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480" yWindow="120" windowWidth="27795" windowHeight="12585" activeTab="3"/>
  </bookViews>
  <sheets>
    <sheet name="Vaikinų asmeniniai" sheetId="1" r:id="rId1"/>
    <sheet name="vaikinų komandiniai" sheetId="2" r:id="rId2"/>
    <sheet name="merginų asmeniniai" sheetId="3" r:id="rId3"/>
    <sheet name="merginų komandiniai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J26" i="4" l="1"/>
  <c r="J22" i="4"/>
  <c r="L16" i="4"/>
  <c r="B16" i="4"/>
  <c r="L15" i="4"/>
  <c r="B15" i="4"/>
  <c r="L14" i="4"/>
  <c r="B14" i="4"/>
  <c r="L13" i="4"/>
  <c r="B13" i="4"/>
  <c r="L12" i="4"/>
  <c r="B12" i="4"/>
  <c r="L11" i="4"/>
  <c r="B11" i="4"/>
  <c r="L10" i="4"/>
  <c r="B10" i="4"/>
  <c r="L9" i="4"/>
  <c r="B9" i="4"/>
  <c r="L8" i="4"/>
  <c r="B8" i="4"/>
  <c r="L7" i="4"/>
  <c r="B7" i="4"/>
  <c r="K3" i="4"/>
  <c r="B3" i="4"/>
  <c r="B1" i="4"/>
  <c r="I73" i="3"/>
  <c r="I69" i="3"/>
  <c r="K67" i="3"/>
  <c r="J67" i="3"/>
  <c r="I67" i="3"/>
  <c r="H67" i="3"/>
  <c r="G67" i="3"/>
  <c r="F67" i="3"/>
  <c r="E67" i="3"/>
  <c r="L67" i="3" s="1"/>
  <c r="D67" i="3"/>
  <c r="C67" i="3"/>
  <c r="B67" i="3"/>
  <c r="A67" i="3"/>
  <c r="K66" i="3"/>
  <c r="J66" i="3"/>
  <c r="I66" i="3"/>
  <c r="H66" i="3"/>
  <c r="G66" i="3"/>
  <c r="F66" i="3"/>
  <c r="E66" i="3"/>
  <c r="D66" i="3"/>
  <c r="C66" i="3"/>
  <c r="B66" i="3"/>
  <c r="A66" i="3"/>
  <c r="K65" i="3"/>
  <c r="J65" i="3"/>
  <c r="I65" i="3"/>
  <c r="H65" i="3"/>
  <c r="G65" i="3"/>
  <c r="F65" i="3"/>
  <c r="E65" i="3"/>
  <c r="L65" i="3" s="1"/>
  <c r="D65" i="3"/>
  <c r="C65" i="3"/>
  <c r="B65" i="3"/>
  <c r="A65" i="3"/>
  <c r="K64" i="3"/>
  <c r="J64" i="3"/>
  <c r="I64" i="3"/>
  <c r="H64" i="3"/>
  <c r="G64" i="3"/>
  <c r="F64" i="3"/>
  <c r="E64" i="3"/>
  <c r="L64" i="3" s="1"/>
  <c r="D64" i="3"/>
  <c r="C64" i="3"/>
  <c r="B64" i="3"/>
  <c r="K63" i="3"/>
  <c r="J63" i="3"/>
  <c r="I63" i="3"/>
  <c r="H63" i="3"/>
  <c r="G63" i="3"/>
  <c r="F63" i="3"/>
  <c r="E63" i="3"/>
  <c r="L63" i="3" s="1"/>
  <c r="D63" i="3"/>
  <c r="C63" i="3"/>
  <c r="B63" i="3"/>
  <c r="A63" i="3"/>
  <c r="K62" i="3"/>
  <c r="J62" i="3"/>
  <c r="I62" i="3"/>
  <c r="H62" i="3"/>
  <c r="G62" i="3"/>
  <c r="F62" i="3"/>
  <c r="E62" i="3"/>
  <c r="L62" i="3" s="1"/>
  <c r="D62" i="3"/>
  <c r="C62" i="3"/>
  <c r="B62" i="3"/>
  <c r="A62" i="3"/>
  <c r="K61" i="3"/>
  <c r="J61" i="3"/>
  <c r="I61" i="3"/>
  <c r="H61" i="3"/>
  <c r="G61" i="3"/>
  <c r="F61" i="3"/>
  <c r="E61" i="3"/>
  <c r="D61" i="3"/>
  <c r="C61" i="3"/>
  <c r="B61" i="3"/>
  <c r="A61" i="3"/>
  <c r="K60" i="3"/>
  <c r="J60" i="3"/>
  <c r="I60" i="3"/>
  <c r="H60" i="3"/>
  <c r="G60" i="3"/>
  <c r="F60" i="3"/>
  <c r="E60" i="3"/>
  <c r="L60" i="3" s="1"/>
  <c r="D60" i="3"/>
  <c r="C60" i="3"/>
  <c r="B60" i="3"/>
  <c r="A60" i="3"/>
  <c r="K59" i="3"/>
  <c r="J59" i="3"/>
  <c r="I59" i="3"/>
  <c r="H59" i="3"/>
  <c r="G59" i="3"/>
  <c r="F59" i="3"/>
  <c r="E59" i="3"/>
  <c r="L59" i="3" s="1"/>
  <c r="D59" i="3"/>
  <c r="C59" i="3"/>
  <c r="B59" i="3"/>
  <c r="A59" i="3"/>
  <c r="K58" i="3"/>
  <c r="J58" i="3"/>
  <c r="I58" i="3"/>
  <c r="H58" i="3"/>
  <c r="G58" i="3"/>
  <c r="F58" i="3"/>
  <c r="E58" i="3"/>
  <c r="L58" i="3" s="1"/>
  <c r="D58" i="3"/>
  <c r="C58" i="3"/>
  <c r="B58" i="3"/>
  <c r="A58" i="3"/>
  <c r="K57" i="3"/>
  <c r="J57" i="3"/>
  <c r="I57" i="3"/>
  <c r="H57" i="3"/>
  <c r="G57" i="3"/>
  <c r="F57" i="3"/>
  <c r="E57" i="3"/>
  <c r="D57" i="3"/>
  <c r="C57" i="3"/>
  <c r="B57" i="3"/>
  <c r="A57" i="3"/>
  <c r="K56" i="3"/>
  <c r="J56" i="3"/>
  <c r="I56" i="3"/>
  <c r="H56" i="3"/>
  <c r="G56" i="3"/>
  <c r="F56" i="3"/>
  <c r="E56" i="3"/>
  <c r="L56" i="3" s="1"/>
  <c r="D56" i="3"/>
  <c r="C56" i="3"/>
  <c r="B56" i="3"/>
  <c r="A56" i="3"/>
  <c r="K55" i="3"/>
  <c r="J55" i="3"/>
  <c r="I55" i="3"/>
  <c r="H55" i="3"/>
  <c r="G55" i="3"/>
  <c r="F55" i="3"/>
  <c r="E55" i="3"/>
  <c r="L55" i="3" s="1"/>
  <c r="D55" i="3"/>
  <c r="C55" i="3"/>
  <c r="B55" i="3"/>
  <c r="A55" i="3"/>
  <c r="K54" i="3"/>
  <c r="J54" i="3"/>
  <c r="I54" i="3"/>
  <c r="H54" i="3"/>
  <c r="G54" i="3"/>
  <c r="F54" i="3"/>
  <c r="E54" i="3"/>
  <c r="L54" i="3" s="1"/>
  <c r="D54" i="3"/>
  <c r="C54" i="3"/>
  <c r="B54" i="3"/>
  <c r="A54" i="3"/>
  <c r="K53" i="3"/>
  <c r="J53" i="3"/>
  <c r="I53" i="3"/>
  <c r="H53" i="3"/>
  <c r="G53" i="3"/>
  <c r="F53" i="3"/>
  <c r="E53" i="3"/>
  <c r="D53" i="3"/>
  <c r="C53" i="3"/>
  <c r="B53" i="3"/>
  <c r="A53" i="3"/>
  <c r="K52" i="3"/>
  <c r="J52" i="3"/>
  <c r="I52" i="3"/>
  <c r="H52" i="3"/>
  <c r="G52" i="3"/>
  <c r="F52" i="3"/>
  <c r="E52" i="3"/>
  <c r="L52" i="3" s="1"/>
  <c r="D52" i="3"/>
  <c r="C52" i="3"/>
  <c r="B52" i="3"/>
  <c r="A52" i="3"/>
  <c r="K51" i="3"/>
  <c r="J51" i="3"/>
  <c r="I51" i="3"/>
  <c r="H51" i="3"/>
  <c r="G51" i="3"/>
  <c r="F51" i="3"/>
  <c r="E51" i="3"/>
  <c r="L51" i="3" s="1"/>
  <c r="D51" i="3"/>
  <c r="C51" i="3"/>
  <c r="B51" i="3"/>
  <c r="A51" i="3"/>
  <c r="K50" i="3"/>
  <c r="J50" i="3"/>
  <c r="I50" i="3"/>
  <c r="H50" i="3"/>
  <c r="G50" i="3"/>
  <c r="F50" i="3"/>
  <c r="E50" i="3"/>
  <c r="L50" i="3" s="1"/>
  <c r="D50" i="3"/>
  <c r="C50" i="3"/>
  <c r="B50" i="3"/>
  <c r="A50" i="3"/>
  <c r="K49" i="3"/>
  <c r="J49" i="3"/>
  <c r="I49" i="3"/>
  <c r="H49" i="3"/>
  <c r="G49" i="3"/>
  <c r="F49" i="3"/>
  <c r="E49" i="3"/>
  <c r="D49" i="3"/>
  <c r="C49" i="3"/>
  <c r="B49" i="3"/>
  <c r="A49" i="3"/>
  <c r="K48" i="3"/>
  <c r="J48" i="3"/>
  <c r="I48" i="3"/>
  <c r="H48" i="3"/>
  <c r="G48" i="3"/>
  <c r="F48" i="3"/>
  <c r="E48" i="3"/>
  <c r="L48" i="3" s="1"/>
  <c r="D48" i="3"/>
  <c r="C48" i="3"/>
  <c r="B48" i="3"/>
  <c r="A48" i="3"/>
  <c r="K47" i="3"/>
  <c r="J47" i="3"/>
  <c r="I47" i="3"/>
  <c r="H47" i="3"/>
  <c r="G47" i="3"/>
  <c r="F47" i="3"/>
  <c r="E47" i="3"/>
  <c r="L47" i="3" s="1"/>
  <c r="D47" i="3"/>
  <c r="C47" i="3"/>
  <c r="B47" i="3"/>
  <c r="A47" i="3"/>
  <c r="K46" i="3"/>
  <c r="J46" i="3"/>
  <c r="I46" i="3"/>
  <c r="H46" i="3"/>
  <c r="G46" i="3"/>
  <c r="F46" i="3"/>
  <c r="E46" i="3"/>
  <c r="L46" i="3" s="1"/>
  <c r="D46" i="3"/>
  <c r="C46" i="3"/>
  <c r="B46" i="3"/>
  <c r="A46" i="3"/>
  <c r="K45" i="3"/>
  <c r="J45" i="3"/>
  <c r="I45" i="3"/>
  <c r="H45" i="3"/>
  <c r="G45" i="3"/>
  <c r="F45" i="3"/>
  <c r="E45" i="3"/>
  <c r="D45" i="3"/>
  <c r="C45" i="3"/>
  <c r="B45" i="3"/>
  <c r="A45" i="3"/>
  <c r="K44" i="3"/>
  <c r="J44" i="3"/>
  <c r="I44" i="3"/>
  <c r="H44" i="3"/>
  <c r="G44" i="3"/>
  <c r="F44" i="3"/>
  <c r="E44" i="3"/>
  <c r="L44" i="3" s="1"/>
  <c r="D44" i="3"/>
  <c r="C44" i="3"/>
  <c r="B44" i="3"/>
  <c r="A44" i="3"/>
  <c r="K43" i="3"/>
  <c r="J43" i="3"/>
  <c r="I43" i="3"/>
  <c r="H43" i="3"/>
  <c r="G43" i="3"/>
  <c r="F43" i="3"/>
  <c r="E43" i="3"/>
  <c r="L43" i="3" s="1"/>
  <c r="D43" i="3"/>
  <c r="C43" i="3"/>
  <c r="B43" i="3"/>
  <c r="A43" i="3"/>
  <c r="K42" i="3"/>
  <c r="J42" i="3"/>
  <c r="I42" i="3"/>
  <c r="H42" i="3"/>
  <c r="G42" i="3"/>
  <c r="F42" i="3"/>
  <c r="E42" i="3"/>
  <c r="L42" i="3" s="1"/>
  <c r="D42" i="3"/>
  <c r="C42" i="3"/>
  <c r="B42" i="3"/>
  <c r="A42" i="3"/>
  <c r="K41" i="3"/>
  <c r="J41" i="3"/>
  <c r="I41" i="3"/>
  <c r="H41" i="3"/>
  <c r="G41" i="3"/>
  <c r="F41" i="3"/>
  <c r="E41" i="3"/>
  <c r="D41" i="3"/>
  <c r="C41" i="3"/>
  <c r="B41" i="3"/>
  <c r="A41" i="3"/>
  <c r="K40" i="3"/>
  <c r="J40" i="3"/>
  <c r="I40" i="3"/>
  <c r="H40" i="3"/>
  <c r="G40" i="3"/>
  <c r="F40" i="3"/>
  <c r="E40" i="3"/>
  <c r="L40" i="3" s="1"/>
  <c r="D40" i="3"/>
  <c r="C40" i="3"/>
  <c r="B40" i="3"/>
  <c r="A40" i="3"/>
  <c r="K39" i="3"/>
  <c r="J39" i="3"/>
  <c r="I39" i="3"/>
  <c r="H39" i="3"/>
  <c r="G39" i="3"/>
  <c r="F39" i="3"/>
  <c r="E39" i="3"/>
  <c r="L39" i="3" s="1"/>
  <c r="D39" i="3"/>
  <c r="C39" i="3"/>
  <c r="B39" i="3"/>
  <c r="A39" i="3"/>
  <c r="K38" i="3"/>
  <c r="J38" i="3"/>
  <c r="I38" i="3"/>
  <c r="H38" i="3"/>
  <c r="G38" i="3"/>
  <c r="F38" i="3"/>
  <c r="E38" i="3"/>
  <c r="L38" i="3" s="1"/>
  <c r="D38" i="3"/>
  <c r="C38" i="3"/>
  <c r="B38" i="3"/>
  <c r="A38" i="3"/>
  <c r="K37" i="3"/>
  <c r="J37" i="3"/>
  <c r="I37" i="3"/>
  <c r="H37" i="3"/>
  <c r="G37" i="3"/>
  <c r="F37" i="3"/>
  <c r="E37" i="3"/>
  <c r="D37" i="3"/>
  <c r="C37" i="3"/>
  <c r="B37" i="3"/>
  <c r="A37" i="3"/>
  <c r="K36" i="3"/>
  <c r="J36" i="3"/>
  <c r="I36" i="3"/>
  <c r="H36" i="3"/>
  <c r="G36" i="3"/>
  <c r="F36" i="3"/>
  <c r="E36" i="3"/>
  <c r="L36" i="3" s="1"/>
  <c r="D36" i="3"/>
  <c r="C36" i="3"/>
  <c r="B36" i="3"/>
  <c r="A36" i="3"/>
  <c r="K35" i="3"/>
  <c r="J35" i="3"/>
  <c r="I35" i="3"/>
  <c r="H35" i="3"/>
  <c r="G35" i="3"/>
  <c r="F35" i="3"/>
  <c r="E35" i="3"/>
  <c r="L35" i="3" s="1"/>
  <c r="D35" i="3"/>
  <c r="C35" i="3"/>
  <c r="B35" i="3"/>
  <c r="A35" i="3"/>
  <c r="K34" i="3"/>
  <c r="J34" i="3"/>
  <c r="I34" i="3"/>
  <c r="H34" i="3"/>
  <c r="G34" i="3"/>
  <c r="F34" i="3"/>
  <c r="E34" i="3"/>
  <c r="L34" i="3" s="1"/>
  <c r="D34" i="3"/>
  <c r="C34" i="3"/>
  <c r="B34" i="3"/>
  <c r="A34" i="3"/>
  <c r="K33" i="3"/>
  <c r="J33" i="3"/>
  <c r="I33" i="3"/>
  <c r="H33" i="3"/>
  <c r="G33" i="3"/>
  <c r="F33" i="3"/>
  <c r="E33" i="3"/>
  <c r="D33" i="3"/>
  <c r="C33" i="3"/>
  <c r="B33" i="3"/>
  <c r="A33" i="3"/>
  <c r="K32" i="3"/>
  <c r="J32" i="3"/>
  <c r="I32" i="3"/>
  <c r="H32" i="3"/>
  <c r="G32" i="3"/>
  <c r="F32" i="3"/>
  <c r="E32" i="3"/>
  <c r="L32" i="3" s="1"/>
  <c r="D32" i="3"/>
  <c r="C32" i="3"/>
  <c r="B32" i="3"/>
  <c r="A32" i="3"/>
  <c r="K31" i="3"/>
  <c r="J31" i="3"/>
  <c r="I31" i="3"/>
  <c r="H31" i="3"/>
  <c r="G31" i="3"/>
  <c r="F31" i="3"/>
  <c r="E31" i="3"/>
  <c r="L31" i="3" s="1"/>
  <c r="D31" i="3"/>
  <c r="C31" i="3"/>
  <c r="B31" i="3"/>
  <c r="A31" i="3"/>
  <c r="K30" i="3"/>
  <c r="J30" i="3"/>
  <c r="I30" i="3"/>
  <c r="H30" i="3"/>
  <c r="G30" i="3"/>
  <c r="F30" i="3"/>
  <c r="E30" i="3"/>
  <c r="L30" i="3" s="1"/>
  <c r="D30" i="3"/>
  <c r="C30" i="3"/>
  <c r="B30" i="3"/>
  <c r="A30" i="3"/>
  <c r="K29" i="3"/>
  <c r="J29" i="3"/>
  <c r="I29" i="3"/>
  <c r="H29" i="3"/>
  <c r="G29" i="3"/>
  <c r="F29" i="3"/>
  <c r="E29" i="3"/>
  <c r="D29" i="3"/>
  <c r="C29" i="3"/>
  <c r="B29" i="3"/>
  <c r="A29" i="3"/>
  <c r="K28" i="3"/>
  <c r="J28" i="3"/>
  <c r="I28" i="3"/>
  <c r="H28" i="3"/>
  <c r="G28" i="3"/>
  <c r="F28" i="3"/>
  <c r="E28" i="3"/>
  <c r="L28" i="3" s="1"/>
  <c r="D28" i="3"/>
  <c r="C28" i="3"/>
  <c r="B28" i="3"/>
  <c r="A28" i="3"/>
  <c r="K27" i="3"/>
  <c r="J27" i="3"/>
  <c r="I27" i="3"/>
  <c r="H27" i="3"/>
  <c r="G27" i="3"/>
  <c r="F27" i="3"/>
  <c r="E27" i="3"/>
  <c r="L27" i="3" s="1"/>
  <c r="D27" i="3"/>
  <c r="C27" i="3"/>
  <c r="B27" i="3"/>
  <c r="A27" i="3"/>
  <c r="K26" i="3"/>
  <c r="J26" i="3"/>
  <c r="I26" i="3"/>
  <c r="H26" i="3"/>
  <c r="G26" i="3"/>
  <c r="F26" i="3"/>
  <c r="E26" i="3"/>
  <c r="L26" i="3" s="1"/>
  <c r="D26" i="3"/>
  <c r="C26" i="3"/>
  <c r="B26" i="3"/>
  <c r="A26" i="3"/>
  <c r="K25" i="3"/>
  <c r="J25" i="3"/>
  <c r="I25" i="3"/>
  <c r="H25" i="3"/>
  <c r="G25" i="3"/>
  <c r="F25" i="3"/>
  <c r="E25" i="3"/>
  <c r="D25" i="3"/>
  <c r="C25" i="3"/>
  <c r="B25" i="3"/>
  <c r="A25" i="3"/>
  <c r="K24" i="3"/>
  <c r="J24" i="3"/>
  <c r="I24" i="3"/>
  <c r="H24" i="3"/>
  <c r="G24" i="3"/>
  <c r="F24" i="3"/>
  <c r="E24" i="3"/>
  <c r="L24" i="3" s="1"/>
  <c r="D24" i="3"/>
  <c r="C24" i="3"/>
  <c r="B24" i="3"/>
  <c r="A24" i="3"/>
  <c r="K23" i="3"/>
  <c r="J23" i="3"/>
  <c r="I23" i="3"/>
  <c r="H23" i="3"/>
  <c r="G23" i="3"/>
  <c r="F23" i="3"/>
  <c r="E23" i="3"/>
  <c r="L23" i="3" s="1"/>
  <c r="D23" i="3"/>
  <c r="C23" i="3"/>
  <c r="B23" i="3"/>
  <c r="A23" i="3"/>
  <c r="K22" i="3"/>
  <c r="J22" i="3"/>
  <c r="I22" i="3"/>
  <c r="H22" i="3"/>
  <c r="G22" i="3"/>
  <c r="F22" i="3"/>
  <c r="E22" i="3"/>
  <c r="L22" i="3" s="1"/>
  <c r="D22" i="3"/>
  <c r="C22" i="3"/>
  <c r="B22" i="3"/>
  <c r="A22" i="3"/>
  <c r="K21" i="3"/>
  <c r="J21" i="3"/>
  <c r="I21" i="3"/>
  <c r="H21" i="3"/>
  <c r="G21" i="3"/>
  <c r="F21" i="3"/>
  <c r="E21" i="3"/>
  <c r="D21" i="3"/>
  <c r="C21" i="3"/>
  <c r="B21" i="3"/>
  <c r="A21" i="3"/>
  <c r="K20" i="3"/>
  <c r="J20" i="3"/>
  <c r="I20" i="3"/>
  <c r="H20" i="3"/>
  <c r="G20" i="3"/>
  <c r="F20" i="3"/>
  <c r="E20" i="3"/>
  <c r="L20" i="3" s="1"/>
  <c r="D20" i="3"/>
  <c r="C20" i="3"/>
  <c r="B20" i="3"/>
  <c r="A20" i="3"/>
  <c r="K19" i="3"/>
  <c r="J19" i="3"/>
  <c r="I19" i="3"/>
  <c r="H19" i="3"/>
  <c r="G19" i="3"/>
  <c r="F19" i="3"/>
  <c r="E19" i="3"/>
  <c r="L19" i="3" s="1"/>
  <c r="D19" i="3"/>
  <c r="C19" i="3"/>
  <c r="B19" i="3"/>
  <c r="A19" i="3"/>
  <c r="K18" i="3"/>
  <c r="J18" i="3"/>
  <c r="I18" i="3"/>
  <c r="H18" i="3"/>
  <c r="G18" i="3"/>
  <c r="F18" i="3"/>
  <c r="E18" i="3"/>
  <c r="L18" i="3" s="1"/>
  <c r="D18" i="3"/>
  <c r="C18" i="3"/>
  <c r="B18" i="3"/>
  <c r="A18" i="3"/>
  <c r="K17" i="3"/>
  <c r="J17" i="3"/>
  <c r="I17" i="3"/>
  <c r="H17" i="3"/>
  <c r="G17" i="3"/>
  <c r="F17" i="3"/>
  <c r="E17" i="3"/>
  <c r="D17" i="3"/>
  <c r="C17" i="3"/>
  <c r="B17" i="3"/>
  <c r="A17" i="3"/>
  <c r="K16" i="3"/>
  <c r="J16" i="3"/>
  <c r="I16" i="3"/>
  <c r="H16" i="3"/>
  <c r="G16" i="3"/>
  <c r="F16" i="3"/>
  <c r="E16" i="3"/>
  <c r="L16" i="3" s="1"/>
  <c r="D16" i="3"/>
  <c r="C16" i="3"/>
  <c r="B16" i="3"/>
  <c r="A16" i="3"/>
  <c r="K15" i="3"/>
  <c r="J15" i="3"/>
  <c r="I15" i="3"/>
  <c r="H15" i="3"/>
  <c r="G15" i="3"/>
  <c r="F15" i="3"/>
  <c r="E15" i="3"/>
  <c r="L15" i="3" s="1"/>
  <c r="D15" i="3"/>
  <c r="C15" i="3"/>
  <c r="B15" i="3"/>
  <c r="A15" i="3"/>
  <c r="K14" i="3"/>
  <c r="J14" i="3"/>
  <c r="I14" i="3"/>
  <c r="H14" i="3"/>
  <c r="G14" i="3"/>
  <c r="F14" i="3"/>
  <c r="E14" i="3"/>
  <c r="L14" i="3" s="1"/>
  <c r="D14" i="3"/>
  <c r="C14" i="3"/>
  <c r="B14" i="3"/>
  <c r="A14" i="3"/>
  <c r="K13" i="3"/>
  <c r="J13" i="3"/>
  <c r="I13" i="3"/>
  <c r="H13" i="3"/>
  <c r="G13" i="3"/>
  <c r="F13" i="3"/>
  <c r="E13" i="3"/>
  <c r="D13" i="3"/>
  <c r="C13" i="3"/>
  <c r="B13" i="3"/>
  <c r="A13" i="3"/>
  <c r="K12" i="3"/>
  <c r="J12" i="3"/>
  <c r="I12" i="3"/>
  <c r="H12" i="3"/>
  <c r="G12" i="3"/>
  <c r="F12" i="3"/>
  <c r="E12" i="3"/>
  <c r="L12" i="3" s="1"/>
  <c r="D12" i="3"/>
  <c r="C12" i="3"/>
  <c r="B12" i="3"/>
  <c r="A12" i="3"/>
  <c r="K11" i="3"/>
  <c r="J11" i="3"/>
  <c r="I11" i="3"/>
  <c r="H11" i="3"/>
  <c r="G11" i="3"/>
  <c r="F11" i="3"/>
  <c r="E11" i="3"/>
  <c r="L11" i="3" s="1"/>
  <c r="D11" i="3"/>
  <c r="C11" i="3"/>
  <c r="B11" i="3"/>
  <c r="A11" i="3"/>
  <c r="M10" i="3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K10" i="3"/>
  <c r="J10" i="3"/>
  <c r="I10" i="3"/>
  <c r="H10" i="3"/>
  <c r="G10" i="3"/>
  <c r="F10" i="3"/>
  <c r="E10" i="3"/>
  <c r="L10" i="3" s="1"/>
  <c r="D10" i="3"/>
  <c r="C10" i="3"/>
  <c r="B10" i="3"/>
  <c r="A10" i="3"/>
  <c r="K9" i="3"/>
  <c r="J9" i="3"/>
  <c r="I9" i="3"/>
  <c r="H9" i="3"/>
  <c r="G9" i="3"/>
  <c r="F9" i="3"/>
  <c r="E9" i="3"/>
  <c r="L9" i="3" s="1"/>
  <c r="D9" i="3"/>
  <c r="C9" i="3"/>
  <c r="B9" i="3"/>
  <c r="A9" i="3"/>
  <c r="I3" i="3"/>
  <c r="B3" i="3"/>
  <c r="B1" i="3"/>
  <c r="L13" i="3" l="1"/>
  <c r="L17" i="3"/>
  <c r="L21" i="3"/>
  <c r="L25" i="3"/>
  <c r="L29" i="3"/>
  <c r="L33" i="3"/>
  <c r="L37" i="3"/>
  <c r="L41" i="3"/>
  <c r="L45" i="3"/>
  <c r="L49" i="3"/>
  <c r="L53" i="3"/>
  <c r="L57" i="3"/>
  <c r="L61" i="3"/>
  <c r="L66" i="3"/>
</calcChain>
</file>

<file path=xl/sharedStrings.xml><?xml version="1.0" encoding="utf-8"?>
<sst xmlns="http://schemas.openxmlformats.org/spreadsheetml/2006/main" count="196" uniqueCount="105">
  <si>
    <t>Lietuvos mokyklų žaidynių lengvosios atletikos keturkovės zoninės varžybos</t>
  </si>
  <si>
    <t>Utena, 2017-05-17</t>
  </si>
  <si>
    <t>Vaikinai</t>
  </si>
  <si>
    <t>Asmeniniai rezultatai</t>
  </si>
  <si>
    <t>Komanda</t>
  </si>
  <si>
    <t>Pavardė, vardas</t>
  </si>
  <si>
    <t>Gimimo data</t>
  </si>
  <si>
    <t>60 m bėgimas</t>
  </si>
  <si>
    <t>Šuolis į tolį</t>
  </si>
  <si>
    <t>Kamuoliuko m.</t>
  </si>
  <si>
    <t>800 m bėgimas</t>
  </si>
  <si>
    <t xml:space="preserve">Taškų </t>
  </si>
  <si>
    <t>Vieta</t>
  </si>
  <si>
    <t>Rezultatas</t>
  </si>
  <si>
    <t>Taškai</t>
  </si>
  <si>
    <t>suma</t>
  </si>
  <si>
    <t>širvintų</t>
  </si>
  <si>
    <t>Ovidijus Vaičelis</t>
  </si>
  <si>
    <t>utenos</t>
  </si>
  <si>
    <t>Gustas Murmulis</t>
  </si>
  <si>
    <t>rokiškio</t>
  </si>
  <si>
    <t>Aivaras Lapelis</t>
  </si>
  <si>
    <t>švenčionių</t>
  </si>
  <si>
    <t>Lukas Kirka</t>
  </si>
  <si>
    <t>Marius Uziela</t>
  </si>
  <si>
    <t>pasvalio</t>
  </si>
  <si>
    <t>Titas Vaitekūnas</t>
  </si>
  <si>
    <t>biržų</t>
  </si>
  <si>
    <t>Darius Valaitis</t>
  </si>
  <si>
    <t>Marius Valaitis</t>
  </si>
  <si>
    <t>Adomas Bernotas</t>
  </si>
  <si>
    <t>Danielius Bernotas</t>
  </si>
  <si>
    <t>Gabrielius Alekna</t>
  </si>
  <si>
    <t>Ignas Jarušauskas</t>
  </si>
  <si>
    <t>Audrius Stanišauskas</t>
  </si>
  <si>
    <t>Ronaldas Žiogas</t>
  </si>
  <si>
    <t>Albertas Jankun</t>
  </si>
  <si>
    <t>Erikas Mackevičius</t>
  </si>
  <si>
    <t>Mantas Gudaitis</t>
  </si>
  <si>
    <t>Mantas Palažija</t>
  </si>
  <si>
    <t>visagino</t>
  </si>
  <si>
    <t>Ignas Ledzinskas</t>
  </si>
  <si>
    <t>Faustas Griciūnas</t>
  </si>
  <si>
    <t>kupiškio</t>
  </si>
  <si>
    <t>Marius Barauskas</t>
  </si>
  <si>
    <t>Martynas Paplauskas</t>
  </si>
  <si>
    <t>Dovydas Mardosas</t>
  </si>
  <si>
    <t>Nojus Ambrazevičius</t>
  </si>
  <si>
    <t>Ignas Černiauskas</t>
  </si>
  <si>
    <t>Eimantas Krupėnas</t>
  </si>
  <si>
    <t>Pijus Šulčius</t>
  </si>
  <si>
    <t>Ignotas Ilgutis</t>
  </si>
  <si>
    <t>Andrius Volodičevas</t>
  </si>
  <si>
    <t>Karolis Baškevičius</t>
  </si>
  <si>
    <t>Marius Krasauskas</t>
  </si>
  <si>
    <t>molėtų</t>
  </si>
  <si>
    <t>Žygimantas Vainauskas</t>
  </si>
  <si>
    <t>Paulius Balčius</t>
  </si>
  <si>
    <t>Modestas Budriūnas</t>
  </si>
  <si>
    <t>Erik Salnik</t>
  </si>
  <si>
    <t>Kajus Kvedaras</t>
  </si>
  <si>
    <t>Lukas Antipovas</t>
  </si>
  <si>
    <t>Dominykas Purlys</t>
  </si>
  <si>
    <t>Arnas Mikalajūnas</t>
  </si>
  <si>
    <t>Ernestas Tretjakov</t>
  </si>
  <si>
    <t>Lukas Balabonas</t>
  </si>
  <si>
    <t>Martynas Radzevičius</t>
  </si>
  <si>
    <t>Domas Tamoševičius</t>
  </si>
  <si>
    <t>Emilis Meleikis</t>
  </si>
  <si>
    <t>Modestas Roščinas</t>
  </si>
  <si>
    <t>Kristupas Kondratavičius</t>
  </si>
  <si>
    <t>ignalinos</t>
  </si>
  <si>
    <t>Danielius Podbielski</t>
  </si>
  <si>
    <t>Matas Jončys</t>
  </si>
  <si>
    <t>Laimis Lankauskas</t>
  </si>
  <si>
    <t>Vakaris Einoris</t>
  </si>
  <si>
    <t>Ivan Bieliauskas</t>
  </si>
  <si>
    <t>Benas Balčiūnas</t>
  </si>
  <si>
    <t>Medas Liaudanskas</t>
  </si>
  <si>
    <t>Nedas Giedraitis</t>
  </si>
  <si>
    <t>Tautvydas Maknys</t>
  </si>
  <si>
    <t>Eidvinas Steponianas</t>
  </si>
  <si>
    <t>Tautvydas Alekna</t>
  </si>
  <si>
    <t>Ignas Samukėnas</t>
  </si>
  <si>
    <t>Vysmantas Umbrasas</t>
  </si>
  <si>
    <t>Robertas Barkus</t>
  </si>
  <si>
    <t>Varžybų vyr. teisėjas</t>
  </si>
  <si>
    <t>Vita Zarankienė</t>
  </si>
  <si>
    <t>Varžybų vyr sekretorius</t>
  </si>
  <si>
    <t>Irma Maigienė</t>
  </si>
  <si>
    <t>Komandiniai rezultatai</t>
  </si>
  <si>
    <t>Eil. Nr.</t>
  </si>
  <si>
    <t>Švenčionių progimnazija</t>
  </si>
  <si>
    <t>Širvintų "Atžalyno" progimnazija</t>
  </si>
  <si>
    <t>Pasvalio Svalios pagrindinė mokykla</t>
  </si>
  <si>
    <t>Rokiškio J.Tūbelio progimnazija</t>
  </si>
  <si>
    <t>Biržų "Aušros" pagrindinė mokykla</t>
  </si>
  <si>
    <t>Visagino "Verdenės" gimnazija</t>
  </si>
  <si>
    <t>Molėtų progimnazija</t>
  </si>
  <si>
    <t>Utenos Aukštakalnio progimnazija</t>
  </si>
  <si>
    <t>Kupiškio P. Matulionio progimnazija</t>
  </si>
  <si>
    <t>Ignalinos Česlovo Kudabos progimnazija</t>
  </si>
  <si>
    <t>500 m bėgimas</t>
  </si>
  <si>
    <t>Taškų suma</t>
  </si>
  <si>
    <t>Rokiškio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</si>
</sst>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:ss.0"/>
    <numFmt numFmtId="165" formatCode="0.0"/>
    <numFmt numFmtId="166" formatCode="yy/mm/dd"/>
    <numFmt numFmtId="167" formatCode="yy/mm/dd;@"/>
    <numFmt numFmtId="168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6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8"/>
      <name val="Arial"/>
      <family val="2"/>
      <charset val="186"/>
    </font>
    <font>
      <sz val="10"/>
      <name val="Helv"/>
    </font>
    <font>
      <sz val="10"/>
      <name val="Helv"/>
      <charset val="186"/>
    </font>
    <font>
      <b/>
      <sz val="14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4" fillId="0" borderId="0" applyFill="0" applyBorder="0" applyProtection="0">
      <alignment horizontal="center"/>
    </xf>
    <xf numFmtId="0" fontId="9" fillId="0" borderId="0"/>
  </cellStyleXfs>
  <cellXfs count="127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/>
    <xf numFmtId="0" fontId="4" fillId="0" borderId="0" xfId="1" applyFont="1" applyAlignment="1">
      <alignment horizontal="left" vertical="center" indent="15"/>
    </xf>
    <xf numFmtId="0" fontId="4" fillId="0" borderId="1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</xf>
    <xf numFmtId="2" fontId="4" fillId="0" borderId="6" xfId="1" applyNumberFormat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167" fontId="4" fillId="0" borderId="6" xfId="1" applyNumberFormat="1" applyFont="1" applyBorder="1" applyAlignment="1" applyProtection="1">
      <alignment horizontal="center" vertical="center"/>
      <protection locked="0"/>
    </xf>
    <xf numFmtId="1" fontId="4" fillId="0" borderId="6" xfId="1" applyNumberFormat="1" applyFont="1" applyBorder="1" applyAlignment="1" applyProtection="1">
      <alignment horizontal="center" vertical="center"/>
      <protection locked="0"/>
    </xf>
    <xf numFmtId="47" fontId="4" fillId="0" borderId="6" xfId="1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1"/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 indent="15"/>
    </xf>
    <xf numFmtId="0" fontId="1" fillId="0" borderId="0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left" vertical="center" indent="1"/>
    </xf>
    <xf numFmtId="0" fontId="7" fillId="0" borderId="0" xfId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4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168" fontId="4" fillId="0" borderId="6" xfId="0" applyNumberFormat="1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47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indent="15"/>
    </xf>
    <xf numFmtId="0" fontId="3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" fillId="0" borderId="0" xfId="1" applyBorder="1" applyAlignment="1">
      <alignment horizontal="left" vertical="center" wrapText="1" indent="1"/>
    </xf>
    <xf numFmtId="0" fontId="12" fillId="0" borderId="10" xfId="1" applyFont="1" applyBorder="1" applyAlignment="1">
      <alignment horizontal="left" vertical="center" wrapText="1" indent="1"/>
    </xf>
    <xf numFmtId="0" fontId="4" fillId="0" borderId="17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10" xfId="1" applyBorder="1" applyAlignment="1">
      <alignment horizontal="left" vertical="center" wrapText="1" indent="1"/>
    </xf>
    <xf numFmtId="0" fontId="7" fillId="0" borderId="6" xfId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</cellXfs>
  <cellStyles count="7">
    <cellStyle name="_PERSONAL" xfId="2"/>
    <cellStyle name="Įprastas 2" xfId="1"/>
    <cellStyle name="norm?ln?_laroux" xfId="3"/>
    <cellStyle name="Normal" xfId="0" builtinId="0"/>
    <cellStyle name="normįlnķ_laroux" xfId="4"/>
    <cellStyle name="p/n" xfId="5"/>
    <cellStyle name="Style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a/AppData/Local/Temp/2017-05-17%20merginos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  <sheetName val="500 m"/>
    </sheetNames>
    <sheetDataSet>
      <sheetData sheetId="0" refreshError="1"/>
      <sheetData sheetId="1">
        <row r="1">
          <cell r="B1" t="str">
            <v>Lietuvos mokyklų žaidynių lengvosios atletikos keturkovės zoninės varžybos</v>
          </cell>
        </row>
        <row r="3">
          <cell r="B3" t="str">
            <v>Utena, 2017-05-17</v>
          </cell>
          <cell r="I3" t="str">
            <v>Merginos</v>
          </cell>
        </row>
        <row r="5">
          <cell r="B5" t="str">
            <v>Ignalinos Č. Kudabos progimnazija</v>
          </cell>
          <cell r="L5">
            <v>835</v>
          </cell>
        </row>
        <row r="9">
          <cell r="A9" t="str">
            <v>ignalinos</v>
          </cell>
          <cell r="B9" t="str">
            <v>Sandra Bieliauskaitė</v>
          </cell>
          <cell r="C9">
            <v>37622</v>
          </cell>
          <cell r="D9">
            <v>9.6199999999999992</v>
          </cell>
          <cell r="E9">
            <v>57</v>
          </cell>
          <cell r="F9">
            <v>361</v>
          </cell>
          <cell r="G9">
            <v>43</v>
          </cell>
          <cell r="H9">
            <v>41.42</v>
          </cell>
          <cell r="I9">
            <v>66</v>
          </cell>
          <cell r="J9">
            <v>1.3155092592592593E-3</v>
          </cell>
          <cell r="K9">
            <v>29</v>
          </cell>
        </row>
        <row r="10">
          <cell r="A10" t="str">
            <v>ignalinos</v>
          </cell>
          <cell r="B10" t="str">
            <v>Deimantė Šerėnaitė</v>
          </cell>
          <cell r="C10">
            <v>37987</v>
          </cell>
          <cell r="D10">
            <v>9.81</v>
          </cell>
          <cell r="E10">
            <v>51</v>
          </cell>
          <cell r="F10">
            <v>359</v>
          </cell>
          <cell r="G10">
            <v>43</v>
          </cell>
          <cell r="H10">
            <v>33.07</v>
          </cell>
          <cell r="I10">
            <v>49</v>
          </cell>
          <cell r="J10">
            <v>1.1606481481481483E-3</v>
          </cell>
          <cell r="K10">
            <v>55</v>
          </cell>
        </row>
        <row r="11">
          <cell r="A11" t="str">
            <v>ignalinos</v>
          </cell>
          <cell r="B11" t="str">
            <v>Agilija Skudutytė</v>
          </cell>
          <cell r="C11">
            <v>37987</v>
          </cell>
          <cell r="D11">
            <v>10.15</v>
          </cell>
          <cell r="E11">
            <v>43</v>
          </cell>
          <cell r="F11">
            <v>337</v>
          </cell>
          <cell r="G11">
            <v>35</v>
          </cell>
          <cell r="H11">
            <v>28.85</v>
          </cell>
          <cell r="I11">
            <v>41</v>
          </cell>
          <cell r="J11">
            <v>1.2689814814814814E-3</v>
          </cell>
          <cell r="K11">
            <v>36</v>
          </cell>
        </row>
        <row r="12">
          <cell r="A12" t="str">
            <v>ignalinos</v>
          </cell>
          <cell r="B12" t="str">
            <v>Jovita Brukštutė</v>
          </cell>
          <cell r="C12">
            <v>37987</v>
          </cell>
          <cell r="D12">
            <v>10.71</v>
          </cell>
          <cell r="E12">
            <v>30</v>
          </cell>
          <cell r="F12">
            <v>355</v>
          </cell>
          <cell r="G12">
            <v>41</v>
          </cell>
          <cell r="H12">
            <v>37.9</v>
          </cell>
          <cell r="I12">
            <v>59</v>
          </cell>
          <cell r="J12">
            <v>1.4564814814814813E-3</v>
          </cell>
          <cell r="K12">
            <v>13</v>
          </cell>
        </row>
        <row r="13">
          <cell r="A13" t="str">
            <v>ignalinos</v>
          </cell>
          <cell r="B13" t="str">
            <v>Daniela Christiansen</v>
          </cell>
          <cell r="C13">
            <v>37987</v>
          </cell>
          <cell r="D13">
            <v>9.9</v>
          </cell>
          <cell r="E13">
            <v>49</v>
          </cell>
          <cell r="F13">
            <v>344</v>
          </cell>
          <cell r="G13">
            <v>38</v>
          </cell>
          <cell r="H13">
            <v>24.11</v>
          </cell>
          <cell r="I13">
            <v>32</v>
          </cell>
          <cell r="J13">
            <v>1.3502314814814816E-3</v>
          </cell>
          <cell r="K13">
            <v>25</v>
          </cell>
        </row>
        <row r="14">
          <cell r="A14" t="str">
            <v>ignalinos</v>
          </cell>
          <cell r="B14" t="str">
            <v>Gabrielė Kindurytė</v>
          </cell>
          <cell r="C14">
            <v>38353</v>
          </cell>
          <cell r="D14">
            <v>10.07</v>
          </cell>
          <cell r="E14">
            <v>46</v>
          </cell>
          <cell r="F14">
            <v>303</v>
          </cell>
          <cell r="G14">
            <v>24</v>
          </cell>
          <cell r="H14">
            <v>27.61</v>
          </cell>
          <cell r="I14">
            <v>38</v>
          </cell>
          <cell r="J14">
            <v>1.4094907407407407E-3</v>
          </cell>
          <cell r="K14">
            <v>17</v>
          </cell>
        </row>
        <row r="18">
          <cell r="B18" t="str">
            <v>Molėtų progimnazija</v>
          </cell>
          <cell r="L18">
            <v>960</v>
          </cell>
        </row>
        <row r="22">
          <cell r="A22" t="str">
            <v>molėtų</v>
          </cell>
          <cell r="B22" t="str">
            <v>Jovita Survilaitė</v>
          </cell>
          <cell r="C22">
            <v>37622</v>
          </cell>
          <cell r="D22">
            <v>9.6199999999999992</v>
          </cell>
          <cell r="E22">
            <v>57</v>
          </cell>
          <cell r="F22">
            <v>373</v>
          </cell>
          <cell r="G22">
            <v>47</v>
          </cell>
          <cell r="H22">
            <v>36.590000000000003</v>
          </cell>
          <cell r="I22">
            <v>56</v>
          </cell>
          <cell r="J22">
            <v>1.1921296296296296E-3</v>
          </cell>
          <cell r="K22">
            <v>49</v>
          </cell>
        </row>
        <row r="23">
          <cell r="A23" t="str">
            <v>molėtų</v>
          </cell>
          <cell r="B23" t="str">
            <v>Jonė Sakalauskaitė</v>
          </cell>
          <cell r="C23">
            <v>37622</v>
          </cell>
          <cell r="D23">
            <v>9.1300000000000008</v>
          </cell>
          <cell r="E23">
            <v>72</v>
          </cell>
          <cell r="F23">
            <v>386</v>
          </cell>
          <cell r="G23">
            <v>52</v>
          </cell>
          <cell r="H23">
            <v>32.979999999999997</v>
          </cell>
          <cell r="I23">
            <v>49</v>
          </cell>
          <cell r="J23">
            <v>1.3636574074074074E-3</v>
          </cell>
          <cell r="K23">
            <v>23</v>
          </cell>
        </row>
        <row r="24">
          <cell r="A24" t="str">
            <v>molėtų</v>
          </cell>
          <cell r="B24" t="str">
            <v>Evelina Meidutė</v>
          </cell>
          <cell r="C24">
            <v>37622</v>
          </cell>
          <cell r="D24">
            <v>9.9</v>
          </cell>
          <cell r="E24">
            <v>49</v>
          </cell>
          <cell r="F24">
            <v>345</v>
          </cell>
          <cell r="G24">
            <v>38</v>
          </cell>
          <cell r="H24">
            <v>39.64</v>
          </cell>
          <cell r="I24">
            <v>62</v>
          </cell>
          <cell r="J24">
            <v>1.2451388888888887E-3</v>
          </cell>
          <cell r="K24">
            <v>40</v>
          </cell>
        </row>
        <row r="25">
          <cell r="A25" t="str">
            <v>molėtų</v>
          </cell>
          <cell r="B25" t="str">
            <v>Jūratė Grigelevičiūtė</v>
          </cell>
          <cell r="C25">
            <v>37622</v>
          </cell>
          <cell r="D25">
            <v>9.85</v>
          </cell>
          <cell r="E25">
            <v>51</v>
          </cell>
          <cell r="F25">
            <v>335</v>
          </cell>
          <cell r="G25">
            <v>35</v>
          </cell>
          <cell r="H25">
            <v>25.45</v>
          </cell>
          <cell r="I25">
            <v>34</v>
          </cell>
          <cell r="J25">
            <v>1.2046296296296295E-3</v>
          </cell>
          <cell r="K25">
            <v>46</v>
          </cell>
        </row>
        <row r="26">
          <cell r="A26" t="str">
            <v>molėtų</v>
          </cell>
          <cell r="B26" t="str">
            <v>Lina Jančiūraitė</v>
          </cell>
          <cell r="C26">
            <v>37622</v>
          </cell>
          <cell r="D26">
            <v>9.93</v>
          </cell>
          <cell r="E26">
            <v>49</v>
          </cell>
          <cell r="F26">
            <v>373</v>
          </cell>
          <cell r="G26">
            <v>47</v>
          </cell>
          <cell r="H26">
            <v>22.82</v>
          </cell>
          <cell r="I26">
            <v>29</v>
          </cell>
          <cell r="J26">
            <v>1.3428240740740742E-3</v>
          </cell>
          <cell r="K26">
            <v>25</v>
          </cell>
        </row>
        <row r="27">
          <cell r="A27" t="str">
            <v>molėtų</v>
          </cell>
          <cell r="B27" t="str">
            <v>Gabija Putnaitė</v>
          </cell>
          <cell r="C27">
            <v>37987</v>
          </cell>
          <cell r="D27">
            <v>9.86</v>
          </cell>
          <cell r="E27">
            <v>51</v>
          </cell>
          <cell r="F27">
            <v>386</v>
          </cell>
          <cell r="G27">
            <v>52</v>
          </cell>
          <cell r="H27">
            <v>37.659999999999997</v>
          </cell>
          <cell r="I27">
            <v>58</v>
          </cell>
          <cell r="J27">
            <v>1.2478009259259259E-3</v>
          </cell>
          <cell r="K27">
            <v>39</v>
          </cell>
        </row>
        <row r="30">
          <cell r="B30" t="str">
            <v>Pasvalio Lėvens pagrindinė mokykla</v>
          </cell>
          <cell r="L30">
            <v>1259</v>
          </cell>
        </row>
        <row r="34">
          <cell r="A34" t="str">
            <v>pasvalio</v>
          </cell>
          <cell r="B34" t="str">
            <v>Gabija Žižmantaitė</v>
          </cell>
          <cell r="C34">
            <v>37622</v>
          </cell>
          <cell r="D34">
            <v>8.51</v>
          </cell>
          <cell r="E34">
            <v>92</v>
          </cell>
          <cell r="F34">
            <v>479</v>
          </cell>
          <cell r="G34">
            <v>82</v>
          </cell>
          <cell r="H34">
            <v>42.06</v>
          </cell>
          <cell r="I34">
            <v>67</v>
          </cell>
          <cell r="J34">
            <v>1.1123842592592594E-3</v>
          </cell>
          <cell r="K34">
            <v>64</v>
          </cell>
        </row>
        <row r="35">
          <cell r="A35" t="str">
            <v>pasvalio</v>
          </cell>
          <cell r="B35" t="str">
            <v>Aurėja Dimšaitė</v>
          </cell>
          <cell r="C35">
            <v>37622</v>
          </cell>
          <cell r="D35">
            <v>8.99</v>
          </cell>
          <cell r="E35">
            <v>78</v>
          </cell>
          <cell r="F35">
            <v>385</v>
          </cell>
          <cell r="G35">
            <v>51</v>
          </cell>
          <cell r="H35">
            <v>35.46</v>
          </cell>
          <cell r="I35">
            <v>54</v>
          </cell>
          <cell r="J35">
            <v>1.2135416666666668E-3</v>
          </cell>
          <cell r="K35">
            <v>45</v>
          </cell>
        </row>
        <row r="36">
          <cell r="A36" t="str">
            <v>pasvalio</v>
          </cell>
          <cell r="B36" t="str">
            <v>Gabrielė Čiuplinskaitė</v>
          </cell>
          <cell r="C36">
            <v>37622</v>
          </cell>
          <cell r="D36">
            <v>9.6</v>
          </cell>
          <cell r="E36">
            <v>57</v>
          </cell>
          <cell r="F36">
            <v>414</v>
          </cell>
          <cell r="G36">
            <v>61</v>
          </cell>
          <cell r="H36">
            <v>34.200000000000003</v>
          </cell>
          <cell r="I36">
            <v>51</v>
          </cell>
          <cell r="J36">
            <v>1.1486111111111111E-3</v>
          </cell>
          <cell r="K36">
            <v>57</v>
          </cell>
        </row>
        <row r="37">
          <cell r="A37" t="str">
            <v>pasvalio</v>
          </cell>
          <cell r="B37" t="str">
            <v>Justina Gintautaitė</v>
          </cell>
          <cell r="C37">
            <v>37622</v>
          </cell>
          <cell r="D37">
            <v>9.5299999999999994</v>
          </cell>
          <cell r="E37">
            <v>60</v>
          </cell>
          <cell r="F37">
            <v>393</v>
          </cell>
          <cell r="G37">
            <v>54</v>
          </cell>
          <cell r="H37">
            <v>47.3</v>
          </cell>
          <cell r="I37">
            <v>77</v>
          </cell>
          <cell r="J37">
            <v>1.1260416666666667E-3</v>
          </cell>
          <cell r="K37">
            <v>62</v>
          </cell>
        </row>
        <row r="38">
          <cell r="A38" t="str">
            <v>pasvalio</v>
          </cell>
          <cell r="B38" t="str">
            <v>Jurgita Juknevičiūtė</v>
          </cell>
          <cell r="C38">
            <v>37987</v>
          </cell>
          <cell r="D38">
            <v>8.82</v>
          </cell>
          <cell r="E38">
            <v>82</v>
          </cell>
          <cell r="F38">
            <v>421</v>
          </cell>
          <cell r="G38">
            <v>63</v>
          </cell>
          <cell r="H38">
            <v>32.19</v>
          </cell>
          <cell r="I38">
            <v>47</v>
          </cell>
          <cell r="J38">
            <v>1.1568287037037038E-3</v>
          </cell>
          <cell r="K38">
            <v>55</v>
          </cell>
        </row>
        <row r="39">
          <cell r="A39" t="str">
            <v>pasvalio</v>
          </cell>
          <cell r="B39" t="str">
            <v>Ugnė Miliūnaitė</v>
          </cell>
          <cell r="C39">
            <v>37622</v>
          </cell>
          <cell r="D39">
            <v>9.3000000000000007</v>
          </cell>
          <cell r="E39">
            <v>66</v>
          </cell>
          <cell r="F39">
            <v>230</v>
          </cell>
          <cell r="G39">
            <v>1</v>
          </cell>
          <cell r="H39">
            <v>26.09</v>
          </cell>
          <cell r="I39">
            <v>35</v>
          </cell>
          <cell r="J39">
            <v>1.1783564814814814E-3</v>
          </cell>
          <cell r="K39">
            <v>51</v>
          </cell>
        </row>
        <row r="44">
          <cell r="B44" t="str">
            <v>Širvintų "Atžalyno" progimnazija</v>
          </cell>
          <cell r="L44">
            <v>1232</v>
          </cell>
        </row>
        <row r="48">
          <cell r="A48" t="str">
            <v>širvintų</v>
          </cell>
          <cell r="B48" t="str">
            <v>Austėja Černiauskaitė</v>
          </cell>
          <cell r="C48">
            <v>37932</v>
          </cell>
          <cell r="D48">
            <v>8.9700000000000006</v>
          </cell>
          <cell r="E48">
            <v>78</v>
          </cell>
          <cell r="F48">
            <v>409</v>
          </cell>
          <cell r="G48">
            <v>59</v>
          </cell>
          <cell r="H48">
            <v>31.8</v>
          </cell>
          <cell r="I48">
            <v>47</v>
          </cell>
          <cell r="J48">
            <v>1.3293981481481481E-3</v>
          </cell>
          <cell r="K48">
            <v>27</v>
          </cell>
        </row>
        <row r="49">
          <cell r="A49" t="str">
            <v>širvintų</v>
          </cell>
          <cell r="B49" t="str">
            <v>Rusnė Kulševičiūtė</v>
          </cell>
          <cell r="C49">
            <v>37971</v>
          </cell>
          <cell r="D49">
            <v>9.25</v>
          </cell>
          <cell r="E49">
            <v>69</v>
          </cell>
          <cell r="F49">
            <v>370</v>
          </cell>
          <cell r="G49">
            <v>46</v>
          </cell>
          <cell r="H49">
            <v>37.14</v>
          </cell>
          <cell r="I49">
            <v>57</v>
          </cell>
          <cell r="J49">
            <v>1.1210648148148148E-3</v>
          </cell>
          <cell r="K49">
            <v>63</v>
          </cell>
        </row>
        <row r="50">
          <cell r="A50" t="str">
            <v>širvintų</v>
          </cell>
          <cell r="B50" t="str">
            <v>Aistė Garbatavičiūtė</v>
          </cell>
          <cell r="C50">
            <v>37779</v>
          </cell>
          <cell r="D50">
            <v>9.14</v>
          </cell>
          <cell r="E50">
            <v>72</v>
          </cell>
          <cell r="F50">
            <v>436</v>
          </cell>
          <cell r="G50">
            <v>68</v>
          </cell>
          <cell r="H50">
            <v>40.119999999999997</v>
          </cell>
          <cell r="I50">
            <v>63</v>
          </cell>
          <cell r="J50">
            <v>1.0547453703703704E-3</v>
          </cell>
          <cell r="K50">
            <v>77</v>
          </cell>
        </row>
        <row r="51">
          <cell r="A51" t="str">
            <v>širvintų</v>
          </cell>
          <cell r="B51" t="str">
            <v>Mingailė Vasiliauskaitė</v>
          </cell>
          <cell r="C51">
            <v>37830</v>
          </cell>
          <cell r="D51">
            <v>9.52</v>
          </cell>
          <cell r="E51">
            <v>60</v>
          </cell>
          <cell r="F51">
            <v>397</v>
          </cell>
          <cell r="G51">
            <v>55</v>
          </cell>
          <cell r="H51">
            <v>48.42</v>
          </cell>
          <cell r="I51">
            <v>80</v>
          </cell>
          <cell r="J51">
            <v>1.1826388888888887E-3</v>
          </cell>
          <cell r="K51">
            <v>50</v>
          </cell>
        </row>
        <row r="52">
          <cell r="A52" t="str">
            <v>širvintų</v>
          </cell>
          <cell r="B52" t="str">
            <v>Kamilė Liekytė</v>
          </cell>
          <cell r="C52">
            <v>37642</v>
          </cell>
          <cell r="D52">
            <v>8.7799999999999994</v>
          </cell>
          <cell r="E52">
            <v>85</v>
          </cell>
          <cell r="F52">
            <v>413</v>
          </cell>
          <cell r="G52">
            <v>61</v>
          </cell>
          <cell r="H52">
            <v>38.270000000000003</v>
          </cell>
          <cell r="I52">
            <v>59</v>
          </cell>
          <cell r="J52">
            <v>1.1526620370370369E-3</v>
          </cell>
          <cell r="K52">
            <v>56</v>
          </cell>
        </row>
        <row r="53">
          <cell r="A53" t="str">
            <v>širvintų</v>
          </cell>
          <cell r="B53" t="str">
            <v>Andrė Ieva Radzevičiūtė</v>
          </cell>
          <cell r="C53">
            <v>37691</v>
          </cell>
          <cell r="D53">
            <v>9.49</v>
          </cell>
          <cell r="E53">
            <v>63</v>
          </cell>
          <cell r="F53">
            <v>365</v>
          </cell>
          <cell r="G53">
            <v>45</v>
          </cell>
          <cell r="H53">
            <v>32.380000000000003</v>
          </cell>
          <cell r="I53">
            <v>48</v>
          </cell>
          <cell r="J53">
            <v>1.3858796296296295E-3</v>
          </cell>
          <cell r="K53">
            <v>20</v>
          </cell>
        </row>
        <row r="57">
          <cell r="B57" t="str">
            <v>Biržų Kaštonų pagrindinė mokykla</v>
          </cell>
          <cell r="L57">
            <v>1046</v>
          </cell>
        </row>
        <row r="61">
          <cell r="A61" t="str">
            <v>biržų</v>
          </cell>
          <cell r="B61" t="str">
            <v>Živilė Karvelytė</v>
          </cell>
          <cell r="C61">
            <v>37861</v>
          </cell>
          <cell r="D61">
            <v>9.73</v>
          </cell>
          <cell r="E61">
            <v>54</v>
          </cell>
          <cell r="F61">
            <v>377</v>
          </cell>
          <cell r="G61">
            <v>49</v>
          </cell>
          <cell r="H61">
            <v>24.35</v>
          </cell>
          <cell r="I61">
            <v>32</v>
          </cell>
          <cell r="J61">
            <v>1.1824074074074074E-3</v>
          </cell>
          <cell r="K61">
            <v>51</v>
          </cell>
        </row>
        <row r="62">
          <cell r="A62" t="str">
            <v>biržų</v>
          </cell>
          <cell r="B62" t="str">
            <v>Orinta Matulionytė</v>
          </cell>
          <cell r="C62">
            <v>38115</v>
          </cell>
          <cell r="D62">
            <v>9.5</v>
          </cell>
          <cell r="E62">
            <v>60</v>
          </cell>
          <cell r="F62">
            <v>390</v>
          </cell>
          <cell r="G62">
            <v>53</v>
          </cell>
          <cell r="H62">
            <v>29.78</v>
          </cell>
          <cell r="I62">
            <v>43</v>
          </cell>
          <cell r="J62">
            <v>1.2238425925925926E-3</v>
          </cell>
          <cell r="K62">
            <v>43</v>
          </cell>
        </row>
        <row r="63">
          <cell r="A63" t="str">
            <v>biržų</v>
          </cell>
          <cell r="B63" t="str">
            <v>Dominyka Papeurelytė</v>
          </cell>
          <cell r="C63">
            <v>37826</v>
          </cell>
          <cell r="D63">
            <v>9.0399999999999991</v>
          </cell>
          <cell r="E63">
            <v>75</v>
          </cell>
          <cell r="F63">
            <v>472</v>
          </cell>
          <cell r="G63">
            <v>80</v>
          </cell>
          <cell r="H63">
            <v>30.68</v>
          </cell>
          <cell r="I63">
            <v>44</v>
          </cell>
          <cell r="J63">
            <v>1.1331018518518519E-3</v>
          </cell>
          <cell r="K63">
            <v>60</v>
          </cell>
        </row>
        <row r="64">
          <cell r="A64" t="str">
            <v>biržų</v>
          </cell>
          <cell r="B64" t="str">
            <v>Milda Pranaitytė</v>
          </cell>
          <cell r="C64">
            <v>37768</v>
          </cell>
          <cell r="D64">
            <v>9.8000000000000007</v>
          </cell>
          <cell r="E64">
            <v>51</v>
          </cell>
          <cell r="F64">
            <v>409</v>
          </cell>
          <cell r="G64">
            <v>59</v>
          </cell>
          <cell r="H64">
            <v>11.59</v>
          </cell>
          <cell r="I64">
            <v>8</v>
          </cell>
          <cell r="J64">
            <v>1.163888888888889E-3</v>
          </cell>
          <cell r="K64">
            <v>54</v>
          </cell>
        </row>
        <row r="65">
          <cell r="A65" t="str">
            <v>biržų</v>
          </cell>
          <cell r="B65" t="str">
            <v>Kornelija Petraitytė</v>
          </cell>
          <cell r="C65">
            <v>37975</v>
          </cell>
          <cell r="D65">
            <v>9.81</v>
          </cell>
          <cell r="E65">
            <v>51</v>
          </cell>
          <cell r="F65">
            <v>327</v>
          </cell>
          <cell r="G65">
            <v>32</v>
          </cell>
          <cell r="H65">
            <v>35.380000000000003</v>
          </cell>
          <cell r="I65">
            <v>54</v>
          </cell>
          <cell r="J65">
            <v>1.1488425925925926E-3</v>
          </cell>
          <cell r="K65">
            <v>57</v>
          </cell>
        </row>
        <row r="66">
          <cell r="A66" t="str">
            <v>biržų</v>
          </cell>
          <cell r="B66" t="str">
            <v>Augustė Žemaitytė</v>
          </cell>
          <cell r="C66">
            <v>37671</v>
          </cell>
          <cell r="D66">
            <v>9.18</v>
          </cell>
          <cell r="E66">
            <v>72</v>
          </cell>
          <cell r="F66">
            <v>390</v>
          </cell>
          <cell r="G66">
            <v>53</v>
          </cell>
          <cell r="H66">
            <v>27.8</v>
          </cell>
          <cell r="I66">
            <v>39</v>
          </cell>
          <cell r="J66">
            <v>1.2194444444444444E-3</v>
          </cell>
          <cell r="K66">
            <v>44</v>
          </cell>
        </row>
        <row r="70">
          <cell r="B70" t="str">
            <v>Kupiškio P. Matulionio progimnazija</v>
          </cell>
          <cell r="L70">
            <v>831</v>
          </cell>
        </row>
        <row r="74">
          <cell r="A74" t="str">
            <v>kupiškio</v>
          </cell>
          <cell r="B74" t="str">
            <v>Greta Zorgevičiūtė</v>
          </cell>
          <cell r="C74">
            <v>37987</v>
          </cell>
          <cell r="D74">
            <v>9.19</v>
          </cell>
          <cell r="E74">
            <v>72</v>
          </cell>
          <cell r="F74">
            <v>279</v>
          </cell>
          <cell r="G74">
            <v>16</v>
          </cell>
          <cell r="H74">
            <v>24.03</v>
          </cell>
          <cell r="I74">
            <v>31</v>
          </cell>
          <cell r="J74">
            <v>1.2291666666666668E-3</v>
          </cell>
          <cell r="K74">
            <v>42</v>
          </cell>
        </row>
        <row r="75">
          <cell r="A75" t="str">
            <v>kupiškio</v>
          </cell>
          <cell r="B75" t="str">
            <v>Odilija Čižauskaitė</v>
          </cell>
          <cell r="C75">
            <v>37987</v>
          </cell>
          <cell r="D75">
            <v>10.3</v>
          </cell>
          <cell r="E75">
            <v>39</v>
          </cell>
          <cell r="F75">
            <v>315</v>
          </cell>
          <cell r="G75">
            <v>28</v>
          </cell>
          <cell r="H75">
            <v>31.14</v>
          </cell>
          <cell r="I75">
            <v>45</v>
          </cell>
          <cell r="J75">
            <v>1.2091435185185185E-3</v>
          </cell>
          <cell r="K75">
            <v>46</v>
          </cell>
        </row>
        <row r="76">
          <cell r="A76" t="str">
            <v>kupiškio</v>
          </cell>
          <cell r="B76" t="str">
            <v>Mingailė Graužinytė</v>
          </cell>
          <cell r="C76">
            <v>37622</v>
          </cell>
          <cell r="D76">
            <v>10.23</v>
          </cell>
          <cell r="E76">
            <v>41</v>
          </cell>
          <cell r="F76">
            <v>329</v>
          </cell>
          <cell r="G76">
            <v>33</v>
          </cell>
          <cell r="H76">
            <v>28.07</v>
          </cell>
          <cell r="I76">
            <v>39</v>
          </cell>
          <cell r="J76">
            <v>1.5542824074074077E-3</v>
          </cell>
          <cell r="K76">
            <v>5</v>
          </cell>
        </row>
        <row r="77">
          <cell r="A77" t="str">
            <v>kupiškio</v>
          </cell>
          <cell r="B77" t="str">
            <v>Austėja Mikalauskaitė</v>
          </cell>
          <cell r="C77">
            <v>37622</v>
          </cell>
          <cell r="D77">
            <v>9</v>
          </cell>
          <cell r="E77">
            <v>75</v>
          </cell>
          <cell r="F77">
            <v>447</v>
          </cell>
          <cell r="G77">
            <v>72</v>
          </cell>
          <cell r="H77">
            <v>20.74</v>
          </cell>
          <cell r="I77">
            <v>25</v>
          </cell>
          <cell r="J77">
            <v>1.0305555555555556E-3</v>
          </cell>
          <cell r="K77">
            <v>83</v>
          </cell>
        </row>
        <row r="78">
          <cell r="A78" t="str">
            <v>kupiškio</v>
          </cell>
          <cell r="B78" t="str">
            <v>Kornelija Juzelėnaitė</v>
          </cell>
          <cell r="C78">
            <v>37987</v>
          </cell>
          <cell r="D78">
            <v>10.45</v>
          </cell>
          <cell r="E78">
            <v>36</v>
          </cell>
          <cell r="F78">
            <v>259</v>
          </cell>
          <cell r="G78">
            <v>9</v>
          </cell>
          <cell r="H78">
            <v>24.81</v>
          </cell>
          <cell r="I78">
            <v>33</v>
          </cell>
          <cell r="J78">
            <v>1.3743055555555557E-3</v>
          </cell>
          <cell r="K78">
            <v>21</v>
          </cell>
        </row>
        <row r="79">
          <cell r="A79" t="str">
            <v>kupiškio</v>
          </cell>
          <cell r="B79" t="str">
            <v>Jovilė Rušėnaitė</v>
          </cell>
          <cell r="C79">
            <v>37987</v>
          </cell>
          <cell r="D79">
            <v>9.65</v>
          </cell>
          <cell r="E79">
            <v>57</v>
          </cell>
          <cell r="F79">
            <v>322</v>
          </cell>
          <cell r="G79">
            <v>30</v>
          </cell>
          <cell r="H79">
            <v>34.76</v>
          </cell>
          <cell r="I79">
            <v>52</v>
          </cell>
          <cell r="J79">
            <v>1.754976851851852E-3</v>
          </cell>
          <cell r="K79">
            <v>0</v>
          </cell>
        </row>
        <row r="83">
          <cell r="B83" t="str">
            <v>Švenčionių r. Pabradės "Ryto" gimnazija</v>
          </cell>
          <cell r="L83">
            <v>1122</v>
          </cell>
        </row>
        <row r="87">
          <cell r="A87" t="str">
            <v>švenčionių</v>
          </cell>
          <cell r="B87" t="str">
            <v>Nora Meškauskaitė</v>
          </cell>
          <cell r="C87">
            <v>37987</v>
          </cell>
          <cell r="D87">
            <v>8.94</v>
          </cell>
          <cell r="E87">
            <v>78</v>
          </cell>
          <cell r="F87">
            <v>443</v>
          </cell>
          <cell r="G87">
            <v>71</v>
          </cell>
          <cell r="H87">
            <v>28.19</v>
          </cell>
          <cell r="I87">
            <v>39</v>
          </cell>
          <cell r="J87">
            <v>9.9317129629629625E-4</v>
          </cell>
          <cell r="K87">
            <v>92</v>
          </cell>
        </row>
        <row r="88">
          <cell r="A88" t="str">
            <v>švenčionių</v>
          </cell>
          <cell r="B88" t="str">
            <v>Gabrielė Volskaitė</v>
          </cell>
          <cell r="C88">
            <v>37987</v>
          </cell>
          <cell r="D88">
            <v>9.58</v>
          </cell>
          <cell r="E88">
            <v>60</v>
          </cell>
          <cell r="F88">
            <v>353</v>
          </cell>
          <cell r="G88">
            <v>41</v>
          </cell>
          <cell r="H88">
            <v>35.68</v>
          </cell>
          <cell r="I88">
            <v>54</v>
          </cell>
          <cell r="J88">
            <v>1.1406249999999999E-3</v>
          </cell>
          <cell r="K88">
            <v>59</v>
          </cell>
        </row>
        <row r="89">
          <cell r="A89" t="str">
            <v>švenčionių</v>
          </cell>
          <cell r="B89" t="str">
            <v>Emilija Silickaitė</v>
          </cell>
          <cell r="C89">
            <v>37987</v>
          </cell>
          <cell r="D89">
            <v>9.33</v>
          </cell>
          <cell r="E89">
            <v>66</v>
          </cell>
          <cell r="F89">
            <v>403</v>
          </cell>
          <cell r="G89">
            <v>57</v>
          </cell>
          <cell r="H89">
            <v>30.49</v>
          </cell>
          <cell r="I89">
            <v>44</v>
          </cell>
          <cell r="J89">
            <v>1.261574074074074E-3</v>
          </cell>
          <cell r="K89">
            <v>37</v>
          </cell>
        </row>
        <row r="90">
          <cell r="A90" t="str">
            <v>švenčionių</v>
          </cell>
          <cell r="B90" t="str">
            <v>Diana Jakovlevaitė</v>
          </cell>
          <cell r="C90">
            <v>37987</v>
          </cell>
          <cell r="D90">
            <v>9.7899999999999991</v>
          </cell>
          <cell r="E90">
            <v>54</v>
          </cell>
          <cell r="F90">
            <v>375</v>
          </cell>
          <cell r="G90">
            <v>48</v>
          </cell>
          <cell r="H90">
            <v>32.090000000000003</v>
          </cell>
          <cell r="I90">
            <v>47</v>
          </cell>
          <cell r="J90">
            <v>1.1565972222222223E-3</v>
          </cell>
          <cell r="K90">
            <v>55</v>
          </cell>
        </row>
        <row r="91">
          <cell r="A91" t="str">
            <v>švenčionių</v>
          </cell>
          <cell r="B91" t="str">
            <v>Neringa Mlynskaitė</v>
          </cell>
          <cell r="C91">
            <v>37987</v>
          </cell>
          <cell r="D91">
            <v>9.85</v>
          </cell>
          <cell r="E91">
            <v>51</v>
          </cell>
          <cell r="F91">
            <v>314</v>
          </cell>
          <cell r="G91">
            <v>28</v>
          </cell>
          <cell r="H91">
            <v>29.49</v>
          </cell>
          <cell r="I91">
            <v>42</v>
          </cell>
          <cell r="J91">
            <v>1.3324074074074074E-3</v>
          </cell>
          <cell r="K91">
            <v>27</v>
          </cell>
        </row>
        <row r="92">
          <cell r="A92" t="str">
            <v>švenčionių</v>
          </cell>
          <cell r="B92" t="str">
            <v>Anastasija Golovač</v>
          </cell>
          <cell r="C92">
            <v>37987</v>
          </cell>
          <cell r="D92">
            <v>9.17</v>
          </cell>
          <cell r="E92">
            <v>72</v>
          </cell>
          <cell r="F92">
            <v>378</v>
          </cell>
          <cell r="G92">
            <v>49</v>
          </cell>
          <cell r="H92">
            <v>32.4</v>
          </cell>
          <cell r="I92">
            <v>48</v>
          </cell>
          <cell r="J92">
            <v>1.179976851851852E-3</v>
          </cell>
          <cell r="K92">
            <v>51</v>
          </cell>
        </row>
        <row r="96">
          <cell r="B96" t="str">
            <v>Utenos Rapolo Šaltenio progimnazija</v>
          </cell>
          <cell r="L96">
            <v>1044</v>
          </cell>
        </row>
        <row r="100">
          <cell r="A100" t="str">
            <v>Utenos</v>
          </cell>
          <cell r="B100" t="str">
            <v>Sandra Pervenytė</v>
          </cell>
          <cell r="C100">
            <v>37622</v>
          </cell>
          <cell r="D100">
            <v>9.02</v>
          </cell>
          <cell r="E100">
            <v>75</v>
          </cell>
          <cell r="F100">
            <v>431</v>
          </cell>
          <cell r="G100">
            <v>67</v>
          </cell>
          <cell r="H100">
            <v>26.8</v>
          </cell>
          <cell r="I100">
            <v>37</v>
          </cell>
          <cell r="J100">
            <v>1.0679398148148147E-3</v>
          </cell>
          <cell r="K100">
            <v>74</v>
          </cell>
        </row>
        <row r="101">
          <cell r="A101" t="str">
            <v>Utenos</v>
          </cell>
          <cell r="B101" t="str">
            <v>Nerija Matelytė</v>
          </cell>
          <cell r="C101">
            <v>37987</v>
          </cell>
          <cell r="D101">
            <v>9.0299999999999994</v>
          </cell>
          <cell r="E101">
            <v>75</v>
          </cell>
          <cell r="F101">
            <v>387</v>
          </cell>
          <cell r="G101">
            <v>52</v>
          </cell>
          <cell r="H101">
            <v>26</v>
          </cell>
          <cell r="I101">
            <v>35</v>
          </cell>
          <cell r="J101">
            <v>1.1337962962962964E-3</v>
          </cell>
          <cell r="K101">
            <v>60</v>
          </cell>
        </row>
        <row r="102">
          <cell r="A102" t="str">
            <v>Utenos</v>
          </cell>
          <cell r="B102" t="str">
            <v>Karolina Laučiūtė</v>
          </cell>
          <cell r="C102">
            <v>37987</v>
          </cell>
          <cell r="D102">
            <v>9.69</v>
          </cell>
          <cell r="E102">
            <v>57</v>
          </cell>
          <cell r="F102">
            <v>310</v>
          </cell>
          <cell r="G102">
            <v>26</v>
          </cell>
          <cell r="H102">
            <v>23.48</v>
          </cell>
          <cell r="I102">
            <v>30</v>
          </cell>
          <cell r="J102">
            <v>1.2880787037037038E-3</v>
          </cell>
          <cell r="K102">
            <v>33</v>
          </cell>
        </row>
        <row r="103">
          <cell r="A103" t="str">
            <v>Utenos</v>
          </cell>
          <cell r="B103" t="str">
            <v>Indrė Vazulytė</v>
          </cell>
          <cell r="C103">
            <v>37987</v>
          </cell>
          <cell r="D103">
            <v>8.51</v>
          </cell>
          <cell r="E103">
            <v>92</v>
          </cell>
          <cell r="F103">
            <v>401</v>
          </cell>
          <cell r="G103">
            <v>57</v>
          </cell>
          <cell r="H103">
            <v>20.059999999999999</v>
          </cell>
          <cell r="I103">
            <v>24</v>
          </cell>
          <cell r="J103">
            <v>1.2332175925925926E-3</v>
          </cell>
          <cell r="K103">
            <v>42</v>
          </cell>
        </row>
        <row r="104">
          <cell r="A104" t="str">
            <v>Utenos</v>
          </cell>
          <cell r="B104" t="str">
            <v>Akvilė Šakalytė</v>
          </cell>
          <cell r="C104">
            <v>38353</v>
          </cell>
          <cell r="D104">
            <v>9.73</v>
          </cell>
          <cell r="E104">
            <v>54</v>
          </cell>
          <cell r="F104">
            <v>336</v>
          </cell>
          <cell r="G104">
            <v>35</v>
          </cell>
          <cell r="H104">
            <v>20.75</v>
          </cell>
          <cell r="I104">
            <v>25</v>
          </cell>
          <cell r="J104">
            <v>1.2921296296296296E-3</v>
          </cell>
          <cell r="K104">
            <v>32</v>
          </cell>
        </row>
        <row r="105">
          <cell r="A105" t="str">
            <v>Utenos</v>
          </cell>
          <cell r="B105" t="str">
            <v>Urtė Stalnionytė</v>
          </cell>
          <cell r="C105">
            <v>37622</v>
          </cell>
          <cell r="D105">
            <v>8.65</v>
          </cell>
          <cell r="E105">
            <v>88</v>
          </cell>
          <cell r="F105">
            <v>389</v>
          </cell>
          <cell r="G105">
            <v>53</v>
          </cell>
          <cell r="H105">
            <v>19.98</v>
          </cell>
          <cell r="I105">
            <v>24</v>
          </cell>
          <cell r="J105">
            <v>1.2222222222222222E-3</v>
          </cell>
          <cell r="K105">
            <v>43</v>
          </cell>
        </row>
        <row r="109">
          <cell r="B109" t="str">
            <v>Rokiškio Juozo Tūbelio progimnazija</v>
          </cell>
          <cell r="L109">
            <v>1079</v>
          </cell>
        </row>
        <row r="113">
          <cell r="B113" t="str">
            <v>Elinga Jakulytė</v>
          </cell>
          <cell r="C113">
            <v>37622</v>
          </cell>
          <cell r="D113">
            <v>9.1</v>
          </cell>
          <cell r="E113">
            <v>72</v>
          </cell>
          <cell r="F113">
            <v>427</v>
          </cell>
          <cell r="G113">
            <v>65</v>
          </cell>
          <cell r="H113">
            <v>37.99</v>
          </cell>
          <cell r="I113">
            <v>59</v>
          </cell>
          <cell r="J113">
            <v>1.128125E-3</v>
          </cell>
          <cell r="K113">
            <v>61</v>
          </cell>
        </row>
        <row r="114">
          <cell r="A114" t="str">
            <v>Rokiškio</v>
          </cell>
          <cell r="B114" t="str">
            <v>Gabrielė Komkaitė</v>
          </cell>
          <cell r="C114">
            <v>37987</v>
          </cell>
          <cell r="D114">
            <v>9.18</v>
          </cell>
          <cell r="E114">
            <v>72</v>
          </cell>
          <cell r="F114">
            <v>352</v>
          </cell>
          <cell r="G114">
            <v>40</v>
          </cell>
          <cell r="H114">
            <v>36.020000000000003</v>
          </cell>
          <cell r="I114">
            <v>55</v>
          </cell>
          <cell r="J114">
            <v>1.1420138888888888E-3</v>
          </cell>
          <cell r="K114">
            <v>58</v>
          </cell>
        </row>
        <row r="115">
          <cell r="A115" t="str">
            <v>Rokiškio</v>
          </cell>
          <cell r="B115" t="str">
            <v>Paulina Stuglytė</v>
          </cell>
          <cell r="C115">
            <v>37987</v>
          </cell>
          <cell r="D115">
            <v>9.32</v>
          </cell>
          <cell r="E115">
            <v>66</v>
          </cell>
          <cell r="F115">
            <v>389</v>
          </cell>
          <cell r="G115">
            <v>53</v>
          </cell>
          <cell r="H115">
            <v>26.38</v>
          </cell>
          <cell r="I115">
            <v>36</v>
          </cell>
          <cell r="J115">
            <v>1.3929398148148147E-3</v>
          </cell>
          <cell r="K115">
            <v>19</v>
          </cell>
        </row>
        <row r="116">
          <cell r="A116" t="str">
            <v>Rokiškio</v>
          </cell>
          <cell r="B116" t="str">
            <v>Viltė Latvėnaitė</v>
          </cell>
          <cell r="C116">
            <v>37987</v>
          </cell>
          <cell r="D116">
            <v>8.83</v>
          </cell>
          <cell r="E116">
            <v>82</v>
          </cell>
          <cell r="F116">
            <v>409</v>
          </cell>
          <cell r="G116">
            <v>59</v>
          </cell>
          <cell r="H116">
            <v>38.54</v>
          </cell>
          <cell r="I116">
            <v>60</v>
          </cell>
          <cell r="J116">
            <v>1.4167824074074074E-3</v>
          </cell>
          <cell r="K116">
            <v>17</v>
          </cell>
        </row>
        <row r="117">
          <cell r="A117" t="str">
            <v>Rokiškio</v>
          </cell>
          <cell r="B117" t="str">
            <v>Paulina Bitinaitė</v>
          </cell>
          <cell r="C117">
            <v>37987</v>
          </cell>
          <cell r="D117">
            <v>9.17</v>
          </cell>
          <cell r="E117">
            <v>72</v>
          </cell>
          <cell r="F117">
            <v>425</v>
          </cell>
          <cell r="G117">
            <v>65</v>
          </cell>
          <cell r="H117">
            <v>29.78</v>
          </cell>
          <cell r="I117">
            <v>43</v>
          </cell>
          <cell r="J117">
            <v>1.3539351851851852E-3</v>
          </cell>
          <cell r="K117">
            <v>25</v>
          </cell>
        </row>
        <row r="118">
          <cell r="A118" t="str">
            <v>Rokiškio</v>
          </cell>
          <cell r="B118" t="str">
            <v>Airika Judakovaitė</v>
          </cell>
          <cell r="C118">
            <v>37622</v>
          </cell>
          <cell r="D118">
            <v>9.34</v>
          </cell>
          <cell r="E118">
            <v>66</v>
          </cell>
          <cell r="F118">
            <v>318</v>
          </cell>
          <cell r="G118">
            <v>29</v>
          </cell>
          <cell r="H118">
            <v>21</v>
          </cell>
          <cell r="I118">
            <v>26</v>
          </cell>
          <cell r="J118">
            <v>1.5299768518518518E-3</v>
          </cell>
          <cell r="K118">
            <v>7</v>
          </cell>
        </row>
        <row r="124">
          <cell r="B124" t="str">
            <v>Visagino "Verdenės" gimnazija</v>
          </cell>
          <cell r="L124">
            <v>1002</v>
          </cell>
        </row>
        <row r="128">
          <cell r="A128" t="str">
            <v>Visagino</v>
          </cell>
          <cell r="B128" t="str">
            <v>Polina Černiavskaja</v>
          </cell>
          <cell r="C128">
            <v>37622</v>
          </cell>
          <cell r="D128">
            <v>9.3000000000000007</v>
          </cell>
          <cell r="E128">
            <v>66</v>
          </cell>
          <cell r="F128">
            <v>318</v>
          </cell>
          <cell r="G128">
            <v>29</v>
          </cell>
          <cell r="H128">
            <v>31.65</v>
          </cell>
          <cell r="I128">
            <v>46</v>
          </cell>
          <cell r="J128">
            <v>1.1783564814814814E-3</v>
          </cell>
          <cell r="K128">
            <v>51</v>
          </cell>
        </row>
        <row r="129">
          <cell r="A129" t="str">
            <v>Visagino</v>
          </cell>
          <cell r="B129" t="str">
            <v>Marija Zinkevičiūtė</v>
          </cell>
          <cell r="C129">
            <v>37622</v>
          </cell>
          <cell r="D129">
            <v>9.59</v>
          </cell>
          <cell r="E129">
            <v>60</v>
          </cell>
          <cell r="F129">
            <v>404</v>
          </cell>
          <cell r="G129">
            <v>58</v>
          </cell>
          <cell r="H129">
            <v>36.32</v>
          </cell>
          <cell r="I129">
            <v>55</v>
          </cell>
          <cell r="J129">
            <v>1.0944444444444445E-3</v>
          </cell>
          <cell r="K129">
            <v>68</v>
          </cell>
        </row>
        <row r="130">
          <cell r="A130" t="str">
            <v>Visagino</v>
          </cell>
          <cell r="B130" t="str">
            <v>Ieva Igumnova</v>
          </cell>
          <cell r="C130">
            <v>37622</v>
          </cell>
          <cell r="D130">
            <v>9.23</v>
          </cell>
          <cell r="E130">
            <v>69</v>
          </cell>
          <cell r="F130">
            <v>419</v>
          </cell>
          <cell r="G130">
            <v>63</v>
          </cell>
          <cell r="H130">
            <v>35.36</v>
          </cell>
          <cell r="I130">
            <v>54</v>
          </cell>
          <cell r="J130">
            <v>1.1424768518518518E-3</v>
          </cell>
          <cell r="K130">
            <v>58</v>
          </cell>
        </row>
        <row r="131">
          <cell r="A131" t="str">
            <v>Visagino</v>
          </cell>
          <cell r="B131" t="str">
            <v>Rugilė Ledzinskaitė</v>
          </cell>
          <cell r="C131">
            <v>37622</v>
          </cell>
          <cell r="D131">
            <v>10.029999999999999</v>
          </cell>
          <cell r="E131">
            <v>46</v>
          </cell>
          <cell r="F131">
            <v>386</v>
          </cell>
          <cell r="G131">
            <v>52</v>
          </cell>
          <cell r="H131">
            <v>32.24</v>
          </cell>
          <cell r="I131">
            <v>47</v>
          </cell>
          <cell r="J131">
            <v>1.4853009259259262E-3</v>
          </cell>
          <cell r="K131">
            <v>10</v>
          </cell>
        </row>
        <row r="132">
          <cell r="A132" t="str">
            <v>Visagino</v>
          </cell>
          <cell r="B132" t="str">
            <v>Aliona Žemčugova</v>
          </cell>
          <cell r="C132">
            <v>37622</v>
          </cell>
          <cell r="D132">
            <v>10.050000000000001</v>
          </cell>
          <cell r="E132">
            <v>46</v>
          </cell>
          <cell r="F132">
            <v>352</v>
          </cell>
          <cell r="G132">
            <v>40</v>
          </cell>
          <cell r="H132">
            <v>35.79</v>
          </cell>
          <cell r="I132">
            <v>54</v>
          </cell>
          <cell r="J132">
            <v>1.3078703703703705E-3</v>
          </cell>
          <cell r="K132">
            <v>30</v>
          </cell>
        </row>
        <row r="161">
          <cell r="G161" t="str">
            <v>Vita Zarankienė</v>
          </cell>
        </row>
        <row r="164">
          <cell r="G164" t="str">
            <v>Irma Maigienė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G28" sqref="G28"/>
    </sheetView>
  </sheetViews>
  <sheetFormatPr defaultRowHeight="15" x14ac:dyDescent="0.25"/>
  <cols>
    <col min="2" max="2" width="18.42578125" customWidth="1"/>
    <col min="4" max="13" width="6.7109375" customWidth="1"/>
  </cols>
  <sheetData>
    <row r="1" spans="1:13" ht="18" x14ac:dyDescent="0.25">
      <c r="A1" s="9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3"/>
      <c r="M1" s="14"/>
    </row>
    <row r="2" spans="1:13" ht="23.25" x14ac:dyDescent="0.35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0"/>
    </row>
    <row r="3" spans="1:13" ht="15.75" x14ac:dyDescent="0.25">
      <c r="A3" s="5"/>
      <c r="B3" s="103" t="s">
        <v>1</v>
      </c>
      <c r="C3" s="103"/>
      <c r="D3" s="103"/>
      <c r="E3" s="103"/>
      <c r="F3" s="103"/>
      <c r="G3" s="18"/>
      <c r="H3" s="18"/>
      <c r="I3" s="94" t="s">
        <v>2</v>
      </c>
      <c r="J3" s="94"/>
      <c r="K3" s="94"/>
      <c r="L3" s="94"/>
      <c r="M3" s="14"/>
    </row>
    <row r="4" spans="1:13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4"/>
    </row>
    <row r="5" spans="1:13" ht="18" x14ac:dyDescent="0.25">
      <c r="A5" s="6"/>
      <c r="B5" s="98" t="s">
        <v>3</v>
      </c>
      <c r="C5" s="98"/>
      <c r="D5" s="98"/>
      <c r="E5" s="98"/>
      <c r="F5" s="98"/>
      <c r="G5" s="98"/>
      <c r="H5" s="98"/>
      <c r="I5" s="98"/>
      <c r="J5" s="98"/>
      <c r="K5" s="98"/>
      <c r="L5" s="6"/>
      <c r="M5" s="6"/>
    </row>
    <row r="6" spans="1:13" ht="15.75" thickBot="1" x14ac:dyDescent="0.3">
      <c r="A6" s="6"/>
      <c r="B6" s="6"/>
      <c r="C6" s="6"/>
      <c r="D6" s="11"/>
      <c r="E6" s="11"/>
      <c r="F6" s="11"/>
      <c r="G6" s="11"/>
      <c r="H6" s="11"/>
      <c r="I6" s="11"/>
      <c r="J6" s="12"/>
      <c r="K6" s="11"/>
      <c r="L6" s="6"/>
      <c r="M6" s="6"/>
    </row>
    <row r="7" spans="1:13" x14ac:dyDescent="0.25">
      <c r="A7" s="86" t="s">
        <v>4</v>
      </c>
      <c r="B7" s="88" t="s">
        <v>5</v>
      </c>
      <c r="C7" s="90" t="s">
        <v>6</v>
      </c>
      <c r="D7" s="92" t="s">
        <v>7</v>
      </c>
      <c r="E7" s="93"/>
      <c r="F7" s="99" t="s">
        <v>8</v>
      </c>
      <c r="G7" s="100"/>
      <c r="H7" s="92" t="s">
        <v>9</v>
      </c>
      <c r="I7" s="93"/>
      <c r="J7" s="101" t="s">
        <v>10</v>
      </c>
      <c r="K7" s="102"/>
      <c r="L7" s="16" t="s">
        <v>11</v>
      </c>
      <c r="M7" s="95" t="s">
        <v>12</v>
      </c>
    </row>
    <row r="8" spans="1:13" ht="15.75" thickBot="1" x14ac:dyDescent="0.3">
      <c r="A8" s="87"/>
      <c r="B8" s="89"/>
      <c r="C8" s="91"/>
      <c r="D8" s="21" t="s">
        <v>13</v>
      </c>
      <c r="E8" s="22" t="s">
        <v>14</v>
      </c>
      <c r="F8" s="23" t="s">
        <v>13</v>
      </c>
      <c r="G8" s="24" t="s">
        <v>14</v>
      </c>
      <c r="H8" s="21" t="s">
        <v>13</v>
      </c>
      <c r="I8" s="22" t="s">
        <v>14</v>
      </c>
      <c r="J8" s="25" t="s">
        <v>13</v>
      </c>
      <c r="K8" s="24" t="s">
        <v>14</v>
      </c>
      <c r="L8" s="26" t="s">
        <v>15</v>
      </c>
      <c r="M8" s="96"/>
    </row>
    <row r="9" spans="1:13" x14ac:dyDescent="0.25">
      <c r="A9" s="27" t="s">
        <v>16</v>
      </c>
      <c r="B9" s="30" t="s">
        <v>17</v>
      </c>
      <c r="C9" s="31">
        <v>37699</v>
      </c>
      <c r="D9" s="29">
        <v>8.1</v>
      </c>
      <c r="E9" s="32">
        <v>82</v>
      </c>
      <c r="F9" s="32">
        <v>534</v>
      </c>
      <c r="G9" s="32">
        <v>73</v>
      </c>
      <c r="H9" s="29">
        <v>65.34</v>
      </c>
      <c r="I9" s="32">
        <v>80</v>
      </c>
      <c r="J9" s="33">
        <v>1.7756944444444443E-3</v>
      </c>
      <c r="K9" s="32">
        <v>58</v>
      </c>
      <c r="L9" s="28">
        <v>293</v>
      </c>
      <c r="M9" s="20">
        <v>1</v>
      </c>
    </row>
    <row r="10" spans="1:13" x14ac:dyDescent="0.25">
      <c r="A10" s="27" t="s">
        <v>18</v>
      </c>
      <c r="B10" s="30" t="s">
        <v>19</v>
      </c>
      <c r="C10" s="31">
        <v>37622</v>
      </c>
      <c r="D10" s="29">
        <v>8.06</v>
      </c>
      <c r="E10" s="32">
        <v>86</v>
      </c>
      <c r="F10" s="32">
        <v>491</v>
      </c>
      <c r="G10" s="32">
        <v>59</v>
      </c>
      <c r="H10" s="29">
        <v>62.38</v>
      </c>
      <c r="I10" s="32">
        <v>75</v>
      </c>
      <c r="J10" s="33">
        <v>1.7282407407407405E-3</v>
      </c>
      <c r="K10" s="32">
        <v>65</v>
      </c>
      <c r="L10" s="28">
        <v>285</v>
      </c>
      <c r="M10" s="20">
        <v>2</v>
      </c>
    </row>
    <row r="11" spans="1:13" x14ac:dyDescent="0.25">
      <c r="A11" s="27" t="s">
        <v>20</v>
      </c>
      <c r="B11" s="30" t="s">
        <v>21</v>
      </c>
      <c r="C11" s="31">
        <v>37837</v>
      </c>
      <c r="D11" s="29">
        <v>7.86</v>
      </c>
      <c r="E11" s="32">
        <v>93</v>
      </c>
      <c r="F11" s="32">
        <v>485</v>
      </c>
      <c r="G11" s="32">
        <v>57</v>
      </c>
      <c r="H11" s="29">
        <v>53.22</v>
      </c>
      <c r="I11" s="32">
        <v>62</v>
      </c>
      <c r="J11" s="33">
        <v>1.7653935185185186E-3</v>
      </c>
      <c r="K11" s="32">
        <v>59</v>
      </c>
      <c r="L11" s="28">
        <v>271</v>
      </c>
      <c r="M11" s="20">
        <v>3</v>
      </c>
    </row>
    <row r="12" spans="1:13" x14ac:dyDescent="0.25">
      <c r="A12" s="27" t="s">
        <v>22</v>
      </c>
      <c r="B12" s="30" t="s">
        <v>23</v>
      </c>
      <c r="C12" s="31">
        <v>37739</v>
      </c>
      <c r="D12" s="29">
        <v>8.07</v>
      </c>
      <c r="E12" s="32">
        <v>86</v>
      </c>
      <c r="F12" s="32">
        <v>521</v>
      </c>
      <c r="G12" s="32">
        <v>69</v>
      </c>
      <c r="H12" s="29">
        <v>51.11</v>
      </c>
      <c r="I12" s="32">
        <v>59</v>
      </c>
      <c r="J12" s="33">
        <v>1.8685185185185185E-3</v>
      </c>
      <c r="K12" s="32">
        <v>44</v>
      </c>
      <c r="L12" s="28">
        <v>258</v>
      </c>
      <c r="M12" s="20">
        <v>4</v>
      </c>
    </row>
    <row r="13" spans="1:13" x14ac:dyDescent="0.25">
      <c r="A13" s="27" t="s">
        <v>22</v>
      </c>
      <c r="B13" s="30" t="s">
        <v>24</v>
      </c>
      <c r="C13" s="31">
        <v>37646</v>
      </c>
      <c r="D13" s="29">
        <v>8.25</v>
      </c>
      <c r="E13" s="32">
        <v>78</v>
      </c>
      <c r="F13" s="32">
        <v>492</v>
      </c>
      <c r="G13" s="32">
        <v>59</v>
      </c>
      <c r="H13" s="29">
        <v>49.85</v>
      </c>
      <c r="I13" s="32">
        <v>56</v>
      </c>
      <c r="J13" s="33">
        <v>1.7578703703703706E-3</v>
      </c>
      <c r="K13" s="32">
        <v>60</v>
      </c>
      <c r="L13" s="28">
        <v>253</v>
      </c>
      <c r="M13" s="20">
        <v>5</v>
      </c>
    </row>
    <row r="14" spans="1:13" x14ac:dyDescent="0.25">
      <c r="A14" s="27" t="s">
        <v>25</v>
      </c>
      <c r="B14" s="30" t="s">
        <v>26</v>
      </c>
      <c r="C14" s="31">
        <v>37644</v>
      </c>
      <c r="D14" s="29">
        <v>8.25</v>
      </c>
      <c r="E14" s="32">
        <v>78</v>
      </c>
      <c r="F14" s="32">
        <v>448</v>
      </c>
      <c r="G14" s="32">
        <v>45</v>
      </c>
      <c r="H14" s="29">
        <v>56.5</v>
      </c>
      <c r="I14" s="32">
        <v>66</v>
      </c>
      <c r="J14" s="33">
        <v>1.7643518518518518E-3</v>
      </c>
      <c r="K14" s="32">
        <v>59</v>
      </c>
      <c r="L14" s="28">
        <v>248</v>
      </c>
      <c r="M14" s="20">
        <v>6</v>
      </c>
    </row>
    <row r="15" spans="1:13" x14ac:dyDescent="0.25">
      <c r="A15" s="27" t="s">
        <v>27</v>
      </c>
      <c r="B15" s="30" t="s">
        <v>28</v>
      </c>
      <c r="C15" s="31">
        <v>37634</v>
      </c>
      <c r="D15" s="29">
        <v>7.95</v>
      </c>
      <c r="E15" s="32">
        <v>89</v>
      </c>
      <c r="F15" s="32">
        <v>452</v>
      </c>
      <c r="G15" s="32">
        <v>46</v>
      </c>
      <c r="H15" s="29">
        <v>57.17</v>
      </c>
      <c r="I15" s="32">
        <v>68</v>
      </c>
      <c r="J15" s="33">
        <v>1.8854166666666665E-3</v>
      </c>
      <c r="K15" s="32">
        <v>41</v>
      </c>
      <c r="L15" s="28">
        <v>244</v>
      </c>
      <c r="M15" s="20">
        <v>7</v>
      </c>
    </row>
    <row r="16" spans="1:13" x14ac:dyDescent="0.25">
      <c r="A16" s="27" t="s">
        <v>27</v>
      </c>
      <c r="B16" s="30" t="s">
        <v>29</v>
      </c>
      <c r="C16" s="31">
        <v>37634</v>
      </c>
      <c r="D16" s="29">
        <v>8.0399999999999991</v>
      </c>
      <c r="E16" s="32">
        <v>86</v>
      </c>
      <c r="F16" s="32">
        <v>505</v>
      </c>
      <c r="G16" s="32">
        <v>64</v>
      </c>
      <c r="H16" s="29">
        <v>52.5</v>
      </c>
      <c r="I16" s="32">
        <v>60</v>
      </c>
      <c r="J16" s="33">
        <v>1.9732638888888886E-3</v>
      </c>
      <c r="K16" s="32">
        <v>30</v>
      </c>
      <c r="L16" s="28">
        <v>240</v>
      </c>
      <c r="M16" s="20">
        <v>8</v>
      </c>
    </row>
    <row r="17" spans="1:13" x14ac:dyDescent="0.25">
      <c r="A17" s="27" t="s">
        <v>25</v>
      </c>
      <c r="B17" s="30" t="s">
        <v>30</v>
      </c>
      <c r="C17" s="31">
        <v>37780</v>
      </c>
      <c r="D17" s="29">
        <v>8.85</v>
      </c>
      <c r="E17" s="32">
        <v>58</v>
      </c>
      <c r="F17" s="32">
        <v>435</v>
      </c>
      <c r="G17" s="32">
        <v>40</v>
      </c>
      <c r="H17" s="29">
        <v>62.99</v>
      </c>
      <c r="I17" s="32">
        <v>75</v>
      </c>
      <c r="J17" s="33">
        <v>1.762037037037037E-3</v>
      </c>
      <c r="K17" s="32">
        <v>59</v>
      </c>
      <c r="L17" s="28">
        <v>232</v>
      </c>
      <c r="M17" s="20">
        <v>9</v>
      </c>
    </row>
    <row r="18" spans="1:13" x14ac:dyDescent="0.25">
      <c r="A18" s="27" t="s">
        <v>25</v>
      </c>
      <c r="B18" s="30" t="s">
        <v>31</v>
      </c>
      <c r="C18" s="31">
        <v>37780</v>
      </c>
      <c r="D18" s="29">
        <v>8.84</v>
      </c>
      <c r="E18" s="32">
        <v>58</v>
      </c>
      <c r="F18" s="32">
        <v>433</v>
      </c>
      <c r="G18" s="32">
        <v>40</v>
      </c>
      <c r="H18" s="29">
        <v>57.25</v>
      </c>
      <c r="I18" s="32">
        <v>68</v>
      </c>
      <c r="J18" s="33">
        <v>1.7414351851851853E-3</v>
      </c>
      <c r="K18" s="32">
        <v>63</v>
      </c>
      <c r="L18" s="28">
        <v>229</v>
      </c>
      <c r="M18" s="20">
        <v>10</v>
      </c>
    </row>
    <row r="19" spans="1:13" x14ac:dyDescent="0.25">
      <c r="A19" s="27" t="s">
        <v>16</v>
      </c>
      <c r="B19" s="30" t="s">
        <v>32</v>
      </c>
      <c r="C19" s="31">
        <v>37809</v>
      </c>
      <c r="D19" s="29">
        <v>8.5399999999999991</v>
      </c>
      <c r="E19" s="32">
        <v>68</v>
      </c>
      <c r="F19" s="32">
        <v>437</v>
      </c>
      <c r="G19" s="32">
        <v>41</v>
      </c>
      <c r="H19" s="29">
        <v>52.5</v>
      </c>
      <c r="I19" s="32">
        <v>60</v>
      </c>
      <c r="J19" s="33">
        <v>1.7656250000000001E-3</v>
      </c>
      <c r="K19" s="32">
        <v>59</v>
      </c>
      <c r="L19" s="28">
        <v>228</v>
      </c>
      <c r="M19" s="20">
        <v>11</v>
      </c>
    </row>
    <row r="20" spans="1:13" x14ac:dyDescent="0.25">
      <c r="A20" s="27" t="s">
        <v>20</v>
      </c>
      <c r="B20" s="30" t="s">
        <v>33</v>
      </c>
      <c r="C20" s="31">
        <v>38120</v>
      </c>
      <c r="D20" s="29">
        <v>8.5500000000000007</v>
      </c>
      <c r="E20" s="32">
        <v>68</v>
      </c>
      <c r="F20" s="32">
        <v>453</v>
      </c>
      <c r="G20" s="32">
        <v>46</v>
      </c>
      <c r="H20" s="29">
        <v>58.49</v>
      </c>
      <c r="I20" s="32">
        <v>69</v>
      </c>
      <c r="J20" s="33">
        <v>1.8734953703703706E-3</v>
      </c>
      <c r="K20" s="32">
        <v>43</v>
      </c>
      <c r="L20" s="28">
        <v>226</v>
      </c>
      <c r="M20" s="20">
        <v>12</v>
      </c>
    </row>
    <row r="21" spans="1:13" x14ac:dyDescent="0.25">
      <c r="A21" s="27" t="s">
        <v>16</v>
      </c>
      <c r="B21" s="30" t="s">
        <v>34</v>
      </c>
      <c r="C21" s="31">
        <v>37749</v>
      </c>
      <c r="D21" s="29">
        <v>8.1300000000000008</v>
      </c>
      <c r="E21" s="32">
        <v>82</v>
      </c>
      <c r="F21" s="32">
        <v>452</v>
      </c>
      <c r="G21" s="32">
        <v>46</v>
      </c>
      <c r="H21" s="29">
        <v>59.86</v>
      </c>
      <c r="I21" s="32">
        <v>71</v>
      </c>
      <c r="J21" s="33">
        <v>2.0222222222222221E-3</v>
      </c>
      <c r="K21" s="32">
        <v>26</v>
      </c>
      <c r="L21" s="28">
        <v>225</v>
      </c>
      <c r="M21" s="20">
        <v>13</v>
      </c>
    </row>
    <row r="22" spans="1:13" x14ac:dyDescent="0.25">
      <c r="A22" s="27" t="s">
        <v>20</v>
      </c>
      <c r="B22" s="30" t="s">
        <v>35</v>
      </c>
      <c r="C22" s="31">
        <v>38006</v>
      </c>
      <c r="D22" s="29">
        <v>8.3000000000000007</v>
      </c>
      <c r="E22" s="32">
        <v>75</v>
      </c>
      <c r="F22" s="32">
        <v>480</v>
      </c>
      <c r="G22" s="32">
        <v>55</v>
      </c>
      <c r="H22" s="29">
        <v>53.82</v>
      </c>
      <c r="I22" s="32">
        <v>62</v>
      </c>
      <c r="J22" s="33">
        <v>1.9599537037037038E-3</v>
      </c>
      <c r="K22" s="32">
        <v>32</v>
      </c>
      <c r="L22" s="28">
        <v>224</v>
      </c>
      <c r="M22" s="20">
        <v>14</v>
      </c>
    </row>
    <row r="23" spans="1:13" x14ac:dyDescent="0.25">
      <c r="A23" s="27" t="s">
        <v>22</v>
      </c>
      <c r="B23" s="30" t="s">
        <v>36</v>
      </c>
      <c r="C23" s="31">
        <v>37633</v>
      </c>
      <c r="D23" s="29">
        <v>8.59</v>
      </c>
      <c r="E23" s="32">
        <v>68</v>
      </c>
      <c r="F23" s="32">
        <v>435</v>
      </c>
      <c r="G23" s="32">
        <v>40</v>
      </c>
      <c r="H23" s="29">
        <v>55.13</v>
      </c>
      <c r="I23" s="32">
        <v>65</v>
      </c>
      <c r="J23" s="33">
        <v>1.8208333333333332E-3</v>
      </c>
      <c r="K23" s="32">
        <v>50</v>
      </c>
      <c r="L23" s="28">
        <v>223</v>
      </c>
      <c r="M23" s="20">
        <v>15</v>
      </c>
    </row>
    <row r="24" spans="1:13" x14ac:dyDescent="0.25">
      <c r="A24" s="27" t="s">
        <v>18</v>
      </c>
      <c r="B24" s="30" t="s">
        <v>37</v>
      </c>
      <c r="C24" s="31">
        <v>37622</v>
      </c>
      <c r="D24" s="29">
        <v>8.41</v>
      </c>
      <c r="E24" s="32">
        <v>71</v>
      </c>
      <c r="F24" s="32">
        <v>443</v>
      </c>
      <c r="G24" s="32">
        <v>43</v>
      </c>
      <c r="H24" s="29">
        <v>38.21</v>
      </c>
      <c r="I24" s="32">
        <v>40</v>
      </c>
      <c r="J24" s="33">
        <v>1.7584490740740744E-3</v>
      </c>
      <c r="K24" s="32">
        <v>60</v>
      </c>
      <c r="L24" s="28">
        <v>214</v>
      </c>
      <c r="M24" s="20">
        <v>16</v>
      </c>
    </row>
    <row r="25" spans="1:13" x14ac:dyDescent="0.25">
      <c r="A25" s="27" t="s">
        <v>22</v>
      </c>
      <c r="B25" s="30" t="s">
        <v>38</v>
      </c>
      <c r="C25" s="31">
        <v>37934</v>
      </c>
      <c r="D25" s="29">
        <v>8.56</v>
      </c>
      <c r="E25" s="32">
        <v>68</v>
      </c>
      <c r="F25" s="32">
        <v>434</v>
      </c>
      <c r="G25" s="32">
        <v>40</v>
      </c>
      <c r="H25" s="29">
        <v>58.6</v>
      </c>
      <c r="I25" s="32">
        <v>69</v>
      </c>
      <c r="J25" s="33">
        <v>1.9230324074074074E-3</v>
      </c>
      <c r="K25" s="32">
        <v>36</v>
      </c>
      <c r="L25" s="28">
        <v>213</v>
      </c>
      <c r="M25" s="20">
        <v>17</v>
      </c>
    </row>
    <row r="26" spans="1:13" x14ac:dyDescent="0.25">
      <c r="A26" s="27" t="s">
        <v>22</v>
      </c>
      <c r="B26" s="30" t="s">
        <v>39</v>
      </c>
      <c r="C26" s="31">
        <v>38167</v>
      </c>
      <c r="D26" s="29">
        <v>8.6199999999999992</v>
      </c>
      <c r="E26" s="32">
        <v>65</v>
      </c>
      <c r="F26" s="32">
        <v>442</v>
      </c>
      <c r="G26" s="32">
        <v>43</v>
      </c>
      <c r="H26" s="29">
        <v>53.58</v>
      </c>
      <c r="I26" s="32">
        <v>62</v>
      </c>
      <c r="J26" s="33">
        <v>1.9002314814814817E-3</v>
      </c>
      <c r="K26" s="32">
        <v>39</v>
      </c>
      <c r="L26" s="28">
        <v>209</v>
      </c>
      <c r="M26" s="20">
        <v>18</v>
      </c>
    </row>
    <row r="27" spans="1:13" x14ac:dyDescent="0.25">
      <c r="A27" s="27" t="s">
        <v>40</v>
      </c>
      <c r="B27" s="30" t="s">
        <v>41</v>
      </c>
      <c r="C27" s="31">
        <v>37753</v>
      </c>
      <c r="D27" s="29">
        <v>8.23</v>
      </c>
      <c r="E27" s="32">
        <v>78</v>
      </c>
      <c r="F27" s="32">
        <v>465</v>
      </c>
      <c r="G27" s="32">
        <v>50</v>
      </c>
      <c r="H27" s="29">
        <v>42.47</v>
      </c>
      <c r="I27" s="32">
        <v>46</v>
      </c>
      <c r="J27" s="33">
        <v>1.9449074074074073E-3</v>
      </c>
      <c r="K27" s="32">
        <v>33</v>
      </c>
      <c r="L27" s="28">
        <v>207</v>
      </c>
      <c r="M27" s="20">
        <v>19</v>
      </c>
    </row>
    <row r="28" spans="1:13" x14ac:dyDescent="0.25">
      <c r="A28" s="27" t="s">
        <v>27</v>
      </c>
      <c r="B28" s="30" t="s">
        <v>42</v>
      </c>
      <c r="C28" s="31">
        <v>37780</v>
      </c>
      <c r="D28" s="29">
        <v>8.35</v>
      </c>
      <c r="E28" s="32">
        <v>75</v>
      </c>
      <c r="F28" s="32">
        <v>441</v>
      </c>
      <c r="G28" s="32">
        <v>42</v>
      </c>
      <c r="H28" s="29">
        <v>45.35</v>
      </c>
      <c r="I28" s="32">
        <v>50</v>
      </c>
      <c r="J28" s="33">
        <v>1.8936342592592592E-3</v>
      </c>
      <c r="K28" s="32">
        <v>40</v>
      </c>
      <c r="L28" s="28">
        <v>207</v>
      </c>
      <c r="M28" s="20">
        <v>20</v>
      </c>
    </row>
    <row r="29" spans="1:13" x14ac:dyDescent="0.25">
      <c r="A29" s="27" t="s">
        <v>43</v>
      </c>
      <c r="B29" s="30" t="s">
        <v>44</v>
      </c>
      <c r="C29" s="31">
        <v>37622</v>
      </c>
      <c r="D29" s="29">
        <v>8.31</v>
      </c>
      <c r="E29" s="32">
        <v>75</v>
      </c>
      <c r="F29" s="32">
        <v>456</v>
      </c>
      <c r="G29" s="32">
        <v>47</v>
      </c>
      <c r="H29" s="29">
        <v>40.619999999999997</v>
      </c>
      <c r="I29" s="32">
        <v>43</v>
      </c>
      <c r="J29" s="33">
        <v>1.8774305555555556E-3</v>
      </c>
      <c r="K29" s="32">
        <v>42</v>
      </c>
      <c r="L29" s="28">
        <v>207</v>
      </c>
      <c r="M29" s="20">
        <v>21</v>
      </c>
    </row>
    <row r="30" spans="1:13" x14ac:dyDescent="0.25">
      <c r="A30" s="27" t="s">
        <v>16</v>
      </c>
      <c r="B30" s="30" t="s">
        <v>45</v>
      </c>
      <c r="C30" s="31">
        <v>37680</v>
      </c>
      <c r="D30" s="29">
        <v>8.4</v>
      </c>
      <c r="E30" s="32">
        <v>71</v>
      </c>
      <c r="F30" s="32">
        <v>463</v>
      </c>
      <c r="G30" s="32">
        <v>50</v>
      </c>
      <c r="H30" s="29">
        <v>43.93</v>
      </c>
      <c r="I30" s="32">
        <v>47</v>
      </c>
      <c r="J30" s="33">
        <v>1.9133101851851852E-3</v>
      </c>
      <c r="K30" s="32">
        <v>38</v>
      </c>
      <c r="L30" s="28">
        <v>206</v>
      </c>
      <c r="M30" s="20">
        <v>22</v>
      </c>
    </row>
    <row r="31" spans="1:13" x14ac:dyDescent="0.25">
      <c r="A31" s="27" t="s">
        <v>40</v>
      </c>
      <c r="B31" s="30" t="s">
        <v>46</v>
      </c>
      <c r="C31" s="31">
        <v>37662</v>
      </c>
      <c r="D31" s="29">
        <v>8.27</v>
      </c>
      <c r="E31" s="32">
        <v>78</v>
      </c>
      <c r="F31" s="32">
        <v>315</v>
      </c>
      <c r="G31" s="32">
        <v>1</v>
      </c>
      <c r="H31" s="29">
        <v>63.43</v>
      </c>
      <c r="I31" s="32">
        <v>77</v>
      </c>
      <c r="J31" s="33">
        <v>1.8255787037037036E-3</v>
      </c>
      <c r="K31" s="32">
        <v>50</v>
      </c>
      <c r="L31" s="28">
        <v>206</v>
      </c>
      <c r="M31" s="20">
        <v>23</v>
      </c>
    </row>
    <row r="32" spans="1:13" x14ac:dyDescent="0.25">
      <c r="A32" s="27" t="s">
        <v>27</v>
      </c>
      <c r="B32" s="30" t="s">
        <v>47</v>
      </c>
      <c r="C32" s="31">
        <v>37624</v>
      </c>
      <c r="D32" s="29">
        <v>8.5</v>
      </c>
      <c r="E32" s="32">
        <v>68</v>
      </c>
      <c r="F32" s="32">
        <v>473</v>
      </c>
      <c r="G32" s="32">
        <v>53</v>
      </c>
      <c r="H32" s="29">
        <v>47.31</v>
      </c>
      <c r="I32" s="32">
        <v>53</v>
      </c>
      <c r="J32" s="33">
        <v>1.9771990740740739E-3</v>
      </c>
      <c r="K32" s="32">
        <v>30</v>
      </c>
      <c r="L32" s="28">
        <v>204</v>
      </c>
      <c r="M32" s="20">
        <v>24</v>
      </c>
    </row>
    <row r="33" spans="1:13" x14ac:dyDescent="0.25">
      <c r="A33" s="27" t="s">
        <v>16</v>
      </c>
      <c r="B33" s="30" t="s">
        <v>48</v>
      </c>
      <c r="C33" s="31">
        <v>37932</v>
      </c>
      <c r="D33" s="29">
        <v>8.14</v>
      </c>
      <c r="E33" s="32">
        <v>82</v>
      </c>
      <c r="F33" s="32">
        <v>445</v>
      </c>
      <c r="G33" s="32">
        <v>44</v>
      </c>
      <c r="H33" s="29">
        <v>38.15</v>
      </c>
      <c r="I33" s="32">
        <v>40</v>
      </c>
      <c r="J33" s="33">
        <v>1.9164351851851851E-3</v>
      </c>
      <c r="K33" s="32">
        <v>37</v>
      </c>
      <c r="L33" s="28">
        <v>203</v>
      </c>
      <c r="M33" s="20">
        <v>25</v>
      </c>
    </row>
    <row r="34" spans="1:13" x14ac:dyDescent="0.25">
      <c r="A34" s="27" t="s">
        <v>40</v>
      </c>
      <c r="B34" s="30" t="s">
        <v>49</v>
      </c>
      <c r="C34" s="31">
        <v>37657</v>
      </c>
      <c r="D34" s="29">
        <v>8.69</v>
      </c>
      <c r="E34" s="32">
        <v>65</v>
      </c>
      <c r="F34" s="32">
        <v>438</v>
      </c>
      <c r="G34" s="32">
        <v>41</v>
      </c>
      <c r="H34" s="29">
        <v>57.72</v>
      </c>
      <c r="I34" s="32">
        <v>68</v>
      </c>
      <c r="J34" s="33">
        <v>2.0106481481481481E-3</v>
      </c>
      <c r="K34" s="32">
        <v>27</v>
      </c>
      <c r="L34" s="28">
        <v>201</v>
      </c>
      <c r="M34" s="20">
        <v>26</v>
      </c>
    </row>
    <row r="35" spans="1:13" x14ac:dyDescent="0.25">
      <c r="A35" s="27" t="s">
        <v>25</v>
      </c>
      <c r="B35" s="30" t="s">
        <v>50</v>
      </c>
      <c r="C35" s="31">
        <v>37987</v>
      </c>
      <c r="D35" s="29">
        <v>8.66</v>
      </c>
      <c r="E35" s="32">
        <v>65</v>
      </c>
      <c r="F35" s="32">
        <v>444</v>
      </c>
      <c r="G35" s="32">
        <v>43</v>
      </c>
      <c r="H35" s="29">
        <v>57.81</v>
      </c>
      <c r="I35" s="32">
        <v>68</v>
      </c>
      <c r="J35" s="33">
        <v>2.0464120370370371E-3</v>
      </c>
      <c r="K35" s="32">
        <v>22</v>
      </c>
      <c r="L35" s="28">
        <v>198</v>
      </c>
      <c r="M35" s="20">
        <v>27</v>
      </c>
    </row>
    <row r="36" spans="1:13" x14ac:dyDescent="0.25">
      <c r="A36" s="27" t="s">
        <v>25</v>
      </c>
      <c r="B36" s="30" t="s">
        <v>51</v>
      </c>
      <c r="C36" s="31">
        <v>37832</v>
      </c>
      <c r="D36" s="29">
        <v>8.8699999999999992</v>
      </c>
      <c r="E36" s="32">
        <v>58</v>
      </c>
      <c r="F36" s="32">
        <v>435</v>
      </c>
      <c r="G36" s="32">
        <v>40</v>
      </c>
      <c r="H36" s="29">
        <v>46.24</v>
      </c>
      <c r="I36" s="32">
        <v>51</v>
      </c>
      <c r="J36" s="33">
        <v>1.8302083333333332E-3</v>
      </c>
      <c r="K36" s="32">
        <v>49</v>
      </c>
      <c r="L36" s="28">
        <v>198</v>
      </c>
      <c r="M36" s="20">
        <v>28</v>
      </c>
    </row>
    <row r="37" spans="1:13" x14ac:dyDescent="0.25">
      <c r="A37" s="27" t="s">
        <v>22</v>
      </c>
      <c r="B37" s="30" t="s">
        <v>52</v>
      </c>
      <c r="C37" s="31">
        <v>37651</v>
      </c>
      <c r="D37" s="29">
        <v>8.5399999999999991</v>
      </c>
      <c r="E37" s="32">
        <v>68</v>
      </c>
      <c r="F37" s="32">
        <v>401</v>
      </c>
      <c r="G37" s="32">
        <v>29</v>
      </c>
      <c r="H37" s="29">
        <v>51.98</v>
      </c>
      <c r="I37" s="32">
        <v>59</v>
      </c>
      <c r="J37" s="33">
        <v>1.8863425925925925E-3</v>
      </c>
      <c r="K37" s="32">
        <v>41</v>
      </c>
      <c r="L37" s="28">
        <v>197</v>
      </c>
      <c r="M37" s="20">
        <v>29</v>
      </c>
    </row>
    <row r="38" spans="1:13" x14ac:dyDescent="0.25">
      <c r="A38" s="27" t="s">
        <v>16</v>
      </c>
      <c r="B38" s="30" t="s">
        <v>53</v>
      </c>
      <c r="C38" s="31">
        <v>37676</v>
      </c>
      <c r="D38" s="29">
        <v>8.52</v>
      </c>
      <c r="E38" s="32">
        <v>68</v>
      </c>
      <c r="F38" s="32">
        <v>453</v>
      </c>
      <c r="G38" s="32">
        <v>46</v>
      </c>
      <c r="H38" s="29">
        <v>39.58</v>
      </c>
      <c r="I38" s="32">
        <v>41</v>
      </c>
      <c r="J38" s="33">
        <v>1.8857638888888889E-3</v>
      </c>
      <c r="K38" s="32">
        <v>41</v>
      </c>
      <c r="L38" s="28">
        <v>196</v>
      </c>
      <c r="M38" s="20">
        <v>30</v>
      </c>
    </row>
    <row r="39" spans="1:13" x14ac:dyDescent="0.25">
      <c r="A39" s="27" t="s">
        <v>20</v>
      </c>
      <c r="B39" s="30" t="s">
        <v>54</v>
      </c>
      <c r="C39" s="31">
        <v>37677</v>
      </c>
      <c r="D39" s="29">
        <v>8.73</v>
      </c>
      <c r="E39" s="32">
        <v>61</v>
      </c>
      <c r="F39" s="32">
        <v>434</v>
      </c>
      <c r="G39" s="32">
        <v>40</v>
      </c>
      <c r="H39" s="29">
        <v>49.22</v>
      </c>
      <c r="I39" s="32">
        <v>56</v>
      </c>
      <c r="J39" s="33">
        <v>1.9222222222222221E-3</v>
      </c>
      <c r="K39" s="32">
        <v>36</v>
      </c>
      <c r="L39" s="28">
        <v>193</v>
      </c>
      <c r="M39" s="20">
        <v>31</v>
      </c>
    </row>
    <row r="40" spans="1:13" x14ac:dyDescent="0.25">
      <c r="A40" s="27" t="s">
        <v>55</v>
      </c>
      <c r="B40" s="30" t="s">
        <v>56</v>
      </c>
      <c r="C40" s="31">
        <v>37622</v>
      </c>
      <c r="D40" s="29">
        <v>8.67</v>
      </c>
      <c r="E40" s="32">
        <v>65</v>
      </c>
      <c r="F40" s="32">
        <v>432</v>
      </c>
      <c r="G40" s="32">
        <v>39</v>
      </c>
      <c r="H40" s="29">
        <v>40.6</v>
      </c>
      <c r="I40" s="32">
        <v>43</v>
      </c>
      <c r="J40" s="33">
        <v>1.8582175925925925E-3</v>
      </c>
      <c r="K40" s="32">
        <v>45</v>
      </c>
      <c r="L40" s="28">
        <v>192</v>
      </c>
      <c r="M40" s="20">
        <v>32</v>
      </c>
    </row>
    <row r="41" spans="1:13" x14ac:dyDescent="0.25">
      <c r="A41" s="27" t="s">
        <v>20</v>
      </c>
      <c r="B41" s="30" t="s">
        <v>57</v>
      </c>
      <c r="C41" s="31">
        <v>37937</v>
      </c>
      <c r="D41" s="29">
        <v>8.01</v>
      </c>
      <c r="E41" s="32">
        <v>86</v>
      </c>
      <c r="F41" s="32">
        <v>420</v>
      </c>
      <c r="G41" s="32">
        <v>35</v>
      </c>
      <c r="H41" s="29">
        <v>40.5</v>
      </c>
      <c r="I41" s="32">
        <v>43</v>
      </c>
      <c r="J41" s="33">
        <v>2.020023148148148E-3</v>
      </c>
      <c r="K41" s="32">
        <v>26</v>
      </c>
      <c r="L41" s="28">
        <v>190</v>
      </c>
      <c r="M41" s="20">
        <v>33</v>
      </c>
    </row>
    <row r="42" spans="1:13" x14ac:dyDescent="0.25">
      <c r="A42" s="27" t="s">
        <v>27</v>
      </c>
      <c r="B42" s="30" t="s">
        <v>58</v>
      </c>
      <c r="C42" s="31">
        <v>37843</v>
      </c>
      <c r="D42" s="29">
        <v>8.4700000000000006</v>
      </c>
      <c r="E42" s="32">
        <v>71</v>
      </c>
      <c r="F42" s="32">
        <v>432</v>
      </c>
      <c r="G42" s="32">
        <v>39</v>
      </c>
      <c r="H42" s="29">
        <v>42.15</v>
      </c>
      <c r="I42" s="32">
        <v>46</v>
      </c>
      <c r="J42" s="33">
        <v>2.0038194444444444E-3</v>
      </c>
      <c r="K42" s="32">
        <v>28</v>
      </c>
      <c r="L42" s="28">
        <v>184</v>
      </c>
      <c r="M42" s="20">
        <v>34</v>
      </c>
    </row>
    <row r="43" spans="1:13" x14ac:dyDescent="0.25">
      <c r="A43" s="27" t="s">
        <v>40</v>
      </c>
      <c r="B43" s="30" t="s">
        <v>59</v>
      </c>
      <c r="C43" s="31">
        <v>37651</v>
      </c>
      <c r="D43" s="29">
        <v>8.7200000000000006</v>
      </c>
      <c r="E43" s="32">
        <v>61</v>
      </c>
      <c r="F43" s="32">
        <v>431</v>
      </c>
      <c r="G43" s="32">
        <v>39</v>
      </c>
      <c r="H43" s="29">
        <v>61.7</v>
      </c>
      <c r="I43" s="32">
        <v>74</v>
      </c>
      <c r="J43" s="33">
        <v>2.2065972222222222E-3</v>
      </c>
      <c r="K43" s="32">
        <v>9</v>
      </c>
      <c r="L43" s="28">
        <v>183</v>
      </c>
      <c r="M43" s="20">
        <v>35</v>
      </c>
    </row>
    <row r="44" spans="1:13" x14ac:dyDescent="0.25">
      <c r="A44" s="27" t="s">
        <v>55</v>
      </c>
      <c r="B44" s="30" t="s">
        <v>60</v>
      </c>
      <c r="C44" s="31">
        <v>37622</v>
      </c>
      <c r="D44" s="29">
        <v>8.7200000000000006</v>
      </c>
      <c r="E44" s="32">
        <v>61</v>
      </c>
      <c r="F44" s="32">
        <v>390</v>
      </c>
      <c r="G44" s="32">
        <v>25</v>
      </c>
      <c r="H44" s="29">
        <v>55.49</v>
      </c>
      <c r="I44" s="32">
        <v>65</v>
      </c>
      <c r="J44" s="33">
        <v>1.9671296296296294E-3</v>
      </c>
      <c r="K44" s="32">
        <v>31</v>
      </c>
      <c r="L44" s="28">
        <v>182</v>
      </c>
      <c r="M44" s="20">
        <v>36</v>
      </c>
    </row>
    <row r="45" spans="1:13" x14ac:dyDescent="0.25">
      <c r="A45" s="27" t="s">
        <v>55</v>
      </c>
      <c r="B45" s="30" t="s">
        <v>61</v>
      </c>
      <c r="C45" s="31">
        <v>37622</v>
      </c>
      <c r="D45" s="29">
        <v>9.24</v>
      </c>
      <c r="E45" s="32">
        <v>46</v>
      </c>
      <c r="F45" s="32">
        <v>382</v>
      </c>
      <c r="G45" s="32">
        <v>23</v>
      </c>
      <c r="H45" s="29">
        <v>54.15</v>
      </c>
      <c r="I45" s="32">
        <v>63</v>
      </c>
      <c r="J45" s="33">
        <v>1.8442129629629631E-3</v>
      </c>
      <c r="K45" s="32">
        <v>47</v>
      </c>
      <c r="L45" s="28">
        <v>179</v>
      </c>
      <c r="M45" s="20">
        <v>37</v>
      </c>
    </row>
    <row r="46" spans="1:13" x14ac:dyDescent="0.25">
      <c r="A46" s="27" t="s">
        <v>55</v>
      </c>
      <c r="B46" s="30" t="s">
        <v>62</v>
      </c>
      <c r="C46" s="31">
        <v>37622</v>
      </c>
      <c r="D46" s="29">
        <v>9.18</v>
      </c>
      <c r="E46" s="32">
        <v>49</v>
      </c>
      <c r="F46" s="32">
        <v>404</v>
      </c>
      <c r="G46" s="32">
        <v>30</v>
      </c>
      <c r="H46" s="29">
        <v>48.82</v>
      </c>
      <c r="I46" s="32">
        <v>54</v>
      </c>
      <c r="J46" s="33">
        <v>1.8535879629629629E-3</v>
      </c>
      <c r="K46" s="32">
        <v>45</v>
      </c>
      <c r="L46" s="28">
        <v>178</v>
      </c>
      <c r="M46" s="20">
        <v>38</v>
      </c>
    </row>
    <row r="47" spans="1:13" x14ac:dyDescent="0.25">
      <c r="A47" s="27" t="s">
        <v>27</v>
      </c>
      <c r="B47" s="30" t="s">
        <v>63</v>
      </c>
      <c r="C47" s="31">
        <v>37919</v>
      </c>
      <c r="D47" s="29">
        <v>8.5399999999999991</v>
      </c>
      <c r="E47" s="32">
        <v>68</v>
      </c>
      <c r="F47" s="32">
        <v>418</v>
      </c>
      <c r="G47" s="32">
        <v>35</v>
      </c>
      <c r="H47" s="29">
        <v>43.77</v>
      </c>
      <c r="I47" s="32">
        <v>47</v>
      </c>
      <c r="J47" s="33">
        <v>2.0361111111111109E-3</v>
      </c>
      <c r="K47" s="32">
        <v>24</v>
      </c>
      <c r="L47" s="28">
        <v>174</v>
      </c>
      <c r="M47" s="20">
        <v>39</v>
      </c>
    </row>
    <row r="48" spans="1:13" x14ac:dyDescent="0.25">
      <c r="A48" s="27" t="s">
        <v>40</v>
      </c>
      <c r="B48" s="30" t="s">
        <v>64</v>
      </c>
      <c r="C48" s="31">
        <v>37881</v>
      </c>
      <c r="D48" s="29">
        <v>8.86</v>
      </c>
      <c r="E48" s="32">
        <v>58</v>
      </c>
      <c r="F48" s="32">
        <v>320</v>
      </c>
      <c r="G48" s="32">
        <v>2</v>
      </c>
      <c r="H48" s="29">
        <v>55.41</v>
      </c>
      <c r="I48" s="32">
        <v>65</v>
      </c>
      <c r="J48" s="33">
        <v>1.8348379629629632E-3</v>
      </c>
      <c r="K48" s="32">
        <v>48</v>
      </c>
      <c r="L48" s="28">
        <v>173</v>
      </c>
      <c r="M48" s="20">
        <v>40</v>
      </c>
    </row>
    <row r="49" spans="1:13" x14ac:dyDescent="0.25">
      <c r="A49" s="27" t="s">
        <v>43</v>
      </c>
      <c r="B49" s="30" t="s">
        <v>65</v>
      </c>
      <c r="C49" s="31">
        <v>37622</v>
      </c>
      <c r="D49" s="29">
        <v>8.58</v>
      </c>
      <c r="E49" s="32">
        <v>68</v>
      </c>
      <c r="F49" s="32">
        <v>405</v>
      </c>
      <c r="G49" s="32">
        <v>30</v>
      </c>
      <c r="H49" s="29">
        <v>39.18</v>
      </c>
      <c r="I49" s="32">
        <v>41</v>
      </c>
      <c r="J49" s="33">
        <v>1.956712962962963E-3</v>
      </c>
      <c r="K49" s="32">
        <v>32</v>
      </c>
      <c r="L49" s="28">
        <v>171</v>
      </c>
      <c r="M49" s="20">
        <v>41</v>
      </c>
    </row>
    <row r="50" spans="1:13" x14ac:dyDescent="0.25">
      <c r="A50" s="27" t="s">
        <v>40</v>
      </c>
      <c r="B50" s="30" t="s">
        <v>66</v>
      </c>
      <c r="C50" s="31">
        <v>37733</v>
      </c>
      <c r="D50" s="29">
        <v>8.7799999999999994</v>
      </c>
      <c r="E50" s="32">
        <v>61</v>
      </c>
      <c r="F50" s="32">
        <v>421</v>
      </c>
      <c r="G50" s="32">
        <v>36</v>
      </c>
      <c r="H50" s="29">
        <v>42.5</v>
      </c>
      <c r="I50" s="32">
        <v>46</v>
      </c>
      <c r="J50" s="33">
        <v>2.025115740740741E-3</v>
      </c>
      <c r="K50" s="32">
        <v>26</v>
      </c>
      <c r="L50" s="28">
        <v>169</v>
      </c>
      <c r="M50" s="20">
        <v>42</v>
      </c>
    </row>
    <row r="51" spans="1:13" x14ac:dyDescent="0.25">
      <c r="A51" s="27" t="s">
        <v>55</v>
      </c>
      <c r="B51" s="30" t="s">
        <v>67</v>
      </c>
      <c r="C51" s="31">
        <v>37622</v>
      </c>
      <c r="D51" s="29">
        <v>9.1</v>
      </c>
      <c r="E51" s="32">
        <v>49</v>
      </c>
      <c r="F51" s="32">
        <v>415</v>
      </c>
      <c r="G51" s="32">
        <v>34</v>
      </c>
      <c r="H51" s="29">
        <v>49.03</v>
      </c>
      <c r="I51" s="32">
        <v>56</v>
      </c>
      <c r="J51" s="33">
        <v>2.0096064814814816E-3</v>
      </c>
      <c r="K51" s="32">
        <v>27</v>
      </c>
      <c r="L51" s="28">
        <v>166</v>
      </c>
      <c r="M51" s="20">
        <v>43</v>
      </c>
    </row>
    <row r="52" spans="1:13" x14ac:dyDescent="0.25">
      <c r="A52" s="27" t="s">
        <v>55</v>
      </c>
      <c r="B52" s="30" t="s">
        <v>68</v>
      </c>
      <c r="C52" s="31">
        <v>37622</v>
      </c>
      <c r="D52" s="29">
        <v>9.1999999999999993</v>
      </c>
      <c r="E52" s="32">
        <v>46</v>
      </c>
      <c r="F52" s="32">
        <v>382</v>
      </c>
      <c r="G52" s="32">
        <v>23</v>
      </c>
      <c r="H52" s="29">
        <v>52.89</v>
      </c>
      <c r="I52" s="32">
        <v>60</v>
      </c>
      <c r="J52" s="33">
        <v>1.9336805555555557E-3</v>
      </c>
      <c r="K52" s="32">
        <v>35</v>
      </c>
      <c r="L52" s="28">
        <v>164</v>
      </c>
      <c r="M52" s="20">
        <v>44</v>
      </c>
    </row>
    <row r="53" spans="1:13" x14ac:dyDescent="0.25">
      <c r="A53" s="27" t="s">
        <v>20</v>
      </c>
      <c r="B53" s="30" t="s">
        <v>69</v>
      </c>
      <c r="C53" s="31">
        <v>38022</v>
      </c>
      <c r="D53" s="29">
        <v>8.73</v>
      </c>
      <c r="E53" s="32">
        <v>61</v>
      </c>
      <c r="F53" s="32">
        <v>421</v>
      </c>
      <c r="G53" s="32">
        <v>36</v>
      </c>
      <c r="H53" s="29">
        <v>56.2</v>
      </c>
      <c r="I53" s="32">
        <v>66</v>
      </c>
      <c r="J53" s="33">
        <v>2.6620370370370374E-3</v>
      </c>
      <c r="K53" s="32">
        <v>0</v>
      </c>
      <c r="L53" s="28">
        <v>163</v>
      </c>
      <c r="M53" s="20">
        <v>45</v>
      </c>
    </row>
    <row r="54" spans="1:13" x14ac:dyDescent="0.25">
      <c r="A54" s="27" t="s">
        <v>25</v>
      </c>
      <c r="B54" s="30" t="s">
        <v>70</v>
      </c>
      <c r="C54" s="31">
        <v>37870</v>
      </c>
      <c r="D54" s="29">
        <v>8.8800000000000008</v>
      </c>
      <c r="E54" s="32">
        <v>58</v>
      </c>
      <c r="F54" s="32">
        <v>438</v>
      </c>
      <c r="G54" s="32">
        <v>41</v>
      </c>
      <c r="H54" s="29">
        <v>35.69</v>
      </c>
      <c r="I54" s="32">
        <v>35</v>
      </c>
      <c r="J54" s="33">
        <v>2.0300925925925925E-3</v>
      </c>
      <c r="K54" s="32">
        <v>25</v>
      </c>
      <c r="L54" s="28">
        <v>159</v>
      </c>
      <c r="M54" s="20">
        <v>46</v>
      </c>
    </row>
    <row r="55" spans="1:13" x14ac:dyDescent="0.25">
      <c r="A55" s="27" t="s">
        <v>71</v>
      </c>
      <c r="B55" s="30" t="s">
        <v>72</v>
      </c>
      <c r="C55" s="31">
        <v>37622</v>
      </c>
      <c r="D55" s="29">
        <v>9.2100000000000009</v>
      </c>
      <c r="E55" s="32">
        <v>46</v>
      </c>
      <c r="F55" s="32">
        <v>381</v>
      </c>
      <c r="G55" s="32">
        <v>22</v>
      </c>
      <c r="H55" s="29">
        <v>40.880000000000003</v>
      </c>
      <c r="I55" s="32">
        <v>43</v>
      </c>
      <c r="J55" s="33">
        <v>1.8459490740740743E-3</v>
      </c>
      <c r="K55" s="32">
        <v>47</v>
      </c>
      <c r="L55" s="28">
        <v>158</v>
      </c>
      <c r="M55" s="20">
        <v>47</v>
      </c>
    </row>
    <row r="56" spans="1:13" x14ac:dyDescent="0.25">
      <c r="A56" s="27" t="s">
        <v>43</v>
      </c>
      <c r="B56" s="30" t="s">
        <v>73</v>
      </c>
      <c r="C56" s="31">
        <v>37622</v>
      </c>
      <c r="D56" s="29">
        <v>8.91</v>
      </c>
      <c r="E56" s="32">
        <v>55</v>
      </c>
      <c r="F56" s="32">
        <v>377</v>
      </c>
      <c r="G56" s="32">
        <v>21</v>
      </c>
      <c r="H56" s="29">
        <v>44.89</v>
      </c>
      <c r="I56" s="32">
        <v>49</v>
      </c>
      <c r="J56" s="33">
        <v>1.9785879629629628E-3</v>
      </c>
      <c r="K56" s="32">
        <v>30</v>
      </c>
      <c r="L56" s="28">
        <v>155</v>
      </c>
      <c r="M56" s="20">
        <v>48</v>
      </c>
    </row>
    <row r="57" spans="1:13" x14ac:dyDescent="0.25">
      <c r="A57" s="27" t="s">
        <v>71</v>
      </c>
      <c r="B57" s="30" t="s">
        <v>74</v>
      </c>
      <c r="C57" s="31">
        <v>37622</v>
      </c>
      <c r="D57" s="29">
        <v>9.1199999999999992</v>
      </c>
      <c r="E57" s="32">
        <v>49</v>
      </c>
      <c r="F57" s="32">
        <v>399</v>
      </c>
      <c r="G57" s="32">
        <v>28</v>
      </c>
      <c r="H57" s="29">
        <v>45.16</v>
      </c>
      <c r="I57" s="32">
        <v>50</v>
      </c>
      <c r="J57" s="33">
        <v>2.0141203703703705E-3</v>
      </c>
      <c r="K57" s="32">
        <v>26</v>
      </c>
      <c r="L57" s="28">
        <v>153</v>
      </c>
      <c r="M57" s="20">
        <v>49</v>
      </c>
    </row>
    <row r="58" spans="1:13" x14ac:dyDescent="0.25">
      <c r="A58" s="27" t="s">
        <v>43</v>
      </c>
      <c r="B58" s="30" t="s">
        <v>75</v>
      </c>
      <c r="C58" s="31">
        <v>37622</v>
      </c>
      <c r="D58" s="29">
        <v>9.48</v>
      </c>
      <c r="E58" s="32">
        <v>41</v>
      </c>
      <c r="F58" s="32">
        <v>410</v>
      </c>
      <c r="G58" s="32">
        <v>32</v>
      </c>
      <c r="H58" s="29">
        <v>49.53</v>
      </c>
      <c r="I58" s="32">
        <v>56</v>
      </c>
      <c r="J58" s="33">
        <v>2.0446759259259259E-3</v>
      </c>
      <c r="K58" s="32">
        <v>22</v>
      </c>
      <c r="L58" s="28">
        <v>151</v>
      </c>
      <c r="M58" s="20">
        <v>50</v>
      </c>
    </row>
    <row r="59" spans="1:13" x14ac:dyDescent="0.25">
      <c r="A59" s="27" t="s">
        <v>71</v>
      </c>
      <c r="B59" s="30" t="s">
        <v>76</v>
      </c>
      <c r="C59" s="31">
        <v>37987</v>
      </c>
      <c r="D59" s="29">
        <v>8.91</v>
      </c>
      <c r="E59" s="32">
        <v>55</v>
      </c>
      <c r="F59" s="32">
        <v>366</v>
      </c>
      <c r="G59" s="32">
        <v>17</v>
      </c>
      <c r="H59" s="29">
        <v>51.88</v>
      </c>
      <c r="I59" s="32">
        <v>59</v>
      </c>
      <c r="J59" s="33">
        <v>2.0895833333333335E-3</v>
      </c>
      <c r="K59" s="32">
        <v>18</v>
      </c>
      <c r="L59" s="28">
        <v>149</v>
      </c>
      <c r="M59" s="20">
        <v>51</v>
      </c>
    </row>
    <row r="60" spans="1:13" x14ac:dyDescent="0.25">
      <c r="A60" s="27" t="s">
        <v>43</v>
      </c>
      <c r="B60" s="30" t="s">
        <v>77</v>
      </c>
      <c r="C60" s="31">
        <v>37622</v>
      </c>
      <c r="D60" s="29">
        <v>9.51</v>
      </c>
      <c r="E60" s="32">
        <v>38</v>
      </c>
      <c r="F60" s="32">
        <v>375</v>
      </c>
      <c r="G60" s="32">
        <v>20</v>
      </c>
      <c r="H60" s="29">
        <v>45.47</v>
      </c>
      <c r="I60" s="32">
        <v>50</v>
      </c>
      <c r="J60" s="33">
        <v>2.0151620370370371E-3</v>
      </c>
      <c r="K60" s="32">
        <v>26</v>
      </c>
      <c r="L60" s="28">
        <v>134</v>
      </c>
      <c r="M60" s="20">
        <v>52</v>
      </c>
    </row>
    <row r="61" spans="1:13" x14ac:dyDescent="0.25">
      <c r="A61" s="27" t="s">
        <v>18</v>
      </c>
      <c r="B61" s="30" t="s">
        <v>78</v>
      </c>
      <c r="C61" s="31">
        <v>37987</v>
      </c>
      <c r="D61" s="29">
        <v>8.99</v>
      </c>
      <c r="E61" s="32">
        <v>55</v>
      </c>
      <c r="F61" s="32">
        <v>433</v>
      </c>
      <c r="G61" s="32">
        <v>40</v>
      </c>
      <c r="H61" s="29">
        <v>29.26</v>
      </c>
      <c r="I61" s="32">
        <v>27</v>
      </c>
      <c r="J61" s="33">
        <v>2.2467592592592591E-3</v>
      </c>
      <c r="K61" s="32">
        <v>7</v>
      </c>
      <c r="L61" s="28">
        <v>129</v>
      </c>
      <c r="M61" s="20">
        <v>53</v>
      </c>
    </row>
    <row r="62" spans="1:13" x14ac:dyDescent="0.25">
      <c r="A62" s="27" t="s">
        <v>18</v>
      </c>
      <c r="B62" s="30" t="s">
        <v>79</v>
      </c>
      <c r="C62" s="31">
        <v>37987</v>
      </c>
      <c r="D62" s="29">
        <v>9.19</v>
      </c>
      <c r="E62" s="32">
        <v>49</v>
      </c>
      <c r="F62" s="32">
        <v>406</v>
      </c>
      <c r="G62" s="32">
        <v>31</v>
      </c>
      <c r="H62" s="29">
        <v>35.79</v>
      </c>
      <c r="I62" s="32">
        <v>35</v>
      </c>
      <c r="J62" s="33">
        <v>2.181712962962963E-3</v>
      </c>
      <c r="K62" s="32">
        <v>11</v>
      </c>
      <c r="L62" s="28">
        <v>126</v>
      </c>
      <c r="M62" s="20">
        <v>54</v>
      </c>
    </row>
    <row r="63" spans="1:13" x14ac:dyDescent="0.25">
      <c r="A63" s="27" t="s">
        <v>71</v>
      </c>
      <c r="B63" s="30" t="s">
        <v>80</v>
      </c>
      <c r="C63" s="31">
        <v>37987</v>
      </c>
      <c r="D63" s="29">
        <v>9.44</v>
      </c>
      <c r="E63" s="32">
        <v>41</v>
      </c>
      <c r="F63" s="32">
        <v>409</v>
      </c>
      <c r="G63" s="32">
        <v>32</v>
      </c>
      <c r="H63" s="29">
        <v>35.299999999999997</v>
      </c>
      <c r="I63" s="32">
        <v>35</v>
      </c>
      <c r="J63" s="33">
        <v>2.1837962962962961E-3</v>
      </c>
      <c r="K63" s="32">
        <v>11</v>
      </c>
      <c r="L63" s="28">
        <v>119</v>
      </c>
      <c r="M63" s="20">
        <v>55</v>
      </c>
    </row>
    <row r="64" spans="1:13" x14ac:dyDescent="0.25">
      <c r="A64" s="27" t="s">
        <v>71</v>
      </c>
      <c r="B64" s="30" t="s">
        <v>81</v>
      </c>
      <c r="C64" s="31">
        <v>37987</v>
      </c>
      <c r="D64" s="29">
        <v>9.4600000000000009</v>
      </c>
      <c r="E64" s="32">
        <v>41</v>
      </c>
      <c r="F64" s="32">
        <v>367</v>
      </c>
      <c r="G64" s="32">
        <v>18</v>
      </c>
      <c r="H64" s="29">
        <v>41.18</v>
      </c>
      <c r="I64" s="32">
        <v>44</v>
      </c>
      <c r="J64" s="33">
        <v>2.1568287037037038E-3</v>
      </c>
      <c r="K64" s="32">
        <v>13</v>
      </c>
      <c r="L64" s="28">
        <v>116</v>
      </c>
      <c r="M64" s="20">
        <v>56</v>
      </c>
    </row>
    <row r="65" spans="1:13" x14ac:dyDescent="0.25">
      <c r="A65" s="27" t="s">
        <v>43</v>
      </c>
      <c r="B65" s="30" t="s">
        <v>82</v>
      </c>
      <c r="C65" s="31">
        <v>37622</v>
      </c>
      <c r="D65" s="29">
        <v>9.5</v>
      </c>
      <c r="E65" s="32">
        <v>38</v>
      </c>
      <c r="F65" s="32">
        <v>354</v>
      </c>
      <c r="G65" s="32">
        <v>13</v>
      </c>
      <c r="H65" s="29">
        <v>36.61</v>
      </c>
      <c r="I65" s="32">
        <v>37</v>
      </c>
      <c r="J65" s="33">
        <v>2.0023148148148148E-3</v>
      </c>
      <c r="K65" s="32">
        <v>28</v>
      </c>
      <c r="L65" s="28">
        <v>116</v>
      </c>
      <c r="M65" s="20">
        <v>57</v>
      </c>
    </row>
    <row r="66" spans="1:13" x14ac:dyDescent="0.25">
      <c r="A66" s="27" t="s">
        <v>71</v>
      </c>
      <c r="B66" s="30" t="s">
        <v>83</v>
      </c>
      <c r="C66" s="31">
        <v>37987</v>
      </c>
      <c r="D66" s="29">
        <v>9.4</v>
      </c>
      <c r="E66" s="32">
        <v>41</v>
      </c>
      <c r="F66" s="32">
        <v>363</v>
      </c>
      <c r="G66" s="32">
        <v>16</v>
      </c>
      <c r="H66" s="29">
        <v>36.1</v>
      </c>
      <c r="I66" s="32">
        <v>37</v>
      </c>
      <c r="J66" s="33">
        <v>2.0611111111111112E-3</v>
      </c>
      <c r="K66" s="32">
        <v>21</v>
      </c>
      <c r="L66" s="28">
        <v>115</v>
      </c>
      <c r="M66" s="20">
        <v>58</v>
      </c>
    </row>
    <row r="67" spans="1:13" x14ac:dyDescent="0.25">
      <c r="A67" s="27" t="s">
        <v>18</v>
      </c>
      <c r="B67" s="30" t="s">
        <v>84</v>
      </c>
      <c r="C67" s="31">
        <v>37987</v>
      </c>
      <c r="D67" s="29">
        <v>9.4499999999999993</v>
      </c>
      <c r="E67" s="32">
        <v>41</v>
      </c>
      <c r="F67" s="32">
        <v>341</v>
      </c>
      <c r="G67" s="32">
        <v>9</v>
      </c>
      <c r="H67" s="29">
        <v>36.520000000000003</v>
      </c>
      <c r="I67" s="32">
        <v>37</v>
      </c>
      <c r="J67" s="33">
        <v>2.6620370370370374E-3</v>
      </c>
      <c r="K67" s="32">
        <v>0</v>
      </c>
      <c r="L67" s="28">
        <v>87</v>
      </c>
      <c r="M67" s="20">
        <v>59</v>
      </c>
    </row>
    <row r="68" spans="1:13" x14ac:dyDescent="0.25">
      <c r="A68" s="27" t="s">
        <v>18</v>
      </c>
      <c r="B68" s="30" t="s">
        <v>85</v>
      </c>
      <c r="C68" s="31">
        <v>37987</v>
      </c>
      <c r="D68" s="29">
        <v>9.51</v>
      </c>
      <c r="E68" s="32">
        <v>38</v>
      </c>
      <c r="F68" s="32">
        <v>315</v>
      </c>
      <c r="G68" s="32">
        <v>1</v>
      </c>
      <c r="H68" s="29">
        <v>31.74</v>
      </c>
      <c r="I68" s="32">
        <v>30</v>
      </c>
      <c r="J68" s="33">
        <v>2.2298611111111108E-3</v>
      </c>
      <c r="K68" s="32">
        <v>8</v>
      </c>
      <c r="L68" s="28">
        <v>77</v>
      </c>
      <c r="M68" s="20">
        <v>60</v>
      </c>
    </row>
    <row r="69" spans="1:13" x14ac:dyDescent="0.25">
      <c r="A69" s="6"/>
      <c r="B69" s="9"/>
      <c r="C69" s="19"/>
      <c r="D69" s="8"/>
      <c r="E69" s="6"/>
      <c r="F69" s="6"/>
      <c r="G69" s="6"/>
      <c r="H69" s="6"/>
      <c r="I69" s="6"/>
      <c r="J69" s="7"/>
      <c r="K69" s="6"/>
      <c r="L69" s="6"/>
      <c r="M69" s="6"/>
    </row>
    <row r="70" spans="1:13" x14ac:dyDescent="0.25">
      <c r="A70" s="6"/>
      <c r="B70" s="9"/>
      <c r="C70" s="4"/>
      <c r="D70" s="8"/>
      <c r="E70" s="6"/>
      <c r="F70" s="6"/>
      <c r="G70" s="6"/>
      <c r="H70" s="6"/>
      <c r="I70" s="6"/>
      <c r="J70" s="7"/>
      <c r="K70" s="6"/>
      <c r="L70" s="6"/>
      <c r="M70" s="6"/>
    </row>
    <row r="71" spans="1:13" x14ac:dyDescent="0.25">
      <c r="A71" s="6"/>
      <c r="B71" s="84" t="s">
        <v>86</v>
      </c>
      <c r="C71" s="84"/>
      <c r="D71" s="84"/>
      <c r="E71" s="84"/>
      <c r="F71" s="13"/>
      <c r="G71" s="13"/>
      <c r="H71" s="13"/>
      <c r="I71" s="85" t="s">
        <v>87</v>
      </c>
      <c r="J71" s="85"/>
      <c r="K71" s="85"/>
      <c r="L71" s="85"/>
      <c r="M71" s="6"/>
    </row>
    <row r="72" spans="1:13" x14ac:dyDescent="0.2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6"/>
    </row>
    <row r="73" spans="1:13" x14ac:dyDescent="0.2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6"/>
    </row>
    <row r="74" spans="1:13" x14ac:dyDescent="0.25">
      <c r="A74" s="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"/>
    </row>
    <row r="75" spans="1:13" x14ac:dyDescent="0.25">
      <c r="A75" s="4"/>
      <c r="B75" s="84" t="s">
        <v>88</v>
      </c>
      <c r="C75" s="84"/>
      <c r="D75" s="84"/>
      <c r="E75" s="84"/>
      <c r="F75" s="13"/>
      <c r="G75" s="13"/>
      <c r="H75" s="13"/>
      <c r="I75" s="85" t="s">
        <v>89</v>
      </c>
      <c r="J75" s="85"/>
      <c r="K75" s="85"/>
      <c r="L75" s="85"/>
      <c r="M75" s="1"/>
    </row>
    <row r="76" spans="1:13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mergeCells count="16">
    <mergeCell ref="I3:L3"/>
    <mergeCell ref="M7:M8"/>
    <mergeCell ref="B1:K1"/>
    <mergeCell ref="B5:K5"/>
    <mergeCell ref="F7:G7"/>
    <mergeCell ref="H7:I7"/>
    <mergeCell ref="J7:K7"/>
    <mergeCell ref="B3:F3"/>
    <mergeCell ref="B75:E75"/>
    <mergeCell ref="I75:L75"/>
    <mergeCell ref="A7:A8"/>
    <mergeCell ref="B7:B8"/>
    <mergeCell ref="C7:C8"/>
    <mergeCell ref="D7:E7"/>
    <mergeCell ref="B71:E71"/>
    <mergeCell ref="I71:L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I29" sqref="I29"/>
    </sheetView>
  </sheetViews>
  <sheetFormatPr defaultRowHeight="15" x14ac:dyDescent="0.25"/>
  <cols>
    <col min="2" max="2" width="5.28515625" customWidth="1"/>
    <col min="7" max="7" width="2" customWidth="1"/>
    <col min="8" max="8" width="9.140625" hidden="1" customWidth="1"/>
    <col min="10" max="10" width="6.5703125" customWidth="1"/>
    <col min="11" max="11" width="9.140625" hidden="1" customWidth="1"/>
  </cols>
  <sheetData>
    <row r="1" spans="1:14" ht="18" x14ac:dyDescent="0.25">
      <c r="A1" s="39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36"/>
      <c r="N1" s="36"/>
    </row>
    <row r="2" spans="1:14" ht="18" x14ac:dyDescent="0.25">
      <c r="A2" s="4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6"/>
      <c r="N2" s="36"/>
    </row>
    <row r="3" spans="1:14" ht="15.75" x14ac:dyDescent="0.25">
      <c r="A3" s="38"/>
      <c r="B3" s="103" t="s">
        <v>1</v>
      </c>
      <c r="C3" s="103"/>
      <c r="D3" s="103"/>
      <c r="E3" s="103"/>
      <c r="F3" s="103"/>
      <c r="G3" s="103"/>
      <c r="H3" s="103"/>
      <c r="I3" s="43"/>
      <c r="J3" s="43"/>
      <c r="K3" s="94" t="s">
        <v>2</v>
      </c>
      <c r="L3" s="94"/>
      <c r="M3" s="36"/>
      <c r="N3" s="36"/>
    </row>
    <row r="4" spans="1:14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6"/>
      <c r="N4" s="36"/>
    </row>
    <row r="5" spans="1:14" ht="18" x14ac:dyDescent="0.25">
      <c r="A5" s="36"/>
      <c r="B5" s="104" t="s">
        <v>90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36"/>
      <c r="N5" s="36"/>
    </row>
    <row r="6" spans="1:14" ht="18" x14ac:dyDescent="0.25">
      <c r="A6" s="44" t="s">
        <v>91</v>
      </c>
      <c r="B6" s="106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44" t="s">
        <v>14</v>
      </c>
      <c r="M6" s="44" t="s">
        <v>12</v>
      </c>
      <c r="N6" s="42"/>
    </row>
    <row r="7" spans="1:14" x14ac:dyDescent="0.25">
      <c r="A7" s="44">
        <v>1</v>
      </c>
      <c r="B7" s="45" t="s">
        <v>92</v>
      </c>
      <c r="C7" s="46"/>
      <c r="D7" s="46"/>
      <c r="E7" s="46"/>
      <c r="F7" s="46"/>
      <c r="G7" s="46"/>
      <c r="H7" s="46"/>
      <c r="I7" s="46"/>
      <c r="J7" s="46"/>
      <c r="K7" s="47"/>
      <c r="L7" s="44">
        <v>1156</v>
      </c>
      <c r="M7" s="44">
        <v>1</v>
      </c>
      <c r="N7" s="42"/>
    </row>
    <row r="8" spans="1:14" x14ac:dyDescent="0.25">
      <c r="A8" s="44">
        <v>2</v>
      </c>
      <c r="B8" s="45" t="s">
        <v>93</v>
      </c>
      <c r="C8" s="46"/>
      <c r="D8" s="46"/>
      <c r="E8" s="46"/>
      <c r="F8" s="46"/>
      <c r="G8" s="46"/>
      <c r="H8" s="46"/>
      <c r="I8" s="46"/>
      <c r="J8" s="46"/>
      <c r="K8" s="47"/>
      <c r="L8" s="44">
        <v>1155</v>
      </c>
      <c r="M8" s="44">
        <v>2</v>
      </c>
      <c r="N8" s="42"/>
    </row>
    <row r="9" spans="1:14" x14ac:dyDescent="0.25">
      <c r="A9" s="44">
        <v>3</v>
      </c>
      <c r="B9" s="45" t="s">
        <v>94</v>
      </c>
      <c r="C9" s="46"/>
      <c r="D9" s="46"/>
      <c r="E9" s="46"/>
      <c r="F9" s="46"/>
      <c r="G9" s="46"/>
      <c r="H9" s="46"/>
      <c r="I9" s="46"/>
      <c r="J9" s="46"/>
      <c r="K9" s="47"/>
      <c r="L9" s="44">
        <v>1105</v>
      </c>
      <c r="M9" s="44">
        <v>3</v>
      </c>
      <c r="N9" s="42"/>
    </row>
    <row r="10" spans="1:14" x14ac:dyDescent="0.25">
      <c r="A10" s="44">
        <v>4</v>
      </c>
      <c r="B10" s="45" t="s">
        <v>95</v>
      </c>
      <c r="C10" s="46"/>
      <c r="D10" s="46"/>
      <c r="E10" s="46"/>
      <c r="F10" s="46"/>
      <c r="G10" s="46"/>
      <c r="H10" s="46"/>
      <c r="I10" s="46"/>
      <c r="J10" s="46"/>
      <c r="K10" s="47"/>
      <c r="L10" s="44">
        <v>1104</v>
      </c>
      <c r="M10" s="44">
        <v>4</v>
      </c>
      <c r="N10" s="42"/>
    </row>
    <row r="11" spans="1:14" x14ac:dyDescent="0.25">
      <c r="A11" s="44">
        <v>5</v>
      </c>
      <c r="B11" s="45" t="s">
        <v>96</v>
      </c>
      <c r="C11" s="46"/>
      <c r="D11" s="46"/>
      <c r="E11" s="46"/>
      <c r="F11" s="46"/>
      <c r="G11" s="46"/>
      <c r="H11" s="46"/>
      <c r="I11" s="46"/>
      <c r="J11" s="46"/>
      <c r="K11" s="47"/>
      <c r="L11" s="44">
        <v>1079</v>
      </c>
      <c r="M11" s="44">
        <v>5</v>
      </c>
      <c r="N11" s="42"/>
    </row>
    <row r="12" spans="1:14" x14ac:dyDescent="0.25">
      <c r="A12" s="44">
        <v>6</v>
      </c>
      <c r="B12" s="45" t="s">
        <v>97</v>
      </c>
      <c r="C12" s="46"/>
      <c r="D12" s="46"/>
      <c r="E12" s="46"/>
      <c r="F12" s="46"/>
      <c r="G12" s="46"/>
      <c r="H12" s="46"/>
      <c r="I12" s="46"/>
      <c r="J12" s="46"/>
      <c r="K12" s="47"/>
      <c r="L12" s="44">
        <v>970</v>
      </c>
      <c r="M12" s="44">
        <v>6</v>
      </c>
      <c r="N12" s="42"/>
    </row>
    <row r="13" spans="1:14" x14ac:dyDescent="0.25">
      <c r="A13" s="44">
        <v>7</v>
      </c>
      <c r="B13" s="45" t="s">
        <v>98</v>
      </c>
      <c r="C13" s="46"/>
      <c r="D13" s="46"/>
      <c r="E13" s="46"/>
      <c r="F13" s="46"/>
      <c r="G13" s="46"/>
      <c r="H13" s="46"/>
      <c r="I13" s="46"/>
      <c r="J13" s="46"/>
      <c r="K13" s="47"/>
      <c r="L13" s="44">
        <v>897</v>
      </c>
      <c r="M13" s="44">
        <v>7</v>
      </c>
      <c r="N13" s="42"/>
    </row>
    <row r="14" spans="1:14" x14ac:dyDescent="0.25">
      <c r="A14" s="44">
        <v>8</v>
      </c>
      <c r="B14" s="45" t="s">
        <v>99</v>
      </c>
      <c r="C14" s="46"/>
      <c r="D14" s="46"/>
      <c r="E14" s="46"/>
      <c r="F14" s="46"/>
      <c r="G14" s="46"/>
      <c r="H14" s="46"/>
      <c r="I14" s="46"/>
      <c r="J14" s="46"/>
      <c r="K14" s="47"/>
      <c r="L14" s="44">
        <v>841</v>
      </c>
      <c r="M14" s="44">
        <v>8</v>
      </c>
      <c r="N14" s="42"/>
    </row>
    <row r="15" spans="1:14" x14ac:dyDescent="0.25">
      <c r="A15" s="44">
        <v>9</v>
      </c>
      <c r="B15" s="45" t="s">
        <v>100</v>
      </c>
      <c r="C15" s="46"/>
      <c r="D15" s="46"/>
      <c r="E15" s="46"/>
      <c r="F15" s="46"/>
      <c r="G15" s="46"/>
      <c r="H15" s="46"/>
      <c r="I15" s="46"/>
      <c r="J15" s="46"/>
      <c r="K15" s="47"/>
      <c r="L15" s="44">
        <v>818</v>
      </c>
      <c r="M15" s="44">
        <v>9</v>
      </c>
      <c r="N15" s="42"/>
    </row>
    <row r="16" spans="1:14" x14ac:dyDescent="0.25">
      <c r="A16" s="44">
        <v>10</v>
      </c>
      <c r="B16" s="45" t="s">
        <v>101</v>
      </c>
      <c r="C16" s="46"/>
      <c r="D16" s="46"/>
      <c r="E16" s="46"/>
      <c r="F16" s="46"/>
      <c r="G16" s="46"/>
      <c r="H16" s="46"/>
      <c r="I16" s="46"/>
      <c r="J16" s="46"/>
      <c r="K16" s="47"/>
      <c r="L16" s="44">
        <v>695</v>
      </c>
      <c r="M16" s="44">
        <v>10</v>
      </c>
      <c r="N16" s="42"/>
    </row>
    <row r="17" spans="1:14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42"/>
    </row>
    <row r="18" spans="1:14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x14ac:dyDescent="0.25">
      <c r="A23" s="42"/>
      <c r="B23" s="42"/>
      <c r="C23" s="84" t="s">
        <v>86</v>
      </c>
      <c r="D23" s="84"/>
      <c r="E23" s="84"/>
      <c r="F23" s="84"/>
      <c r="G23" s="41"/>
      <c r="H23" s="41"/>
      <c r="I23" s="41"/>
      <c r="J23" s="105" t="s">
        <v>87</v>
      </c>
      <c r="K23" s="105"/>
      <c r="L23" s="105"/>
      <c r="M23" s="105"/>
      <c r="N23" s="42"/>
    </row>
    <row r="24" spans="1:14" x14ac:dyDescent="0.25">
      <c r="A24" s="42"/>
      <c r="B24" s="4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</row>
    <row r="25" spans="1:14" x14ac:dyDescent="0.25">
      <c r="A25" s="42"/>
      <c r="B25" s="4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</row>
    <row r="26" spans="1:14" x14ac:dyDescent="0.25">
      <c r="A26" s="42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</row>
    <row r="27" spans="1:14" x14ac:dyDescent="0.25">
      <c r="A27" s="42"/>
      <c r="B27" s="42"/>
      <c r="C27" s="84" t="s">
        <v>88</v>
      </c>
      <c r="D27" s="84"/>
      <c r="E27" s="84"/>
      <c r="F27" s="84"/>
      <c r="G27" s="41"/>
      <c r="H27" s="41"/>
      <c r="I27" s="41"/>
      <c r="J27" s="105" t="s">
        <v>89</v>
      </c>
      <c r="K27" s="105"/>
      <c r="L27" s="105"/>
      <c r="M27" s="105"/>
      <c r="N27" s="42"/>
    </row>
    <row r="28" spans="1:14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36"/>
    </row>
    <row r="35" spans="1:14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36"/>
    </row>
    <row r="36" spans="1:14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6"/>
    </row>
    <row r="37" spans="1:14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</sheetData>
  <mergeCells count="9">
    <mergeCell ref="B1:L1"/>
    <mergeCell ref="B3:H3"/>
    <mergeCell ref="K3:L3"/>
    <mergeCell ref="B5:L5"/>
    <mergeCell ref="C27:F27"/>
    <mergeCell ref="J23:M23"/>
    <mergeCell ref="J27:M27"/>
    <mergeCell ref="B6:K6"/>
    <mergeCell ref="C23: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workbookViewId="0">
      <selection activeCell="F14" sqref="F14:F15"/>
    </sheetView>
  </sheetViews>
  <sheetFormatPr defaultColWidth="0" defaultRowHeight="15" zeroHeight="1" x14ac:dyDescent="0.25"/>
  <cols>
    <col min="1" max="1" width="7.7109375" style="76" customWidth="1"/>
    <col min="2" max="2" width="19.42578125" style="50" customWidth="1"/>
    <col min="3" max="3" width="9.28515625" style="50" customWidth="1"/>
    <col min="4" max="4" width="6.140625" style="50" customWidth="1"/>
    <col min="5" max="5" width="6.28515625" style="50" customWidth="1"/>
    <col min="6" max="7" width="5.7109375" style="50" customWidth="1"/>
    <col min="8" max="8" width="5.85546875" style="50" customWidth="1"/>
    <col min="9" max="9" width="6.28515625" style="50" customWidth="1"/>
    <col min="10" max="10" width="7" style="50" customWidth="1"/>
    <col min="11" max="11" width="6.5703125" style="50" customWidth="1"/>
    <col min="12" max="12" width="7" style="50" customWidth="1"/>
    <col min="13" max="13" width="5.28515625" style="50" customWidth="1"/>
    <col min="14" max="14" width="0.85546875" style="50" customWidth="1"/>
    <col min="15" max="256" width="0" style="50" hidden="1"/>
    <col min="257" max="257" width="7.7109375" style="50" customWidth="1"/>
    <col min="258" max="258" width="19.42578125" style="50" customWidth="1"/>
    <col min="259" max="259" width="9.28515625" style="50" customWidth="1"/>
    <col min="260" max="260" width="6.140625" style="50" customWidth="1"/>
    <col min="261" max="261" width="6.28515625" style="50" customWidth="1"/>
    <col min="262" max="263" width="5.7109375" style="50" customWidth="1"/>
    <col min="264" max="264" width="5.85546875" style="50" customWidth="1"/>
    <col min="265" max="265" width="6.28515625" style="50" customWidth="1"/>
    <col min="266" max="266" width="7" style="50" customWidth="1"/>
    <col min="267" max="267" width="6.5703125" style="50" customWidth="1"/>
    <col min="268" max="268" width="7" style="50" customWidth="1"/>
    <col min="269" max="269" width="5.28515625" style="50" customWidth="1"/>
    <col min="270" max="270" width="0.85546875" style="50" customWidth="1"/>
    <col min="271" max="512" width="0" style="50" hidden="1"/>
    <col min="513" max="513" width="7.7109375" style="50" customWidth="1"/>
    <col min="514" max="514" width="19.42578125" style="50" customWidth="1"/>
    <col min="515" max="515" width="9.28515625" style="50" customWidth="1"/>
    <col min="516" max="516" width="6.140625" style="50" customWidth="1"/>
    <col min="517" max="517" width="6.28515625" style="50" customWidth="1"/>
    <col min="518" max="519" width="5.7109375" style="50" customWidth="1"/>
    <col min="520" max="520" width="5.85546875" style="50" customWidth="1"/>
    <col min="521" max="521" width="6.28515625" style="50" customWidth="1"/>
    <col min="522" max="522" width="7" style="50" customWidth="1"/>
    <col min="523" max="523" width="6.5703125" style="50" customWidth="1"/>
    <col min="524" max="524" width="7" style="50" customWidth="1"/>
    <col min="525" max="525" width="5.28515625" style="50" customWidth="1"/>
    <col min="526" max="526" width="0.85546875" style="50" customWidth="1"/>
    <col min="527" max="768" width="0" style="50" hidden="1"/>
    <col min="769" max="769" width="7.7109375" style="50" customWidth="1"/>
    <col min="770" max="770" width="19.42578125" style="50" customWidth="1"/>
    <col min="771" max="771" width="9.28515625" style="50" customWidth="1"/>
    <col min="772" max="772" width="6.140625" style="50" customWidth="1"/>
    <col min="773" max="773" width="6.28515625" style="50" customWidth="1"/>
    <col min="774" max="775" width="5.7109375" style="50" customWidth="1"/>
    <col min="776" max="776" width="5.85546875" style="50" customWidth="1"/>
    <col min="777" max="777" width="6.28515625" style="50" customWidth="1"/>
    <col min="778" max="778" width="7" style="50" customWidth="1"/>
    <col min="779" max="779" width="6.5703125" style="50" customWidth="1"/>
    <col min="780" max="780" width="7" style="50" customWidth="1"/>
    <col min="781" max="781" width="5.28515625" style="50" customWidth="1"/>
    <col min="782" max="782" width="0.85546875" style="50" customWidth="1"/>
    <col min="783" max="1024" width="0" style="50" hidden="1"/>
    <col min="1025" max="1025" width="7.7109375" style="50" customWidth="1"/>
    <col min="1026" max="1026" width="19.42578125" style="50" customWidth="1"/>
    <col min="1027" max="1027" width="9.28515625" style="50" customWidth="1"/>
    <col min="1028" max="1028" width="6.140625" style="50" customWidth="1"/>
    <col min="1029" max="1029" width="6.28515625" style="50" customWidth="1"/>
    <col min="1030" max="1031" width="5.7109375" style="50" customWidth="1"/>
    <col min="1032" max="1032" width="5.85546875" style="50" customWidth="1"/>
    <col min="1033" max="1033" width="6.28515625" style="50" customWidth="1"/>
    <col min="1034" max="1034" width="7" style="50" customWidth="1"/>
    <col min="1035" max="1035" width="6.5703125" style="50" customWidth="1"/>
    <col min="1036" max="1036" width="7" style="50" customWidth="1"/>
    <col min="1037" max="1037" width="5.28515625" style="50" customWidth="1"/>
    <col min="1038" max="1038" width="0.85546875" style="50" customWidth="1"/>
    <col min="1039" max="1280" width="0" style="50" hidden="1"/>
    <col min="1281" max="1281" width="7.7109375" style="50" customWidth="1"/>
    <col min="1282" max="1282" width="19.42578125" style="50" customWidth="1"/>
    <col min="1283" max="1283" width="9.28515625" style="50" customWidth="1"/>
    <col min="1284" max="1284" width="6.140625" style="50" customWidth="1"/>
    <col min="1285" max="1285" width="6.28515625" style="50" customWidth="1"/>
    <col min="1286" max="1287" width="5.7109375" style="50" customWidth="1"/>
    <col min="1288" max="1288" width="5.85546875" style="50" customWidth="1"/>
    <col min="1289" max="1289" width="6.28515625" style="50" customWidth="1"/>
    <col min="1290" max="1290" width="7" style="50" customWidth="1"/>
    <col min="1291" max="1291" width="6.5703125" style="50" customWidth="1"/>
    <col min="1292" max="1292" width="7" style="50" customWidth="1"/>
    <col min="1293" max="1293" width="5.28515625" style="50" customWidth="1"/>
    <col min="1294" max="1294" width="0.85546875" style="50" customWidth="1"/>
    <col min="1295" max="1536" width="0" style="50" hidden="1"/>
    <col min="1537" max="1537" width="7.7109375" style="50" customWidth="1"/>
    <col min="1538" max="1538" width="19.42578125" style="50" customWidth="1"/>
    <col min="1539" max="1539" width="9.28515625" style="50" customWidth="1"/>
    <col min="1540" max="1540" width="6.140625" style="50" customWidth="1"/>
    <col min="1541" max="1541" width="6.28515625" style="50" customWidth="1"/>
    <col min="1542" max="1543" width="5.7109375" style="50" customWidth="1"/>
    <col min="1544" max="1544" width="5.85546875" style="50" customWidth="1"/>
    <col min="1545" max="1545" width="6.28515625" style="50" customWidth="1"/>
    <col min="1546" max="1546" width="7" style="50" customWidth="1"/>
    <col min="1547" max="1547" width="6.5703125" style="50" customWidth="1"/>
    <col min="1548" max="1548" width="7" style="50" customWidth="1"/>
    <col min="1549" max="1549" width="5.28515625" style="50" customWidth="1"/>
    <col min="1550" max="1550" width="0.85546875" style="50" customWidth="1"/>
    <col min="1551" max="1792" width="0" style="50" hidden="1"/>
    <col min="1793" max="1793" width="7.7109375" style="50" customWidth="1"/>
    <col min="1794" max="1794" width="19.42578125" style="50" customWidth="1"/>
    <col min="1795" max="1795" width="9.28515625" style="50" customWidth="1"/>
    <col min="1796" max="1796" width="6.140625" style="50" customWidth="1"/>
    <col min="1797" max="1797" width="6.28515625" style="50" customWidth="1"/>
    <col min="1798" max="1799" width="5.7109375" style="50" customWidth="1"/>
    <col min="1800" max="1800" width="5.85546875" style="50" customWidth="1"/>
    <col min="1801" max="1801" width="6.28515625" style="50" customWidth="1"/>
    <col min="1802" max="1802" width="7" style="50" customWidth="1"/>
    <col min="1803" max="1803" width="6.5703125" style="50" customWidth="1"/>
    <col min="1804" max="1804" width="7" style="50" customWidth="1"/>
    <col min="1805" max="1805" width="5.28515625" style="50" customWidth="1"/>
    <col min="1806" max="1806" width="0.85546875" style="50" customWidth="1"/>
    <col min="1807" max="2048" width="0" style="50" hidden="1"/>
    <col min="2049" max="2049" width="7.7109375" style="50" customWidth="1"/>
    <col min="2050" max="2050" width="19.42578125" style="50" customWidth="1"/>
    <col min="2051" max="2051" width="9.28515625" style="50" customWidth="1"/>
    <col min="2052" max="2052" width="6.140625" style="50" customWidth="1"/>
    <col min="2053" max="2053" width="6.28515625" style="50" customWidth="1"/>
    <col min="2054" max="2055" width="5.7109375" style="50" customWidth="1"/>
    <col min="2056" max="2056" width="5.85546875" style="50" customWidth="1"/>
    <col min="2057" max="2057" width="6.28515625" style="50" customWidth="1"/>
    <col min="2058" max="2058" width="7" style="50" customWidth="1"/>
    <col min="2059" max="2059" width="6.5703125" style="50" customWidth="1"/>
    <col min="2060" max="2060" width="7" style="50" customWidth="1"/>
    <col min="2061" max="2061" width="5.28515625" style="50" customWidth="1"/>
    <col min="2062" max="2062" width="0.85546875" style="50" customWidth="1"/>
    <col min="2063" max="2304" width="0" style="50" hidden="1"/>
    <col min="2305" max="2305" width="7.7109375" style="50" customWidth="1"/>
    <col min="2306" max="2306" width="19.42578125" style="50" customWidth="1"/>
    <col min="2307" max="2307" width="9.28515625" style="50" customWidth="1"/>
    <col min="2308" max="2308" width="6.140625" style="50" customWidth="1"/>
    <col min="2309" max="2309" width="6.28515625" style="50" customWidth="1"/>
    <col min="2310" max="2311" width="5.7109375" style="50" customWidth="1"/>
    <col min="2312" max="2312" width="5.85546875" style="50" customWidth="1"/>
    <col min="2313" max="2313" width="6.28515625" style="50" customWidth="1"/>
    <col min="2314" max="2314" width="7" style="50" customWidth="1"/>
    <col min="2315" max="2315" width="6.5703125" style="50" customWidth="1"/>
    <col min="2316" max="2316" width="7" style="50" customWidth="1"/>
    <col min="2317" max="2317" width="5.28515625" style="50" customWidth="1"/>
    <col min="2318" max="2318" width="0.85546875" style="50" customWidth="1"/>
    <col min="2319" max="2560" width="0" style="50" hidden="1"/>
    <col min="2561" max="2561" width="7.7109375" style="50" customWidth="1"/>
    <col min="2562" max="2562" width="19.42578125" style="50" customWidth="1"/>
    <col min="2563" max="2563" width="9.28515625" style="50" customWidth="1"/>
    <col min="2564" max="2564" width="6.140625" style="50" customWidth="1"/>
    <col min="2565" max="2565" width="6.28515625" style="50" customWidth="1"/>
    <col min="2566" max="2567" width="5.7109375" style="50" customWidth="1"/>
    <col min="2568" max="2568" width="5.85546875" style="50" customWidth="1"/>
    <col min="2569" max="2569" width="6.28515625" style="50" customWidth="1"/>
    <col min="2570" max="2570" width="7" style="50" customWidth="1"/>
    <col min="2571" max="2571" width="6.5703125" style="50" customWidth="1"/>
    <col min="2572" max="2572" width="7" style="50" customWidth="1"/>
    <col min="2573" max="2573" width="5.28515625" style="50" customWidth="1"/>
    <col min="2574" max="2574" width="0.85546875" style="50" customWidth="1"/>
    <col min="2575" max="2816" width="0" style="50" hidden="1"/>
    <col min="2817" max="2817" width="7.7109375" style="50" customWidth="1"/>
    <col min="2818" max="2818" width="19.42578125" style="50" customWidth="1"/>
    <col min="2819" max="2819" width="9.28515625" style="50" customWidth="1"/>
    <col min="2820" max="2820" width="6.140625" style="50" customWidth="1"/>
    <col min="2821" max="2821" width="6.28515625" style="50" customWidth="1"/>
    <col min="2822" max="2823" width="5.7109375" style="50" customWidth="1"/>
    <col min="2824" max="2824" width="5.85546875" style="50" customWidth="1"/>
    <col min="2825" max="2825" width="6.28515625" style="50" customWidth="1"/>
    <col min="2826" max="2826" width="7" style="50" customWidth="1"/>
    <col min="2827" max="2827" width="6.5703125" style="50" customWidth="1"/>
    <col min="2828" max="2828" width="7" style="50" customWidth="1"/>
    <col min="2829" max="2829" width="5.28515625" style="50" customWidth="1"/>
    <col min="2830" max="2830" width="0.85546875" style="50" customWidth="1"/>
    <col min="2831" max="3072" width="0" style="50" hidden="1"/>
    <col min="3073" max="3073" width="7.7109375" style="50" customWidth="1"/>
    <col min="3074" max="3074" width="19.42578125" style="50" customWidth="1"/>
    <col min="3075" max="3075" width="9.28515625" style="50" customWidth="1"/>
    <col min="3076" max="3076" width="6.140625" style="50" customWidth="1"/>
    <col min="3077" max="3077" width="6.28515625" style="50" customWidth="1"/>
    <col min="3078" max="3079" width="5.7109375" style="50" customWidth="1"/>
    <col min="3080" max="3080" width="5.85546875" style="50" customWidth="1"/>
    <col min="3081" max="3081" width="6.28515625" style="50" customWidth="1"/>
    <col min="3082" max="3082" width="7" style="50" customWidth="1"/>
    <col min="3083" max="3083" width="6.5703125" style="50" customWidth="1"/>
    <col min="3084" max="3084" width="7" style="50" customWidth="1"/>
    <col min="3085" max="3085" width="5.28515625" style="50" customWidth="1"/>
    <col min="3086" max="3086" width="0.85546875" style="50" customWidth="1"/>
    <col min="3087" max="3328" width="0" style="50" hidden="1"/>
    <col min="3329" max="3329" width="7.7109375" style="50" customWidth="1"/>
    <col min="3330" max="3330" width="19.42578125" style="50" customWidth="1"/>
    <col min="3331" max="3331" width="9.28515625" style="50" customWidth="1"/>
    <col min="3332" max="3332" width="6.140625" style="50" customWidth="1"/>
    <col min="3333" max="3333" width="6.28515625" style="50" customWidth="1"/>
    <col min="3334" max="3335" width="5.7109375" style="50" customWidth="1"/>
    <col min="3336" max="3336" width="5.85546875" style="50" customWidth="1"/>
    <col min="3337" max="3337" width="6.28515625" style="50" customWidth="1"/>
    <col min="3338" max="3338" width="7" style="50" customWidth="1"/>
    <col min="3339" max="3339" width="6.5703125" style="50" customWidth="1"/>
    <col min="3340" max="3340" width="7" style="50" customWidth="1"/>
    <col min="3341" max="3341" width="5.28515625" style="50" customWidth="1"/>
    <col min="3342" max="3342" width="0.85546875" style="50" customWidth="1"/>
    <col min="3343" max="3584" width="0" style="50" hidden="1"/>
    <col min="3585" max="3585" width="7.7109375" style="50" customWidth="1"/>
    <col min="3586" max="3586" width="19.42578125" style="50" customWidth="1"/>
    <col min="3587" max="3587" width="9.28515625" style="50" customWidth="1"/>
    <col min="3588" max="3588" width="6.140625" style="50" customWidth="1"/>
    <col min="3589" max="3589" width="6.28515625" style="50" customWidth="1"/>
    <col min="3590" max="3591" width="5.7109375" style="50" customWidth="1"/>
    <col min="3592" max="3592" width="5.85546875" style="50" customWidth="1"/>
    <col min="3593" max="3593" width="6.28515625" style="50" customWidth="1"/>
    <col min="3594" max="3594" width="7" style="50" customWidth="1"/>
    <col min="3595" max="3595" width="6.5703125" style="50" customWidth="1"/>
    <col min="3596" max="3596" width="7" style="50" customWidth="1"/>
    <col min="3597" max="3597" width="5.28515625" style="50" customWidth="1"/>
    <col min="3598" max="3598" width="0.85546875" style="50" customWidth="1"/>
    <col min="3599" max="3840" width="0" style="50" hidden="1"/>
    <col min="3841" max="3841" width="7.7109375" style="50" customWidth="1"/>
    <col min="3842" max="3842" width="19.42578125" style="50" customWidth="1"/>
    <col min="3843" max="3843" width="9.28515625" style="50" customWidth="1"/>
    <col min="3844" max="3844" width="6.140625" style="50" customWidth="1"/>
    <col min="3845" max="3845" width="6.28515625" style="50" customWidth="1"/>
    <col min="3846" max="3847" width="5.7109375" style="50" customWidth="1"/>
    <col min="3848" max="3848" width="5.85546875" style="50" customWidth="1"/>
    <col min="3849" max="3849" width="6.28515625" style="50" customWidth="1"/>
    <col min="3850" max="3850" width="7" style="50" customWidth="1"/>
    <col min="3851" max="3851" width="6.5703125" style="50" customWidth="1"/>
    <col min="3852" max="3852" width="7" style="50" customWidth="1"/>
    <col min="3853" max="3853" width="5.28515625" style="50" customWidth="1"/>
    <col min="3854" max="3854" width="0.85546875" style="50" customWidth="1"/>
    <col min="3855" max="4096" width="0" style="50" hidden="1"/>
    <col min="4097" max="4097" width="7.7109375" style="50" customWidth="1"/>
    <col min="4098" max="4098" width="19.42578125" style="50" customWidth="1"/>
    <col min="4099" max="4099" width="9.28515625" style="50" customWidth="1"/>
    <col min="4100" max="4100" width="6.140625" style="50" customWidth="1"/>
    <col min="4101" max="4101" width="6.28515625" style="50" customWidth="1"/>
    <col min="4102" max="4103" width="5.7109375" style="50" customWidth="1"/>
    <col min="4104" max="4104" width="5.85546875" style="50" customWidth="1"/>
    <col min="4105" max="4105" width="6.28515625" style="50" customWidth="1"/>
    <col min="4106" max="4106" width="7" style="50" customWidth="1"/>
    <col min="4107" max="4107" width="6.5703125" style="50" customWidth="1"/>
    <col min="4108" max="4108" width="7" style="50" customWidth="1"/>
    <col min="4109" max="4109" width="5.28515625" style="50" customWidth="1"/>
    <col min="4110" max="4110" width="0.85546875" style="50" customWidth="1"/>
    <col min="4111" max="4352" width="0" style="50" hidden="1"/>
    <col min="4353" max="4353" width="7.7109375" style="50" customWidth="1"/>
    <col min="4354" max="4354" width="19.42578125" style="50" customWidth="1"/>
    <col min="4355" max="4355" width="9.28515625" style="50" customWidth="1"/>
    <col min="4356" max="4356" width="6.140625" style="50" customWidth="1"/>
    <col min="4357" max="4357" width="6.28515625" style="50" customWidth="1"/>
    <col min="4358" max="4359" width="5.7109375" style="50" customWidth="1"/>
    <col min="4360" max="4360" width="5.85546875" style="50" customWidth="1"/>
    <col min="4361" max="4361" width="6.28515625" style="50" customWidth="1"/>
    <col min="4362" max="4362" width="7" style="50" customWidth="1"/>
    <col min="4363" max="4363" width="6.5703125" style="50" customWidth="1"/>
    <col min="4364" max="4364" width="7" style="50" customWidth="1"/>
    <col min="4365" max="4365" width="5.28515625" style="50" customWidth="1"/>
    <col min="4366" max="4366" width="0.85546875" style="50" customWidth="1"/>
    <col min="4367" max="4608" width="0" style="50" hidden="1"/>
    <col min="4609" max="4609" width="7.7109375" style="50" customWidth="1"/>
    <col min="4610" max="4610" width="19.42578125" style="50" customWidth="1"/>
    <col min="4611" max="4611" width="9.28515625" style="50" customWidth="1"/>
    <col min="4612" max="4612" width="6.140625" style="50" customWidth="1"/>
    <col min="4613" max="4613" width="6.28515625" style="50" customWidth="1"/>
    <col min="4614" max="4615" width="5.7109375" style="50" customWidth="1"/>
    <col min="4616" max="4616" width="5.85546875" style="50" customWidth="1"/>
    <col min="4617" max="4617" width="6.28515625" style="50" customWidth="1"/>
    <col min="4618" max="4618" width="7" style="50" customWidth="1"/>
    <col min="4619" max="4619" width="6.5703125" style="50" customWidth="1"/>
    <col min="4620" max="4620" width="7" style="50" customWidth="1"/>
    <col min="4621" max="4621" width="5.28515625" style="50" customWidth="1"/>
    <col min="4622" max="4622" width="0.85546875" style="50" customWidth="1"/>
    <col min="4623" max="4864" width="0" style="50" hidden="1"/>
    <col min="4865" max="4865" width="7.7109375" style="50" customWidth="1"/>
    <col min="4866" max="4866" width="19.42578125" style="50" customWidth="1"/>
    <col min="4867" max="4867" width="9.28515625" style="50" customWidth="1"/>
    <col min="4868" max="4868" width="6.140625" style="50" customWidth="1"/>
    <col min="4869" max="4869" width="6.28515625" style="50" customWidth="1"/>
    <col min="4870" max="4871" width="5.7109375" style="50" customWidth="1"/>
    <col min="4872" max="4872" width="5.85546875" style="50" customWidth="1"/>
    <col min="4873" max="4873" width="6.28515625" style="50" customWidth="1"/>
    <col min="4874" max="4874" width="7" style="50" customWidth="1"/>
    <col min="4875" max="4875" width="6.5703125" style="50" customWidth="1"/>
    <col min="4876" max="4876" width="7" style="50" customWidth="1"/>
    <col min="4877" max="4877" width="5.28515625" style="50" customWidth="1"/>
    <col min="4878" max="4878" width="0.85546875" style="50" customWidth="1"/>
    <col min="4879" max="5120" width="0" style="50" hidden="1"/>
    <col min="5121" max="5121" width="7.7109375" style="50" customWidth="1"/>
    <col min="5122" max="5122" width="19.42578125" style="50" customWidth="1"/>
    <col min="5123" max="5123" width="9.28515625" style="50" customWidth="1"/>
    <col min="5124" max="5124" width="6.140625" style="50" customWidth="1"/>
    <col min="5125" max="5125" width="6.28515625" style="50" customWidth="1"/>
    <col min="5126" max="5127" width="5.7109375" style="50" customWidth="1"/>
    <col min="5128" max="5128" width="5.85546875" style="50" customWidth="1"/>
    <col min="5129" max="5129" width="6.28515625" style="50" customWidth="1"/>
    <col min="5130" max="5130" width="7" style="50" customWidth="1"/>
    <col min="5131" max="5131" width="6.5703125" style="50" customWidth="1"/>
    <col min="5132" max="5132" width="7" style="50" customWidth="1"/>
    <col min="5133" max="5133" width="5.28515625" style="50" customWidth="1"/>
    <col min="5134" max="5134" width="0.85546875" style="50" customWidth="1"/>
    <col min="5135" max="5376" width="0" style="50" hidden="1"/>
    <col min="5377" max="5377" width="7.7109375" style="50" customWidth="1"/>
    <col min="5378" max="5378" width="19.42578125" style="50" customWidth="1"/>
    <col min="5379" max="5379" width="9.28515625" style="50" customWidth="1"/>
    <col min="5380" max="5380" width="6.140625" style="50" customWidth="1"/>
    <col min="5381" max="5381" width="6.28515625" style="50" customWidth="1"/>
    <col min="5382" max="5383" width="5.7109375" style="50" customWidth="1"/>
    <col min="5384" max="5384" width="5.85546875" style="50" customWidth="1"/>
    <col min="5385" max="5385" width="6.28515625" style="50" customWidth="1"/>
    <col min="5386" max="5386" width="7" style="50" customWidth="1"/>
    <col min="5387" max="5387" width="6.5703125" style="50" customWidth="1"/>
    <col min="5388" max="5388" width="7" style="50" customWidth="1"/>
    <col min="5389" max="5389" width="5.28515625" style="50" customWidth="1"/>
    <col min="5390" max="5390" width="0.85546875" style="50" customWidth="1"/>
    <col min="5391" max="5632" width="0" style="50" hidden="1"/>
    <col min="5633" max="5633" width="7.7109375" style="50" customWidth="1"/>
    <col min="5634" max="5634" width="19.42578125" style="50" customWidth="1"/>
    <col min="5635" max="5635" width="9.28515625" style="50" customWidth="1"/>
    <col min="5636" max="5636" width="6.140625" style="50" customWidth="1"/>
    <col min="5637" max="5637" width="6.28515625" style="50" customWidth="1"/>
    <col min="5638" max="5639" width="5.7109375" style="50" customWidth="1"/>
    <col min="5640" max="5640" width="5.85546875" style="50" customWidth="1"/>
    <col min="5641" max="5641" width="6.28515625" style="50" customWidth="1"/>
    <col min="5642" max="5642" width="7" style="50" customWidth="1"/>
    <col min="5643" max="5643" width="6.5703125" style="50" customWidth="1"/>
    <col min="5644" max="5644" width="7" style="50" customWidth="1"/>
    <col min="5645" max="5645" width="5.28515625" style="50" customWidth="1"/>
    <col min="5646" max="5646" width="0.85546875" style="50" customWidth="1"/>
    <col min="5647" max="5888" width="0" style="50" hidden="1"/>
    <col min="5889" max="5889" width="7.7109375" style="50" customWidth="1"/>
    <col min="5890" max="5890" width="19.42578125" style="50" customWidth="1"/>
    <col min="5891" max="5891" width="9.28515625" style="50" customWidth="1"/>
    <col min="5892" max="5892" width="6.140625" style="50" customWidth="1"/>
    <col min="5893" max="5893" width="6.28515625" style="50" customWidth="1"/>
    <col min="5894" max="5895" width="5.7109375" style="50" customWidth="1"/>
    <col min="5896" max="5896" width="5.85546875" style="50" customWidth="1"/>
    <col min="5897" max="5897" width="6.28515625" style="50" customWidth="1"/>
    <col min="5898" max="5898" width="7" style="50" customWidth="1"/>
    <col min="5899" max="5899" width="6.5703125" style="50" customWidth="1"/>
    <col min="5900" max="5900" width="7" style="50" customWidth="1"/>
    <col min="5901" max="5901" width="5.28515625" style="50" customWidth="1"/>
    <col min="5902" max="5902" width="0.85546875" style="50" customWidth="1"/>
    <col min="5903" max="6144" width="0" style="50" hidden="1"/>
    <col min="6145" max="6145" width="7.7109375" style="50" customWidth="1"/>
    <col min="6146" max="6146" width="19.42578125" style="50" customWidth="1"/>
    <col min="6147" max="6147" width="9.28515625" style="50" customWidth="1"/>
    <col min="6148" max="6148" width="6.140625" style="50" customWidth="1"/>
    <col min="6149" max="6149" width="6.28515625" style="50" customWidth="1"/>
    <col min="6150" max="6151" width="5.7109375" style="50" customWidth="1"/>
    <col min="6152" max="6152" width="5.85546875" style="50" customWidth="1"/>
    <col min="6153" max="6153" width="6.28515625" style="50" customWidth="1"/>
    <col min="6154" max="6154" width="7" style="50" customWidth="1"/>
    <col min="6155" max="6155" width="6.5703125" style="50" customWidth="1"/>
    <col min="6156" max="6156" width="7" style="50" customWidth="1"/>
    <col min="6157" max="6157" width="5.28515625" style="50" customWidth="1"/>
    <col min="6158" max="6158" width="0.85546875" style="50" customWidth="1"/>
    <col min="6159" max="6400" width="0" style="50" hidden="1"/>
    <col min="6401" max="6401" width="7.7109375" style="50" customWidth="1"/>
    <col min="6402" max="6402" width="19.42578125" style="50" customWidth="1"/>
    <col min="6403" max="6403" width="9.28515625" style="50" customWidth="1"/>
    <col min="6404" max="6404" width="6.140625" style="50" customWidth="1"/>
    <col min="6405" max="6405" width="6.28515625" style="50" customWidth="1"/>
    <col min="6406" max="6407" width="5.7109375" style="50" customWidth="1"/>
    <col min="6408" max="6408" width="5.85546875" style="50" customWidth="1"/>
    <col min="6409" max="6409" width="6.28515625" style="50" customWidth="1"/>
    <col min="6410" max="6410" width="7" style="50" customWidth="1"/>
    <col min="6411" max="6411" width="6.5703125" style="50" customWidth="1"/>
    <col min="6412" max="6412" width="7" style="50" customWidth="1"/>
    <col min="6413" max="6413" width="5.28515625" style="50" customWidth="1"/>
    <col min="6414" max="6414" width="0.85546875" style="50" customWidth="1"/>
    <col min="6415" max="6656" width="0" style="50" hidden="1"/>
    <col min="6657" max="6657" width="7.7109375" style="50" customWidth="1"/>
    <col min="6658" max="6658" width="19.42578125" style="50" customWidth="1"/>
    <col min="6659" max="6659" width="9.28515625" style="50" customWidth="1"/>
    <col min="6660" max="6660" width="6.140625" style="50" customWidth="1"/>
    <col min="6661" max="6661" width="6.28515625" style="50" customWidth="1"/>
    <col min="6662" max="6663" width="5.7109375" style="50" customWidth="1"/>
    <col min="6664" max="6664" width="5.85546875" style="50" customWidth="1"/>
    <col min="6665" max="6665" width="6.28515625" style="50" customWidth="1"/>
    <col min="6666" max="6666" width="7" style="50" customWidth="1"/>
    <col min="6667" max="6667" width="6.5703125" style="50" customWidth="1"/>
    <col min="6668" max="6668" width="7" style="50" customWidth="1"/>
    <col min="6669" max="6669" width="5.28515625" style="50" customWidth="1"/>
    <col min="6670" max="6670" width="0.85546875" style="50" customWidth="1"/>
    <col min="6671" max="6912" width="0" style="50" hidden="1"/>
    <col min="6913" max="6913" width="7.7109375" style="50" customWidth="1"/>
    <col min="6914" max="6914" width="19.42578125" style="50" customWidth="1"/>
    <col min="6915" max="6915" width="9.28515625" style="50" customWidth="1"/>
    <col min="6916" max="6916" width="6.140625" style="50" customWidth="1"/>
    <col min="6917" max="6917" width="6.28515625" style="50" customWidth="1"/>
    <col min="6918" max="6919" width="5.7109375" style="50" customWidth="1"/>
    <col min="6920" max="6920" width="5.85546875" style="50" customWidth="1"/>
    <col min="6921" max="6921" width="6.28515625" style="50" customWidth="1"/>
    <col min="6922" max="6922" width="7" style="50" customWidth="1"/>
    <col min="6923" max="6923" width="6.5703125" style="50" customWidth="1"/>
    <col min="6924" max="6924" width="7" style="50" customWidth="1"/>
    <col min="6925" max="6925" width="5.28515625" style="50" customWidth="1"/>
    <col min="6926" max="6926" width="0.85546875" style="50" customWidth="1"/>
    <col min="6927" max="7168" width="0" style="50" hidden="1"/>
    <col min="7169" max="7169" width="7.7109375" style="50" customWidth="1"/>
    <col min="7170" max="7170" width="19.42578125" style="50" customWidth="1"/>
    <col min="7171" max="7171" width="9.28515625" style="50" customWidth="1"/>
    <col min="7172" max="7172" width="6.140625" style="50" customWidth="1"/>
    <col min="7173" max="7173" width="6.28515625" style="50" customWidth="1"/>
    <col min="7174" max="7175" width="5.7109375" style="50" customWidth="1"/>
    <col min="7176" max="7176" width="5.85546875" style="50" customWidth="1"/>
    <col min="7177" max="7177" width="6.28515625" style="50" customWidth="1"/>
    <col min="7178" max="7178" width="7" style="50" customWidth="1"/>
    <col min="7179" max="7179" width="6.5703125" style="50" customWidth="1"/>
    <col min="7180" max="7180" width="7" style="50" customWidth="1"/>
    <col min="7181" max="7181" width="5.28515625" style="50" customWidth="1"/>
    <col min="7182" max="7182" width="0.85546875" style="50" customWidth="1"/>
    <col min="7183" max="7424" width="0" style="50" hidden="1"/>
    <col min="7425" max="7425" width="7.7109375" style="50" customWidth="1"/>
    <col min="7426" max="7426" width="19.42578125" style="50" customWidth="1"/>
    <col min="7427" max="7427" width="9.28515625" style="50" customWidth="1"/>
    <col min="7428" max="7428" width="6.140625" style="50" customWidth="1"/>
    <col min="7429" max="7429" width="6.28515625" style="50" customWidth="1"/>
    <col min="7430" max="7431" width="5.7109375" style="50" customWidth="1"/>
    <col min="7432" max="7432" width="5.85546875" style="50" customWidth="1"/>
    <col min="7433" max="7433" width="6.28515625" style="50" customWidth="1"/>
    <col min="7434" max="7434" width="7" style="50" customWidth="1"/>
    <col min="7435" max="7435" width="6.5703125" style="50" customWidth="1"/>
    <col min="7436" max="7436" width="7" style="50" customWidth="1"/>
    <col min="7437" max="7437" width="5.28515625" style="50" customWidth="1"/>
    <col min="7438" max="7438" width="0.85546875" style="50" customWidth="1"/>
    <col min="7439" max="7680" width="0" style="50" hidden="1"/>
    <col min="7681" max="7681" width="7.7109375" style="50" customWidth="1"/>
    <col min="7682" max="7682" width="19.42578125" style="50" customWidth="1"/>
    <col min="7683" max="7683" width="9.28515625" style="50" customWidth="1"/>
    <col min="7684" max="7684" width="6.140625" style="50" customWidth="1"/>
    <col min="7685" max="7685" width="6.28515625" style="50" customWidth="1"/>
    <col min="7686" max="7687" width="5.7109375" style="50" customWidth="1"/>
    <col min="7688" max="7688" width="5.85546875" style="50" customWidth="1"/>
    <col min="7689" max="7689" width="6.28515625" style="50" customWidth="1"/>
    <col min="7690" max="7690" width="7" style="50" customWidth="1"/>
    <col min="7691" max="7691" width="6.5703125" style="50" customWidth="1"/>
    <col min="7692" max="7692" width="7" style="50" customWidth="1"/>
    <col min="7693" max="7693" width="5.28515625" style="50" customWidth="1"/>
    <col min="7694" max="7694" width="0.85546875" style="50" customWidth="1"/>
    <col min="7695" max="7936" width="0" style="50" hidden="1"/>
    <col min="7937" max="7937" width="7.7109375" style="50" customWidth="1"/>
    <col min="7938" max="7938" width="19.42578125" style="50" customWidth="1"/>
    <col min="7939" max="7939" width="9.28515625" style="50" customWidth="1"/>
    <col min="7940" max="7940" width="6.140625" style="50" customWidth="1"/>
    <col min="7941" max="7941" width="6.28515625" style="50" customWidth="1"/>
    <col min="7942" max="7943" width="5.7109375" style="50" customWidth="1"/>
    <col min="7944" max="7944" width="5.85546875" style="50" customWidth="1"/>
    <col min="7945" max="7945" width="6.28515625" style="50" customWidth="1"/>
    <col min="7946" max="7946" width="7" style="50" customWidth="1"/>
    <col min="7947" max="7947" width="6.5703125" style="50" customWidth="1"/>
    <col min="7948" max="7948" width="7" style="50" customWidth="1"/>
    <col min="7949" max="7949" width="5.28515625" style="50" customWidth="1"/>
    <col min="7950" max="7950" width="0.85546875" style="50" customWidth="1"/>
    <col min="7951" max="8192" width="0" style="50" hidden="1"/>
    <col min="8193" max="8193" width="7.7109375" style="50" customWidth="1"/>
    <col min="8194" max="8194" width="19.42578125" style="50" customWidth="1"/>
    <col min="8195" max="8195" width="9.28515625" style="50" customWidth="1"/>
    <col min="8196" max="8196" width="6.140625" style="50" customWidth="1"/>
    <col min="8197" max="8197" width="6.28515625" style="50" customWidth="1"/>
    <col min="8198" max="8199" width="5.7109375" style="50" customWidth="1"/>
    <col min="8200" max="8200" width="5.85546875" style="50" customWidth="1"/>
    <col min="8201" max="8201" width="6.28515625" style="50" customWidth="1"/>
    <col min="8202" max="8202" width="7" style="50" customWidth="1"/>
    <col min="8203" max="8203" width="6.5703125" style="50" customWidth="1"/>
    <col min="8204" max="8204" width="7" style="50" customWidth="1"/>
    <col min="8205" max="8205" width="5.28515625" style="50" customWidth="1"/>
    <col min="8206" max="8206" width="0.85546875" style="50" customWidth="1"/>
    <col min="8207" max="8448" width="0" style="50" hidden="1"/>
    <col min="8449" max="8449" width="7.7109375" style="50" customWidth="1"/>
    <col min="8450" max="8450" width="19.42578125" style="50" customWidth="1"/>
    <col min="8451" max="8451" width="9.28515625" style="50" customWidth="1"/>
    <col min="8452" max="8452" width="6.140625" style="50" customWidth="1"/>
    <col min="8453" max="8453" width="6.28515625" style="50" customWidth="1"/>
    <col min="8454" max="8455" width="5.7109375" style="50" customWidth="1"/>
    <col min="8456" max="8456" width="5.85546875" style="50" customWidth="1"/>
    <col min="8457" max="8457" width="6.28515625" style="50" customWidth="1"/>
    <col min="8458" max="8458" width="7" style="50" customWidth="1"/>
    <col min="8459" max="8459" width="6.5703125" style="50" customWidth="1"/>
    <col min="8460" max="8460" width="7" style="50" customWidth="1"/>
    <col min="8461" max="8461" width="5.28515625" style="50" customWidth="1"/>
    <col min="8462" max="8462" width="0.85546875" style="50" customWidth="1"/>
    <col min="8463" max="8704" width="0" style="50" hidden="1"/>
    <col min="8705" max="8705" width="7.7109375" style="50" customWidth="1"/>
    <col min="8706" max="8706" width="19.42578125" style="50" customWidth="1"/>
    <col min="8707" max="8707" width="9.28515625" style="50" customWidth="1"/>
    <col min="8708" max="8708" width="6.140625" style="50" customWidth="1"/>
    <col min="8709" max="8709" width="6.28515625" style="50" customWidth="1"/>
    <col min="8710" max="8711" width="5.7109375" style="50" customWidth="1"/>
    <col min="8712" max="8712" width="5.85546875" style="50" customWidth="1"/>
    <col min="8713" max="8713" width="6.28515625" style="50" customWidth="1"/>
    <col min="8714" max="8714" width="7" style="50" customWidth="1"/>
    <col min="8715" max="8715" width="6.5703125" style="50" customWidth="1"/>
    <col min="8716" max="8716" width="7" style="50" customWidth="1"/>
    <col min="8717" max="8717" width="5.28515625" style="50" customWidth="1"/>
    <col min="8718" max="8718" width="0.85546875" style="50" customWidth="1"/>
    <col min="8719" max="8960" width="0" style="50" hidden="1"/>
    <col min="8961" max="8961" width="7.7109375" style="50" customWidth="1"/>
    <col min="8962" max="8962" width="19.42578125" style="50" customWidth="1"/>
    <col min="8963" max="8963" width="9.28515625" style="50" customWidth="1"/>
    <col min="8964" max="8964" width="6.140625" style="50" customWidth="1"/>
    <col min="8965" max="8965" width="6.28515625" style="50" customWidth="1"/>
    <col min="8966" max="8967" width="5.7109375" style="50" customWidth="1"/>
    <col min="8968" max="8968" width="5.85546875" style="50" customWidth="1"/>
    <col min="8969" max="8969" width="6.28515625" style="50" customWidth="1"/>
    <col min="8970" max="8970" width="7" style="50" customWidth="1"/>
    <col min="8971" max="8971" width="6.5703125" style="50" customWidth="1"/>
    <col min="8972" max="8972" width="7" style="50" customWidth="1"/>
    <col min="8973" max="8973" width="5.28515625" style="50" customWidth="1"/>
    <col min="8974" max="8974" width="0.85546875" style="50" customWidth="1"/>
    <col min="8975" max="9216" width="0" style="50" hidden="1"/>
    <col min="9217" max="9217" width="7.7109375" style="50" customWidth="1"/>
    <col min="9218" max="9218" width="19.42578125" style="50" customWidth="1"/>
    <col min="9219" max="9219" width="9.28515625" style="50" customWidth="1"/>
    <col min="9220" max="9220" width="6.140625" style="50" customWidth="1"/>
    <col min="9221" max="9221" width="6.28515625" style="50" customWidth="1"/>
    <col min="9222" max="9223" width="5.7109375" style="50" customWidth="1"/>
    <col min="9224" max="9224" width="5.85546875" style="50" customWidth="1"/>
    <col min="9225" max="9225" width="6.28515625" style="50" customWidth="1"/>
    <col min="9226" max="9226" width="7" style="50" customWidth="1"/>
    <col min="9227" max="9227" width="6.5703125" style="50" customWidth="1"/>
    <col min="9228" max="9228" width="7" style="50" customWidth="1"/>
    <col min="9229" max="9229" width="5.28515625" style="50" customWidth="1"/>
    <col min="9230" max="9230" width="0.85546875" style="50" customWidth="1"/>
    <col min="9231" max="9472" width="0" style="50" hidden="1"/>
    <col min="9473" max="9473" width="7.7109375" style="50" customWidth="1"/>
    <col min="9474" max="9474" width="19.42578125" style="50" customWidth="1"/>
    <col min="9475" max="9475" width="9.28515625" style="50" customWidth="1"/>
    <col min="9476" max="9476" width="6.140625" style="50" customWidth="1"/>
    <col min="9477" max="9477" width="6.28515625" style="50" customWidth="1"/>
    <col min="9478" max="9479" width="5.7109375" style="50" customWidth="1"/>
    <col min="9480" max="9480" width="5.85546875" style="50" customWidth="1"/>
    <col min="9481" max="9481" width="6.28515625" style="50" customWidth="1"/>
    <col min="9482" max="9482" width="7" style="50" customWidth="1"/>
    <col min="9483" max="9483" width="6.5703125" style="50" customWidth="1"/>
    <col min="9484" max="9484" width="7" style="50" customWidth="1"/>
    <col min="9485" max="9485" width="5.28515625" style="50" customWidth="1"/>
    <col min="9486" max="9486" width="0.85546875" style="50" customWidth="1"/>
    <col min="9487" max="9728" width="0" style="50" hidden="1"/>
    <col min="9729" max="9729" width="7.7109375" style="50" customWidth="1"/>
    <col min="9730" max="9730" width="19.42578125" style="50" customWidth="1"/>
    <col min="9731" max="9731" width="9.28515625" style="50" customWidth="1"/>
    <col min="9732" max="9732" width="6.140625" style="50" customWidth="1"/>
    <col min="9733" max="9733" width="6.28515625" style="50" customWidth="1"/>
    <col min="9734" max="9735" width="5.7109375" style="50" customWidth="1"/>
    <col min="9736" max="9736" width="5.85546875" style="50" customWidth="1"/>
    <col min="9737" max="9737" width="6.28515625" style="50" customWidth="1"/>
    <col min="9738" max="9738" width="7" style="50" customWidth="1"/>
    <col min="9739" max="9739" width="6.5703125" style="50" customWidth="1"/>
    <col min="9740" max="9740" width="7" style="50" customWidth="1"/>
    <col min="9741" max="9741" width="5.28515625" style="50" customWidth="1"/>
    <col min="9742" max="9742" width="0.85546875" style="50" customWidth="1"/>
    <col min="9743" max="9984" width="0" style="50" hidden="1"/>
    <col min="9985" max="9985" width="7.7109375" style="50" customWidth="1"/>
    <col min="9986" max="9986" width="19.42578125" style="50" customWidth="1"/>
    <col min="9987" max="9987" width="9.28515625" style="50" customWidth="1"/>
    <col min="9988" max="9988" width="6.140625" style="50" customWidth="1"/>
    <col min="9989" max="9989" width="6.28515625" style="50" customWidth="1"/>
    <col min="9990" max="9991" width="5.7109375" style="50" customWidth="1"/>
    <col min="9992" max="9992" width="5.85546875" style="50" customWidth="1"/>
    <col min="9993" max="9993" width="6.28515625" style="50" customWidth="1"/>
    <col min="9994" max="9994" width="7" style="50" customWidth="1"/>
    <col min="9995" max="9995" width="6.5703125" style="50" customWidth="1"/>
    <col min="9996" max="9996" width="7" style="50" customWidth="1"/>
    <col min="9997" max="9997" width="5.28515625" style="50" customWidth="1"/>
    <col min="9998" max="9998" width="0.85546875" style="50" customWidth="1"/>
    <col min="9999" max="10240" width="0" style="50" hidden="1"/>
    <col min="10241" max="10241" width="7.7109375" style="50" customWidth="1"/>
    <col min="10242" max="10242" width="19.42578125" style="50" customWidth="1"/>
    <col min="10243" max="10243" width="9.28515625" style="50" customWidth="1"/>
    <col min="10244" max="10244" width="6.140625" style="50" customWidth="1"/>
    <col min="10245" max="10245" width="6.28515625" style="50" customWidth="1"/>
    <col min="10246" max="10247" width="5.7109375" style="50" customWidth="1"/>
    <col min="10248" max="10248" width="5.85546875" style="50" customWidth="1"/>
    <col min="10249" max="10249" width="6.28515625" style="50" customWidth="1"/>
    <col min="10250" max="10250" width="7" style="50" customWidth="1"/>
    <col min="10251" max="10251" width="6.5703125" style="50" customWidth="1"/>
    <col min="10252" max="10252" width="7" style="50" customWidth="1"/>
    <col min="10253" max="10253" width="5.28515625" style="50" customWidth="1"/>
    <col min="10254" max="10254" width="0.85546875" style="50" customWidth="1"/>
    <col min="10255" max="10496" width="0" style="50" hidden="1"/>
    <col min="10497" max="10497" width="7.7109375" style="50" customWidth="1"/>
    <col min="10498" max="10498" width="19.42578125" style="50" customWidth="1"/>
    <col min="10499" max="10499" width="9.28515625" style="50" customWidth="1"/>
    <col min="10500" max="10500" width="6.140625" style="50" customWidth="1"/>
    <col min="10501" max="10501" width="6.28515625" style="50" customWidth="1"/>
    <col min="10502" max="10503" width="5.7109375" style="50" customWidth="1"/>
    <col min="10504" max="10504" width="5.85546875" style="50" customWidth="1"/>
    <col min="10505" max="10505" width="6.28515625" style="50" customWidth="1"/>
    <col min="10506" max="10506" width="7" style="50" customWidth="1"/>
    <col min="10507" max="10507" width="6.5703125" style="50" customWidth="1"/>
    <col min="10508" max="10508" width="7" style="50" customWidth="1"/>
    <col min="10509" max="10509" width="5.28515625" style="50" customWidth="1"/>
    <col min="10510" max="10510" width="0.85546875" style="50" customWidth="1"/>
    <col min="10511" max="10752" width="0" style="50" hidden="1"/>
    <col min="10753" max="10753" width="7.7109375" style="50" customWidth="1"/>
    <col min="10754" max="10754" width="19.42578125" style="50" customWidth="1"/>
    <col min="10755" max="10755" width="9.28515625" style="50" customWidth="1"/>
    <col min="10756" max="10756" width="6.140625" style="50" customWidth="1"/>
    <col min="10757" max="10757" width="6.28515625" style="50" customWidth="1"/>
    <col min="10758" max="10759" width="5.7109375" style="50" customWidth="1"/>
    <col min="10760" max="10760" width="5.85546875" style="50" customWidth="1"/>
    <col min="10761" max="10761" width="6.28515625" style="50" customWidth="1"/>
    <col min="10762" max="10762" width="7" style="50" customWidth="1"/>
    <col min="10763" max="10763" width="6.5703125" style="50" customWidth="1"/>
    <col min="10764" max="10764" width="7" style="50" customWidth="1"/>
    <col min="10765" max="10765" width="5.28515625" style="50" customWidth="1"/>
    <col min="10766" max="10766" width="0.85546875" style="50" customWidth="1"/>
    <col min="10767" max="11008" width="0" style="50" hidden="1"/>
    <col min="11009" max="11009" width="7.7109375" style="50" customWidth="1"/>
    <col min="11010" max="11010" width="19.42578125" style="50" customWidth="1"/>
    <col min="11011" max="11011" width="9.28515625" style="50" customWidth="1"/>
    <col min="11012" max="11012" width="6.140625" style="50" customWidth="1"/>
    <col min="11013" max="11013" width="6.28515625" style="50" customWidth="1"/>
    <col min="11014" max="11015" width="5.7109375" style="50" customWidth="1"/>
    <col min="11016" max="11016" width="5.85546875" style="50" customWidth="1"/>
    <col min="11017" max="11017" width="6.28515625" style="50" customWidth="1"/>
    <col min="11018" max="11018" width="7" style="50" customWidth="1"/>
    <col min="11019" max="11019" width="6.5703125" style="50" customWidth="1"/>
    <col min="11020" max="11020" width="7" style="50" customWidth="1"/>
    <col min="11021" max="11021" width="5.28515625" style="50" customWidth="1"/>
    <col min="11022" max="11022" width="0.85546875" style="50" customWidth="1"/>
    <col min="11023" max="11264" width="0" style="50" hidden="1"/>
    <col min="11265" max="11265" width="7.7109375" style="50" customWidth="1"/>
    <col min="11266" max="11266" width="19.42578125" style="50" customWidth="1"/>
    <col min="11267" max="11267" width="9.28515625" style="50" customWidth="1"/>
    <col min="11268" max="11268" width="6.140625" style="50" customWidth="1"/>
    <col min="11269" max="11269" width="6.28515625" style="50" customWidth="1"/>
    <col min="11270" max="11271" width="5.7109375" style="50" customWidth="1"/>
    <col min="11272" max="11272" width="5.85546875" style="50" customWidth="1"/>
    <col min="11273" max="11273" width="6.28515625" style="50" customWidth="1"/>
    <col min="11274" max="11274" width="7" style="50" customWidth="1"/>
    <col min="11275" max="11275" width="6.5703125" style="50" customWidth="1"/>
    <col min="11276" max="11276" width="7" style="50" customWidth="1"/>
    <col min="11277" max="11277" width="5.28515625" style="50" customWidth="1"/>
    <col min="11278" max="11278" width="0.85546875" style="50" customWidth="1"/>
    <col min="11279" max="11520" width="0" style="50" hidden="1"/>
    <col min="11521" max="11521" width="7.7109375" style="50" customWidth="1"/>
    <col min="11522" max="11522" width="19.42578125" style="50" customWidth="1"/>
    <col min="11523" max="11523" width="9.28515625" style="50" customWidth="1"/>
    <col min="11524" max="11524" width="6.140625" style="50" customWidth="1"/>
    <col min="11525" max="11525" width="6.28515625" style="50" customWidth="1"/>
    <col min="11526" max="11527" width="5.7109375" style="50" customWidth="1"/>
    <col min="11528" max="11528" width="5.85546875" style="50" customWidth="1"/>
    <col min="11529" max="11529" width="6.28515625" style="50" customWidth="1"/>
    <col min="11530" max="11530" width="7" style="50" customWidth="1"/>
    <col min="11531" max="11531" width="6.5703125" style="50" customWidth="1"/>
    <col min="11532" max="11532" width="7" style="50" customWidth="1"/>
    <col min="11533" max="11533" width="5.28515625" style="50" customWidth="1"/>
    <col min="11534" max="11534" width="0.85546875" style="50" customWidth="1"/>
    <col min="11535" max="11776" width="0" style="50" hidden="1"/>
    <col min="11777" max="11777" width="7.7109375" style="50" customWidth="1"/>
    <col min="11778" max="11778" width="19.42578125" style="50" customWidth="1"/>
    <col min="11779" max="11779" width="9.28515625" style="50" customWidth="1"/>
    <col min="11780" max="11780" width="6.140625" style="50" customWidth="1"/>
    <col min="11781" max="11781" width="6.28515625" style="50" customWidth="1"/>
    <col min="11782" max="11783" width="5.7109375" style="50" customWidth="1"/>
    <col min="11784" max="11784" width="5.85546875" style="50" customWidth="1"/>
    <col min="11785" max="11785" width="6.28515625" style="50" customWidth="1"/>
    <col min="11786" max="11786" width="7" style="50" customWidth="1"/>
    <col min="11787" max="11787" width="6.5703125" style="50" customWidth="1"/>
    <col min="11788" max="11788" width="7" style="50" customWidth="1"/>
    <col min="11789" max="11789" width="5.28515625" style="50" customWidth="1"/>
    <col min="11790" max="11790" width="0.85546875" style="50" customWidth="1"/>
    <col min="11791" max="12032" width="0" style="50" hidden="1"/>
    <col min="12033" max="12033" width="7.7109375" style="50" customWidth="1"/>
    <col min="12034" max="12034" width="19.42578125" style="50" customWidth="1"/>
    <col min="12035" max="12035" width="9.28515625" style="50" customWidth="1"/>
    <col min="12036" max="12036" width="6.140625" style="50" customWidth="1"/>
    <col min="12037" max="12037" width="6.28515625" style="50" customWidth="1"/>
    <col min="12038" max="12039" width="5.7109375" style="50" customWidth="1"/>
    <col min="12040" max="12040" width="5.85546875" style="50" customWidth="1"/>
    <col min="12041" max="12041" width="6.28515625" style="50" customWidth="1"/>
    <col min="12042" max="12042" width="7" style="50" customWidth="1"/>
    <col min="12043" max="12043" width="6.5703125" style="50" customWidth="1"/>
    <col min="12044" max="12044" width="7" style="50" customWidth="1"/>
    <col min="12045" max="12045" width="5.28515625" style="50" customWidth="1"/>
    <col min="12046" max="12046" width="0.85546875" style="50" customWidth="1"/>
    <col min="12047" max="12288" width="0" style="50" hidden="1"/>
    <col min="12289" max="12289" width="7.7109375" style="50" customWidth="1"/>
    <col min="12290" max="12290" width="19.42578125" style="50" customWidth="1"/>
    <col min="12291" max="12291" width="9.28515625" style="50" customWidth="1"/>
    <col min="12292" max="12292" width="6.140625" style="50" customWidth="1"/>
    <col min="12293" max="12293" width="6.28515625" style="50" customWidth="1"/>
    <col min="12294" max="12295" width="5.7109375" style="50" customWidth="1"/>
    <col min="12296" max="12296" width="5.85546875" style="50" customWidth="1"/>
    <col min="12297" max="12297" width="6.28515625" style="50" customWidth="1"/>
    <col min="12298" max="12298" width="7" style="50" customWidth="1"/>
    <col min="12299" max="12299" width="6.5703125" style="50" customWidth="1"/>
    <col min="12300" max="12300" width="7" style="50" customWidth="1"/>
    <col min="12301" max="12301" width="5.28515625" style="50" customWidth="1"/>
    <col min="12302" max="12302" width="0.85546875" style="50" customWidth="1"/>
    <col min="12303" max="12544" width="0" style="50" hidden="1"/>
    <col min="12545" max="12545" width="7.7109375" style="50" customWidth="1"/>
    <col min="12546" max="12546" width="19.42578125" style="50" customWidth="1"/>
    <col min="12547" max="12547" width="9.28515625" style="50" customWidth="1"/>
    <col min="12548" max="12548" width="6.140625" style="50" customWidth="1"/>
    <col min="12549" max="12549" width="6.28515625" style="50" customWidth="1"/>
    <col min="12550" max="12551" width="5.7109375" style="50" customWidth="1"/>
    <col min="12552" max="12552" width="5.85546875" style="50" customWidth="1"/>
    <col min="12553" max="12553" width="6.28515625" style="50" customWidth="1"/>
    <col min="12554" max="12554" width="7" style="50" customWidth="1"/>
    <col min="12555" max="12555" width="6.5703125" style="50" customWidth="1"/>
    <col min="12556" max="12556" width="7" style="50" customWidth="1"/>
    <col min="12557" max="12557" width="5.28515625" style="50" customWidth="1"/>
    <col min="12558" max="12558" width="0.85546875" style="50" customWidth="1"/>
    <col min="12559" max="12800" width="0" style="50" hidden="1"/>
    <col min="12801" max="12801" width="7.7109375" style="50" customWidth="1"/>
    <col min="12802" max="12802" width="19.42578125" style="50" customWidth="1"/>
    <col min="12803" max="12803" width="9.28515625" style="50" customWidth="1"/>
    <col min="12804" max="12804" width="6.140625" style="50" customWidth="1"/>
    <col min="12805" max="12805" width="6.28515625" style="50" customWidth="1"/>
    <col min="12806" max="12807" width="5.7109375" style="50" customWidth="1"/>
    <col min="12808" max="12808" width="5.85546875" style="50" customWidth="1"/>
    <col min="12809" max="12809" width="6.28515625" style="50" customWidth="1"/>
    <col min="12810" max="12810" width="7" style="50" customWidth="1"/>
    <col min="12811" max="12811" width="6.5703125" style="50" customWidth="1"/>
    <col min="12812" max="12812" width="7" style="50" customWidth="1"/>
    <col min="12813" max="12813" width="5.28515625" style="50" customWidth="1"/>
    <col min="12814" max="12814" width="0.85546875" style="50" customWidth="1"/>
    <col min="12815" max="13056" width="0" style="50" hidden="1"/>
    <col min="13057" max="13057" width="7.7109375" style="50" customWidth="1"/>
    <col min="13058" max="13058" width="19.42578125" style="50" customWidth="1"/>
    <col min="13059" max="13059" width="9.28515625" style="50" customWidth="1"/>
    <col min="13060" max="13060" width="6.140625" style="50" customWidth="1"/>
    <col min="13061" max="13061" width="6.28515625" style="50" customWidth="1"/>
    <col min="13062" max="13063" width="5.7109375" style="50" customWidth="1"/>
    <col min="13064" max="13064" width="5.85546875" style="50" customWidth="1"/>
    <col min="13065" max="13065" width="6.28515625" style="50" customWidth="1"/>
    <col min="13066" max="13066" width="7" style="50" customWidth="1"/>
    <col min="13067" max="13067" width="6.5703125" style="50" customWidth="1"/>
    <col min="13068" max="13068" width="7" style="50" customWidth="1"/>
    <col min="13069" max="13069" width="5.28515625" style="50" customWidth="1"/>
    <col min="13070" max="13070" width="0.85546875" style="50" customWidth="1"/>
    <col min="13071" max="13312" width="0" style="50" hidden="1"/>
    <col min="13313" max="13313" width="7.7109375" style="50" customWidth="1"/>
    <col min="13314" max="13314" width="19.42578125" style="50" customWidth="1"/>
    <col min="13315" max="13315" width="9.28515625" style="50" customWidth="1"/>
    <col min="13316" max="13316" width="6.140625" style="50" customWidth="1"/>
    <col min="13317" max="13317" width="6.28515625" style="50" customWidth="1"/>
    <col min="13318" max="13319" width="5.7109375" style="50" customWidth="1"/>
    <col min="13320" max="13320" width="5.85546875" style="50" customWidth="1"/>
    <col min="13321" max="13321" width="6.28515625" style="50" customWidth="1"/>
    <col min="13322" max="13322" width="7" style="50" customWidth="1"/>
    <col min="13323" max="13323" width="6.5703125" style="50" customWidth="1"/>
    <col min="13324" max="13324" width="7" style="50" customWidth="1"/>
    <col min="13325" max="13325" width="5.28515625" style="50" customWidth="1"/>
    <col min="13326" max="13326" width="0.85546875" style="50" customWidth="1"/>
    <col min="13327" max="13568" width="0" style="50" hidden="1"/>
    <col min="13569" max="13569" width="7.7109375" style="50" customWidth="1"/>
    <col min="13570" max="13570" width="19.42578125" style="50" customWidth="1"/>
    <col min="13571" max="13571" width="9.28515625" style="50" customWidth="1"/>
    <col min="13572" max="13572" width="6.140625" style="50" customWidth="1"/>
    <col min="13573" max="13573" width="6.28515625" style="50" customWidth="1"/>
    <col min="13574" max="13575" width="5.7109375" style="50" customWidth="1"/>
    <col min="13576" max="13576" width="5.85546875" style="50" customWidth="1"/>
    <col min="13577" max="13577" width="6.28515625" style="50" customWidth="1"/>
    <col min="13578" max="13578" width="7" style="50" customWidth="1"/>
    <col min="13579" max="13579" width="6.5703125" style="50" customWidth="1"/>
    <col min="13580" max="13580" width="7" style="50" customWidth="1"/>
    <col min="13581" max="13581" width="5.28515625" style="50" customWidth="1"/>
    <col min="13582" max="13582" width="0.85546875" style="50" customWidth="1"/>
    <col min="13583" max="13824" width="0" style="50" hidden="1"/>
    <col min="13825" max="13825" width="7.7109375" style="50" customWidth="1"/>
    <col min="13826" max="13826" width="19.42578125" style="50" customWidth="1"/>
    <col min="13827" max="13827" width="9.28515625" style="50" customWidth="1"/>
    <col min="13828" max="13828" width="6.140625" style="50" customWidth="1"/>
    <col min="13829" max="13829" width="6.28515625" style="50" customWidth="1"/>
    <col min="13830" max="13831" width="5.7109375" style="50" customWidth="1"/>
    <col min="13832" max="13832" width="5.85546875" style="50" customWidth="1"/>
    <col min="13833" max="13833" width="6.28515625" style="50" customWidth="1"/>
    <col min="13834" max="13834" width="7" style="50" customWidth="1"/>
    <col min="13835" max="13835" width="6.5703125" style="50" customWidth="1"/>
    <col min="13836" max="13836" width="7" style="50" customWidth="1"/>
    <col min="13837" max="13837" width="5.28515625" style="50" customWidth="1"/>
    <col min="13838" max="13838" width="0.85546875" style="50" customWidth="1"/>
    <col min="13839" max="14080" width="0" style="50" hidden="1"/>
    <col min="14081" max="14081" width="7.7109375" style="50" customWidth="1"/>
    <col min="14082" max="14082" width="19.42578125" style="50" customWidth="1"/>
    <col min="14083" max="14083" width="9.28515625" style="50" customWidth="1"/>
    <col min="14084" max="14084" width="6.140625" style="50" customWidth="1"/>
    <col min="14085" max="14085" width="6.28515625" style="50" customWidth="1"/>
    <col min="14086" max="14087" width="5.7109375" style="50" customWidth="1"/>
    <col min="14088" max="14088" width="5.85546875" style="50" customWidth="1"/>
    <col min="14089" max="14089" width="6.28515625" style="50" customWidth="1"/>
    <col min="14090" max="14090" width="7" style="50" customWidth="1"/>
    <col min="14091" max="14091" width="6.5703125" style="50" customWidth="1"/>
    <col min="14092" max="14092" width="7" style="50" customWidth="1"/>
    <col min="14093" max="14093" width="5.28515625" style="50" customWidth="1"/>
    <col min="14094" max="14094" width="0.85546875" style="50" customWidth="1"/>
    <col min="14095" max="14336" width="0" style="50" hidden="1"/>
    <col min="14337" max="14337" width="7.7109375" style="50" customWidth="1"/>
    <col min="14338" max="14338" width="19.42578125" style="50" customWidth="1"/>
    <col min="14339" max="14339" width="9.28515625" style="50" customWidth="1"/>
    <col min="14340" max="14340" width="6.140625" style="50" customWidth="1"/>
    <col min="14341" max="14341" width="6.28515625" style="50" customWidth="1"/>
    <col min="14342" max="14343" width="5.7109375" style="50" customWidth="1"/>
    <col min="14344" max="14344" width="5.85546875" style="50" customWidth="1"/>
    <col min="14345" max="14345" width="6.28515625" style="50" customWidth="1"/>
    <col min="14346" max="14346" width="7" style="50" customWidth="1"/>
    <col min="14347" max="14347" width="6.5703125" style="50" customWidth="1"/>
    <col min="14348" max="14348" width="7" style="50" customWidth="1"/>
    <col min="14349" max="14349" width="5.28515625" style="50" customWidth="1"/>
    <col min="14350" max="14350" width="0.85546875" style="50" customWidth="1"/>
    <col min="14351" max="14592" width="0" style="50" hidden="1"/>
    <col min="14593" max="14593" width="7.7109375" style="50" customWidth="1"/>
    <col min="14594" max="14594" width="19.42578125" style="50" customWidth="1"/>
    <col min="14595" max="14595" width="9.28515625" style="50" customWidth="1"/>
    <col min="14596" max="14596" width="6.140625" style="50" customWidth="1"/>
    <col min="14597" max="14597" width="6.28515625" style="50" customWidth="1"/>
    <col min="14598" max="14599" width="5.7109375" style="50" customWidth="1"/>
    <col min="14600" max="14600" width="5.85546875" style="50" customWidth="1"/>
    <col min="14601" max="14601" width="6.28515625" style="50" customWidth="1"/>
    <col min="14602" max="14602" width="7" style="50" customWidth="1"/>
    <col min="14603" max="14603" width="6.5703125" style="50" customWidth="1"/>
    <col min="14604" max="14604" width="7" style="50" customWidth="1"/>
    <col min="14605" max="14605" width="5.28515625" style="50" customWidth="1"/>
    <col min="14606" max="14606" width="0.85546875" style="50" customWidth="1"/>
    <col min="14607" max="14848" width="0" style="50" hidden="1"/>
    <col min="14849" max="14849" width="7.7109375" style="50" customWidth="1"/>
    <col min="14850" max="14850" width="19.42578125" style="50" customWidth="1"/>
    <col min="14851" max="14851" width="9.28515625" style="50" customWidth="1"/>
    <col min="14852" max="14852" width="6.140625" style="50" customWidth="1"/>
    <col min="14853" max="14853" width="6.28515625" style="50" customWidth="1"/>
    <col min="14854" max="14855" width="5.7109375" style="50" customWidth="1"/>
    <col min="14856" max="14856" width="5.85546875" style="50" customWidth="1"/>
    <col min="14857" max="14857" width="6.28515625" style="50" customWidth="1"/>
    <col min="14858" max="14858" width="7" style="50" customWidth="1"/>
    <col min="14859" max="14859" width="6.5703125" style="50" customWidth="1"/>
    <col min="14860" max="14860" width="7" style="50" customWidth="1"/>
    <col min="14861" max="14861" width="5.28515625" style="50" customWidth="1"/>
    <col min="14862" max="14862" width="0.85546875" style="50" customWidth="1"/>
    <col min="14863" max="15104" width="0" style="50" hidden="1"/>
    <col min="15105" max="15105" width="7.7109375" style="50" customWidth="1"/>
    <col min="15106" max="15106" width="19.42578125" style="50" customWidth="1"/>
    <col min="15107" max="15107" width="9.28515625" style="50" customWidth="1"/>
    <col min="15108" max="15108" width="6.140625" style="50" customWidth="1"/>
    <col min="15109" max="15109" width="6.28515625" style="50" customWidth="1"/>
    <col min="15110" max="15111" width="5.7109375" style="50" customWidth="1"/>
    <col min="15112" max="15112" width="5.85546875" style="50" customWidth="1"/>
    <col min="15113" max="15113" width="6.28515625" style="50" customWidth="1"/>
    <col min="15114" max="15114" width="7" style="50" customWidth="1"/>
    <col min="15115" max="15115" width="6.5703125" style="50" customWidth="1"/>
    <col min="15116" max="15116" width="7" style="50" customWidth="1"/>
    <col min="15117" max="15117" width="5.28515625" style="50" customWidth="1"/>
    <col min="15118" max="15118" width="0.85546875" style="50" customWidth="1"/>
    <col min="15119" max="15360" width="0" style="50" hidden="1"/>
    <col min="15361" max="15361" width="7.7109375" style="50" customWidth="1"/>
    <col min="15362" max="15362" width="19.42578125" style="50" customWidth="1"/>
    <col min="15363" max="15363" width="9.28515625" style="50" customWidth="1"/>
    <col min="15364" max="15364" width="6.140625" style="50" customWidth="1"/>
    <col min="15365" max="15365" width="6.28515625" style="50" customWidth="1"/>
    <col min="15366" max="15367" width="5.7109375" style="50" customWidth="1"/>
    <col min="15368" max="15368" width="5.85546875" style="50" customWidth="1"/>
    <col min="15369" max="15369" width="6.28515625" style="50" customWidth="1"/>
    <col min="15370" max="15370" width="7" style="50" customWidth="1"/>
    <col min="15371" max="15371" width="6.5703125" style="50" customWidth="1"/>
    <col min="15372" max="15372" width="7" style="50" customWidth="1"/>
    <col min="15373" max="15373" width="5.28515625" style="50" customWidth="1"/>
    <col min="15374" max="15374" width="0.85546875" style="50" customWidth="1"/>
    <col min="15375" max="15616" width="0" style="50" hidden="1"/>
    <col min="15617" max="15617" width="7.7109375" style="50" customWidth="1"/>
    <col min="15618" max="15618" width="19.42578125" style="50" customWidth="1"/>
    <col min="15619" max="15619" width="9.28515625" style="50" customWidth="1"/>
    <col min="15620" max="15620" width="6.140625" style="50" customWidth="1"/>
    <col min="15621" max="15621" width="6.28515625" style="50" customWidth="1"/>
    <col min="15622" max="15623" width="5.7109375" style="50" customWidth="1"/>
    <col min="15624" max="15624" width="5.85546875" style="50" customWidth="1"/>
    <col min="15625" max="15625" width="6.28515625" style="50" customWidth="1"/>
    <col min="15626" max="15626" width="7" style="50" customWidth="1"/>
    <col min="15627" max="15627" width="6.5703125" style="50" customWidth="1"/>
    <col min="15628" max="15628" width="7" style="50" customWidth="1"/>
    <col min="15629" max="15629" width="5.28515625" style="50" customWidth="1"/>
    <col min="15630" max="15630" width="0.85546875" style="50" customWidth="1"/>
    <col min="15631" max="15872" width="0" style="50" hidden="1"/>
    <col min="15873" max="15873" width="7.7109375" style="50" customWidth="1"/>
    <col min="15874" max="15874" width="19.42578125" style="50" customWidth="1"/>
    <col min="15875" max="15875" width="9.28515625" style="50" customWidth="1"/>
    <col min="15876" max="15876" width="6.140625" style="50" customWidth="1"/>
    <col min="15877" max="15877" width="6.28515625" style="50" customWidth="1"/>
    <col min="15878" max="15879" width="5.7109375" style="50" customWidth="1"/>
    <col min="15880" max="15880" width="5.85546875" style="50" customWidth="1"/>
    <col min="15881" max="15881" width="6.28515625" style="50" customWidth="1"/>
    <col min="15882" max="15882" width="7" style="50" customWidth="1"/>
    <col min="15883" max="15883" width="6.5703125" style="50" customWidth="1"/>
    <col min="15884" max="15884" width="7" style="50" customWidth="1"/>
    <col min="15885" max="15885" width="5.28515625" style="50" customWidth="1"/>
    <col min="15886" max="15886" width="0.85546875" style="50" customWidth="1"/>
    <col min="15887" max="16128" width="0" style="50" hidden="1"/>
    <col min="16129" max="16129" width="7.7109375" style="50" customWidth="1"/>
    <col min="16130" max="16130" width="19.42578125" style="50" customWidth="1"/>
    <col min="16131" max="16131" width="9.28515625" style="50" customWidth="1"/>
    <col min="16132" max="16132" width="6.140625" style="50" customWidth="1"/>
    <col min="16133" max="16133" width="6.28515625" style="50" customWidth="1"/>
    <col min="16134" max="16135" width="5.7109375" style="50" customWidth="1"/>
    <col min="16136" max="16136" width="5.85546875" style="50" customWidth="1"/>
    <col min="16137" max="16137" width="6.28515625" style="50" customWidth="1"/>
    <col min="16138" max="16138" width="7" style="50" customWidth="1"/>
    <col min="16139" max="16139" width="6.5703125" style="50" customWidth="1"/>
    <col min="16140" max="16140" width="7" style="50" customWidth="1"/>
    <col min="16141" max="16141" width="5.28515625" style="50" customWidth="1"/>
    <col min="16142" max="16142" width="0.85546875" style="50" customWidth="1"/>
    <col min="16143" max="16384" width="0" style="50" hidden="1"/>
  </cols>
  <sheetData>
    <row r="1" spans="1:13" ht="36" customHeight="1" x14ac:dyDescent="0.25">
      <c r="A1" s="35"/>
      <c r="B1" s="114" t="str">
        <f>[1]Protokolas!$B$1</f>
        <v>Lietuvos mokyklų žaidynių lengvosios atletikos keturkovės zoninės varžybos</v>
      </c>
      <c r="C1" s="114"/>
      <c r="D1" s="114"/>
      <c r="E1" s="114"/>
      <c r="F1" s="114"/>
      <c r="G1" s="114"/>
      <c r="H1" s="114"/>
      <c r="I1" s="114"/>
      <c r="J1" s="114"/>
      <c r="K1" s="114"/>
      <c r="L1" s="34"/>
      <c r="M1" s="49"/>
    </row>
    <row r="2" spans="1:13" ht="11.2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6.5" customHeight="1" x14ac:dyDescent="0.25">
      <c r="A3" s="54"/>
      <c r="B3" s="115" t="str">
        <f>[1]Protokolas!$B$3</f>
        <v>Utena, 2017-05-17</v>
      </c>
      <c r="C3" s="115"/>
      <c r="D3" s="115"/>
      <c r="E3" s="115"/>
      <c r="F3" s="115"/>
      <c r="G3" s="55"/>
      <c r="H3" s="55"/>
      <c r="I3" s="116" t="str">
        <f>[1]Protokolas!$I$3</f>
        <v>Merginos</v>
      </c>
      <c r="J3" s="116"/>
      <c r="K3" s="116"/>
      <c r="L3" s="116"/>
      <c r="M3" s="49"/>
    </row>
    <row r="4" spans="1:13" ht="8.25" customHeight="1" x14ac:dyDescent="0.25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49"/>
    </row>
    <row r="5" spans="1:13" ht="22.5" customHeight="1" x14ac:dyDescent="0.25">
      <c r="A5" s="57"/>
      <c r="B5" s="117" t="s">
        <v>3</v>
      </c>
      <c r="C5" s="117"/>
      <c r="D5" s="117"/>
      <c r="E5" s="117"/>
      <c r="F5" s="117"/>
      <c r="G5" s="117"/>
      <c r="H5" s="117"/>
      <c r="I5" s="117"/>
      <c r="J5" s="117"/>
      <c r="K5" s="117"/>
      <c r="L5" s="57"/>
      <c r="M5" s="57"/>
    </row>
    <row r="6" spans="1:13" ht="9.75" customHeight="1" thickBot="1" x14ac:dyDescent="0.3">
      <c r="A6" s="57"/>
      <c r="B6" s="57"/>
      <c r="C6" s="57"/>
      <c r="D6" s="58"/>
      <c r="E6" s="58"/>
      <c r="F6" s="58"/>
      <c r="G6" s="58"/>
      <c r="H6" s="58"/>
      <c r="I6" s="58"/>
      <c r="J6" s="59"/>
      <c r="K6" s="58"/>
      <c r="L6" s="57"/>
      <c r="M6" s="57"/>
    </row>
    <row r="7" spans="1:13" ht="14.25" customHeight="1" x14ac:dyDescent="0.25">
      <c r="A7" s="118" t="s">
        <v>4</v>
      </c>
      <c r="B7" s="109" t="s">
        <v>5</v>
      </c>
      <c r="C7" s="120" t="s">
        <v>6</v>
      </c>
      <c r="D7" s="122" t="s">
        <v>7</v>
      </c>
      <c r="E7" s="123"/>
      <c r="F7" s="118" t="s">
        <v>8</v>
      </c>
      <c r="G7" s="124"/>
      <c r="H7" s="118" t="s">
        <v>9</v>
      </c>
      <c r="I7" s="124"/>
      <c r="J7" s="107" t="s">
        <v>102</v>
      </c>
      <c r="K7" s="108"/>
      <c r="L7" s="109" t="s">
        <v>103</v>
      </c>
      <c r="M7" s="111" t="s">
        <v>12</v>
      </c>
    </row>
    <row r="8" spans="1:13" ht="15" customHeight="1" x14ac:dyDescent="0.25">
      <c r="A8" s="119"/>
      <c r="B8" s="110"/>
      <c r="C8" s="121"/>
      <c r="D8" s="60" t="s">
        <v>13</v>
      </c>
      <c r="E8" s="61" t="s">
        <v>14</v>
      </c>
      <c r="F8" s="62" t="s">
        <v>13</v>
      </c>
      <c r="G8" s="63" t="s">
        <v>14</v>
      </c>
      <c r="H8" s="60" t="s">
        <v>13</v>
      </c>
      <c r="I8" s="61" t="s">
        <v>14</v>
      </c>
      <c r="J8" s="64" t="s">
        <v>13</v>
      </c>
      <c r="K8" s="63" t="s">
        <v>14</v>
      </c>
      <c r="L8" s="110"/>
      <c r="M8" s="112"/>
    </row>
    <row r="9" spans="1:13" x14ac:dyDescent="0.25">
      <c r="A9" s="65" t="str">
        <f>[1]Protokolas!A34</f>
        <v>pasvalio</v>
      </c>
      <c r="B9" s="65" t="str">
        <f>[1]Protokolas!B34</f>
        <v>Gabija Žižmantaitė</v>
      </c>
      <c r="C9" s="66">
        <f>[1]Protokolas!C34</f>
        <v>37622</v>
      </c>
      <c r="D9" s="67">
        <f>[1]Protokolas!D34</f>
        <v>8.51</v>
      </c>
      <c r="E9" s="65">
        <f>[1]Protokolas!E34</f>
        <v>92</v>
      </c>
      <c r="F9" s="65">
        <f>[1]Protokolas!F34</f>
        <v>479</v>
      </c>
      <c r="G9" s="65">
        <f>[1]Protokolas!G34</f>
        <v>82</v>
      </c>
      <c r="H9" s="67">
        <f>[1]Protokolas!H34</f>
        <v>42.06</v>
      </c>
      <c r="I9" s="65">
        <f>[1]Protokolas!I34</f>
        <v>67</v>
      </c>
      <c r="J9" s="68">
        <f>[1]Protokolas!J34</f>
        <v>1.1123842592592594E-3</v>
      </c>
      <c r="K9" s="65">
        <f>[1]Protokolas!K34</f>
        <v>64</v>
      </c>
      <c r="L9" s="69">
        <f t="shared" ref="L9:L39" si="0">SUM(E9+G9+I9+K9)</f>
        <v>305</v>
      </c>
      <c r="M9" s="70">
        <v>1</v>
      </c>
    </row>
    <row r="10" spans="1:13" x14ac:dyDescent="0.25">
      <c r="A10" s="65" t="str">
        <f>[1]Protokolas!A87</f>
        <v>švenčionių</v>
      </c>
      <c r="B10" s="65" t="str">
        <f>[1]Protokolas!B87</f>
        <v>Nora Meškauskaitė</v>
      </c>
      <c r="C10" s="66">
        <f>[1]Protokolas!C87</f>
        <v>37987</v>
      </c>
      <c r="D10" s="67">
        <f>[1]Protokolas!D87</f>
        <v>8.94</v>
      </c>
      <c r="E10" s="65">
        <f>[1]Protokolas!E87</f>
        <v>78</v>
      </c>
      <c r="F10" s="65">
        <f>[1]Protokolas!F87</f>
        <v>443</v>
      </c>
      <c r="G10" s="65">
        <f>[1]Protokolas!G87</f>
        <v>71</v>
      </c>
      <c r="H10" s="67">
        <f>[1]Protokolas!H87</f>
        <v>28.19</v>
      </c>
      <c r="I10" s="65">
        <f>[1]Protokolas!I87</f>
        <v>39</v>
      </c>
      <c r="J10" s="68">
        <f>[1]Protokolas!J87</f>
        <v>9.9317129629629625E-4</v>
      </c>
      <c r="K10" s="65">
        <f>[1]Protokolas!K87</f>
        <v>92</v>
      </c>
      <c r="L10" s="69">
        <f t="shared" si="0"/>
        <v>280</v>
      </c>
      <c r="M10" s="70">
        <f>SUM(M9,1)</f>
        <v>2</v>
      </c>
    </row>
    <row r="11" spans="1:13" x14ac:dyDescent="0.25">
      <c r="A11" s="65" t="str">
        <f>[1]Protokolas!A50</f>
        <v>širvintų</v>
      </c>
      <c r="B11" s="65" t="str">
        <f>[1]Protokolas!B50</f>
        <v>Aistė Garbatavičiūtė</v>
      </c>
      <c r="C11" s="66">
        <f>[1]Protokolas!C50</f>
        <v>37779</v>
      </c>
      <c r="D11" s="67">
        <f>[1]Protokolas!D50</f>
        <v>9.14</v>
      </c>
      <c r="E11" s="65">
        <f>[1]Protokolas!E50</f>
        <v>72</v>
      </c>
      <c r="F11" s="65">
        <f>[1]Protokolas!F50</f>
        <v>436</v>
      </c>
      <c r="G11" s="65">
        <f>[1]Protokolas!G50</f>
        <v>68</v>
      </c>
      <c r="H11" s="67">
        <f>[1]Protokolas!H50</f>
        <v>40.119999999999997</v>
      </c>
      <c r="I11" s="65">
        <f>[1]Protokolas!I50</f>
        <v>63</v>
      </c>
      <c r="J11" s="68">
        <f>[1]Protokolas!J50</f>
        <v>1.0547453703703704E-3</v>
      </c>
      <c r="K11" s="65">
        <f>[1]Protokolas!K50</f>
        <v>77</v>
      </c>
      <c r="L11" s="69">
        <f t="shared" si="0"/>
        <v>280</v>
      </c>
      <c r="M11" s="70">
        <f t="shared" ref="M11:M67" si="1">SUM(M10,1)</f>
        <v>3</v>
      </c>
    </row>
    <row r="12" spans="1:13" x14ac:dyDescent="0.25">
      <c r="A12" s="65" t="str">
        <f>[1]Protokolas!A52</f>
        <v>širvintų</v>
      </c>
      <c r="B12" s="65" t="str">
        <f>[1]Protokolas!B52</f>
        <v>Kamilė Liekytė</v>
      </c>
      <c r="C12" s="66">
        <f>[1]Protokolas!C52</f>
        <v>37642</v>
      </c>
      <c r="D12" s="67">
        <f>[1]Protokolas!D52</f>
        <v>8.7799999999999994</v>
      </c>
      <c r="E12" s="65">
        <f>[1]Protokolas!E52</f>
        <v>85</v>
      </c>
      <c r="F12" s="65">
        <f>[1]Protokolas!F52</f>
        <v>413</v>
      </c>
      <c r="G12" s="65">
        <f>[1]Protokolas!G52</f>
        <v>61</v>
      </c>
      <c r="H12" s="67">
        <f>[1]Protokolas!H52</f>
        <v>38.270000000000003</v>
      </c>
      <c r="I12" s="65">
        <f>[1]Protokolas!I52</f>
        <v>59</v>
      </c>
      <c r="J12" s="68">
        <f>[1]Protokolas!J52</f>
        <v>1.1526620370370369E-3</v>
      </c>
      <c r="K12" s="65">
        <f>[1]Protokolas!K52</f>
        <v>56</v>
      </c>
      <c r="L12" s="69">
        <f t="shared" si="0"/>
        <v>261</v>
      </c>
      <c r="M12" s="70">
        <f t="shared" si="1"/>
        <v>4</v>
      </c>
    </row>
    <row r="13" spans="1:13" x14ac:dyDescent="0.25">
      <c r="A13" s="65" t="str">
        <f>[1]Protokolas!A63</f>
        <v>biržų</v>
      </c>
      <c r="B13" s="65" t="str">
        <f>[1]Protokolas!B63</f>
        <v>Dominyka Papeurelytė</v>
      </c>
      <c r="C13" s="66">
        <f>[1]Protokolas!C63</f>
        <v>37826</v>
      </c>
      <c r="D13" s="67">
        <f>[1]Protokolas!D63</f>
        <v>9.0399999999999991</v>
      </c>
      <c r="E13" s="65">
        <f>[1]Protokolas!E63</f>
        <v>75</v>
      </c>
      <c r="F13" s="65">
        <f>[1]Protokolas!F63</f>
        <v>472</v>
      </c>
      <c r="G13" s="65">
        <f>[1]Protokolas!G63</f>
        <v>80</v>
      </c>
      <c r="H13" s="67">
        <f>[1]Protokolas!H63</f>
        <v>30.68</v>
      </c>
      <c r="I13" s="65">
        <f>[1]Protokolas!I63</f>
        <v>44</v>
      </c>
      <c r="J13" s="68">
        <f>[1]Protokolas!J63</f>
        <v>1.1331018518518519E-3</v>
      </c>
      <c r="K13" s="65">
        <f>[1]Protokolas!K63</f>
        <v>60</v>
      </c>
      <c r="L13" s="69">
        <f t="shared" si="0"/>
        <v>259</v>
      </c>
      <c r="M13" s="70">
        <f t="shared" si="1"/>
        <v>5</v>
      </c>
    </row>
    <row r="14" spans="1:13" x14ac:dyDescent="0.25">
      <c r="A14" s="65" t="str">
        <f>[1]Protokolas!A118</f>
        <v>Rokiškio</v>
      </c>
      <c r="B14" s="65" t="str">
        <f>[1]Protokolas!B113</f>
        <v>Elinga Jakulytė</v>
      </c>
      <c r="C14" s="66">
        <f>[1]Protokolas!C113</f>
        <v>37622</v>
      </c>
      <c r="D14" s="67">
        <f>[1]Protokolas!D113</f>
        <v>9.1</v>
      </c>
      <c r="E14" s="65">
        <f>[1]Protokolas!E113</f>
        <v>72</v>
      </c>
      <c r="F14" s="65">
        <f>[1]Protokolas!F113</f>
        <v>427</v>
      </c>
      <c r="G14" s="65">
        <f>[1]Protokolas!G113</f>
        <v>65</v>
      </c>
      <c r="H14" s="67">
        <f>[1]Protokolas!H113</f>
        <v>37.99</v>
      </c>
      <c r="I14" s="65">
        <f>[1]Protokolas!I113</f>
        <v>59</v>
      </c>
      <c r="J14" s="68">
        <f>[1]Protokolas!J113</f>
        <v>1.128125E-3</v>
      </c>
      <c r="K14" s="65">
        <f>[1]Protokolas!K113</f>
        <v>61</v>
      </c>
      <c r="L14" s="69">
        <f t="shared" si="0"/>
        <v>257</v>
      </c>
      <c r="M14" s="70">
        <f t="shared" si="1"/>
        <v>6</v>
      </c>
    </row>
    <row r="15" spans="1:13" x14ac:dyDescent="0.25">
      <c r="A15" s="65" t="str">
        <f>[1]Protokolas!A37</f>
        <v>pasvalio</v>
      </c>
      <c r="B15" s="65" t="str">
        <f>[1]Protokolas!B37</f>
        <v>Justina Gintautaitė</v>
      </c>
      <c r="C15" s="66">
        <f>[1]Protokolas!C37</f>
        <v>37622</v>
      </c>
      <c r="D15" s="67">
        <f>[1]Protokolas!D37</f>
        <v>9.5299999999999994</v>
      </c>
      <c r="E15" s="65">
        <f>[1]Protokolas!E37</f>
        <v>60</v>
      </c>
      <c r="F15" s="65">
        <f>[1]Protokolas!F37</f>
        <v>393</v>
      </c>
      <c r="G15" s="65">
        <f>[1]Protokolas!G37</f>
        <v>54</v>
      </c>
      <c r="H15" s="67">
        <f>[1]Protokolas!H37</f>
        <v>47.3</v>
      </c>
      <c r="I15" s="65">
        <f>[1]Protokolas!I37</f>
        <v>77</v>
      </c>
      <c r="J15" s="68">
        <f>[1]Protokolas!J37</f>
        <v>1.1260416666666667E-3</v>
      </c>
      <c r="K15" s="65">
        <f>[1]Protokolas!K37</f>
        <v>62</v>
      </c>
      <c r="L15" s="69">
        <f t="shared" si="0"/>
        <v>253</v>
      </c>
      <c r="M15" s="70">
        <f t="shared" si="1"/>
        <v>7</v>
      </c>
    </row>
    <row r="16" spans="1:13" s="71" customFormat="1" ht="12.75" x14ac:dyDescent="0.2">
      <c r="A16" s="65" t="str">
        <f>[1]Protokolas!A100</f>
        <v>Utenos</v>
      </c>
      <c r="B16" s="65" t="str">
        <f>[1]Protokolas!B100</f>
        <v>Sandra Pervenytė</v>
      </c>
      <c r="C16" s="66">
        <f>[1]Protokolas!C100</f>
        <v>37622</v>
      </c>
      <c r="D16" s="67">
        <f>[1]Protokolas!D100</f>
        <v>9.02</v>
      </c>
      <c r="E16" s="65">
        <f>[1]Protokolas!E100</f>
        <v>75</v>
      </c>
      <c r="F16" s="65">
        <f>[1]Protokolas!F100</f>
        <v>431</v>
      </c>
      <c r="G16" s="65">
        <f>[1]Protokolas!G100</f>
        <v>67</v>
      </c>
      <c r="H16" s="67">
        <f>[1]Protokolas!H100</f>
        <v>26.8</v>
      </c>
      <c r="I16" s="65">
        <f>[1]Protokolas!I100</f>
        <v>37</v>
      </c>
      <c r="J16" s="68">
        <f>[1]Protokolas!J100</f>
        <v>1.0679398148148147E-3</v>
      </c>
      <c r="K16" s="65">
        <f>[1]Protokolas!K100</f>
        <v>74</v>
      </c>
      <c r="L16" s="69">
        <f t="shared" si="0"/>
        <v>253</v>
      </c>
      <c r="M16" s="70">
        <f t="shared" si="1"/>
        <v>8</v>
      </c>
    </row>
    <row r="17" spans="1:13" x14ac:dyDescent="0.25">
      <c r="A17" s="65" t="str">
        <f>[1]Protokolas!A38</f>
        <v>pasvalio</v>
      </c>
      <c r="B17" s="65" t="str">
        <f>[1]Protokolas!B38</f>
        <v>Jurgita Juknevičiūtė</v>
      </c>
      <c r="C17" s="66">
        <f>[1]Protokolas!C38</f>
        <v>37987</v>
      </c>
      <c r="D17" s="67">
        <f>[1]Protokolas!D38</f>
        <v>8.82</v>
      </c>
      <c r="E17" s="65">
        <f>[1]Protokolas!E38</f>
        <v>82</v>
      </c>
      <c r="F17" s="65">
        <f>[1]Protokolas!F38</f>
        <v>421</v>
      </c>
      <c r="G17" s="65">
        <f>[1]Protokolas!G38</f>
        <v>63</v>
      </c>
      <c r="H17" s="67">
        <f>[1]Protokolas!H38</f>
        <v>32.19</v>
      </c>
      <c r="I17" s="65">
        <f>[1]Protokolas!I38</f>
        <v>47</v>
      </c>
      <c r="J17" s="68">
        <f>[1]Protokolas!J38</f>
        <v>1.1568287037037038E-3</v>
      </c>
      <c r="K17" s="65">
        <f>[1]Protokolas!K38</f>
        <v>55</v>
      </c>
      <c r="L17" s="69">
        <f t="shared" si="0"/>
        <v>247</v>
      </c>
      <c r="M17" s="70">
        <f t="shared" si="1"/>
        <v>9</v>
      </c>
    </row>
    <row r="18" spans="1:13" x14ac:dyDescent="0.25">
      <c r="A18" s="65" t="str">
        <f>[1]Protokolas!A51</f>
        <v>širvintų</v>
      </c>
      <c r="B18" s="65" t="str">
        <f>[1]Protokolas!B51</f>
        <v>Mingailė Vasiliauskaitė</v>
      </c>
      <c r="C18" s="66">
        <f>[1]Protokolas!C51</f>
        <v>37830</v>
      </c>
      <c r="D18" s="67">
        <f>[1]Protokolas!D51</f>
        <v>9.52</v>
      </c>
      <c r="E18" s="65">
        <f>[1]Protokolas!E51</f>
        <v>60</v>
      </c>
      <c r="F18" s="65">
        <f>[1]Protokolas!F51</f>
        <v>397</v>
      </c>
      <c r="G18" s="65">
        <f>[1]Protokolas!G51</f>
        <v>55</v>
      </c>
      <c r="H18" s="67">
        <f>[1]Protokolas!H51</f>
        <v>48.42</v>
      </c>
      <c r="I18" s="65">
        <f>[1]Protokolas!I51</f>
        <v>80</v>
      </c>
      <c r="J18" s="68">
        <f>[1]Protokolas!J51</f>
        <v>1.1826388888888887E-3</v>
      </c>
      <c r="K18" s="65">
        <f>[1]Protokolas!K51</f>
        <v>50</v>
      </c>
      <c r="L18" s="69">
        <f t="shared" si="0"/>
        <v>245</v>
      </c>
      <c r="M18" s="70">
        <f t="shared" si="1"/>
        <v>10</v>
      </c>
    </row>
    <row r="19" spans="1:13" x14ac:dyDescent="0.25">
      <c r="A19" s="65" t="str">
        <f>[1]Protokolas!A130</f>
        <v>Visagino</v>
      </c>
      <c r="B19" s="65" t="str">
        <f>[1]Protokolas!B130</f>
        <v>Ieva Igumnova</v>
      </c>
      <c r="C19" s="66">
        <f>[1]Protokolas!C130</f>
        <v>37622</v>
      </c>
      <c r="D19" s="67">
        <f>[1]Protokolas!D130</f>
        <v>9.23</v>
      </c>
      <c r="E19" s="65">
        <f>[1]Protokolas!E130</f>
        <v>69</v>
      </c>
      <c r="F19" s="65">
        <f>[1]Protokolas!F130</f>
        <v>419</v>
      </c>
      <c r="G19" s="65">
        <f>[1]Protokolas!G130</f>
        <v>63</v>
      </c>
      <c r="H19" s="67">
        <f>[1]Protokolas!H130</f>
        <v>35.36</v>
      </c>
      <c r="I19" s="65">
        <f>[1]Protokolas!I130</f>
        <v>54</v>
      </c>
      <c r="J19" s="68">
        <f>[1]Protokolas!J130</f>
        <v>1.1424768518518518E-3</v>
      </c>
      <c r="K19" s="65">
        <f>[1]Protokolas!K130</f>
        <v>58</v>
      </c>
      <c r="L19" s="69">
        <f t="shared" si="0"/>
        <v>244</v>
      </c>
      <c r="M19" s="70">
        <f t="shared" si="1"/>
        <v>11</v>
      </c>
    </row>
    <row r="20" spans="1:13" s="71" customFormat="1" ht="12.75" x14ac:dyDescent="0.2">
      <c r="A20" s="65" t="str">
        <f>[1]Protokolas!A129</f>
        <v>Visagino</v>
      </c>
      <c r="B20" s="65" t="str">
        <f>[1]Protokolas!B129</f>
        <v>Marija Zinkevičiūtė</v>
      </c>
      <c r="C20" s="66">
        <f>[1]Protokolas!C129</f>
        <v>37622</v>
      </c>
      <c r="D20" s="67">
        <f>[1]Protokolas!D129</f>
        <v>9.59</v>
      </c>
      <c r="E20" s="65">
        <f>[1]Protokolas!E129</f>
        <v>60</v>
      </c>
      <c r="F20" s="65">
        <f>[1]Protokolas!F129</f>
        <v>404</v>
      </c>
      <c r="G20" s="65">
        <f>[1]Protokolas!G129</f>
        <v>58</v>
      </c>
      <c r="H20" s="67">
        <f>[1]Protokolas!H129</f>
        <v>36.32</v>
      </c>
      <c r="I20" s="65">
        <f>[1]Protokolas!I129</f>
        <v>55</v>
      </c>
      <c r="J20" s="68">
        <f>[1]Protokolas!J129</f>
        <v>1.0944444444444445E-3</v>
      </c>
      <c r="K20" s="65">
        <f>[1]Protokolas!K129</f>
        <v>68</v>
      </c>
      <c r="L20" s="69">
        <f t="shared" si="0"/>
        <v>241</v>
      </c>
      <c r="M20" s="70">
        <f t="shared" si="1"/>
        <v>12</v>
      </c>
    </row>
    <row r="21" spans="1:13" x14ac:dyDescent="0.25">
      <c r="A21" s="65" t="str">
        <f>[1]Protokolas!A49</f>
        <v>širvintų</v>
      </c>
      <c r="B21" s="65" t="str">
        <f>[1]Protokolas!B49</f>
        <v>Rusnė Kulševičiūtė</v>
      </c>
      <c r="C21" s="66">
        <f>[1]Protokolas!C49</f>
        <v>37971</v>
      </c>
      <c r="D21" s="67">
        <f>[1]Protokolas!D49</f>
        <v>9.25</v>
      </c>
      <c r="E21" s="65">
        <f>[1]Protokolas!E49</f>
        <v>69</v>
      </c>
      <c r="F21" s="65">
        <f>[1]Protokolas!F49</f>
        <v>370</v>
      </c>
      <c r="G21" s="65">
        <f>[1]Protokolas!G49</f>
        <v>46</v>
      </c>
      <c r="H21" s="67">
        <f>[1]Protokolas!H49</f>
        <v>37.14</v>
      </c>
      <c r="I21" s="65">
        <f>[1]Protokolas!I49</f>
        <v>57</v>
      </c>
      <c r="J21" s="68">
        <f>[1]Protokolas!J49</f>
        <v>1.1210648148148148E-3</v>
      </c>
      <c r="K21" s="65">
        <f>[1]Protokolas!K49</f>
        <v>63</v>
      </c>
      <c r="L21" s="69">
        <f t="shared" si="0"/>
        <v>235</v>
      </c>
      <c r="M21" s="70">
        <f t="shared" si="1"/>
        <v>13</v>
      </c>
    </row>
    <row r="22" spans="1:13" x14ac:dyDescent="0.25">
      <c r="A22" s="65" t="str">
        <f>[1]Protokolas!A35</f>
        <v>pasvalio</v>
      </c>
      <c r="B22" s="65" t="str">
        <f>[1]Protokolas!B35</f>
        <v>Aurėja Dimšaitė</v>
      </c>
      <c r="C22" s="66">
        <f>[1]Protokolas!C35</f>
        <v>37622</v>
      </c>
      <c r="D22" s="67">
        <f>[1]Protokolas!D35</f>
        <v>8.99</v>
      </c>
      <c r="E22" s="65">
        <f>[1]Protokolas!E35</f>
        <v>78</v>
      </c>
      <c r="F22" s="65">
        <f>[1]Protokolas!F35</f>
        <v>385</v>
      </c>
      <c r="G22" s="65">
        <f>[1]Protokolas!G35</f>
        <v>51</v>
      </c>
      <c r="H22" s="67">
        <f>[1]Protokolas!H35</f>
        <v>35.46</v>
      </c>
      <c r="I22" s="65">
        <f>[1]Protokolas!I35</f>
        <v>54</v>
      </c>
      <c r="J22" s="68">
        <f>[1]Protokolas!J35</f>
        <v>1.2135416666666668E-3</v>
      </c>
      <c r="K22" s="65">
        <f>[1]Protokolas!K35</f>
        <v>45</v>
      </c>
      <c r="L22" s="69">
        <f t="shared" si="0"/>
        <v>228</v>
      </c>
      <c r="M22" s="70">
        <f t="shared" si="1"/>
        <v>14</v>
      </c>
    </row>
    <row r="23" spans="1:13" x14ac:dyDescent="0.25">
      <c r="A23" s="65" t="str">
        <f>[1]Protokolas!A36</f>
        <v>pasvalio</v>
      </c>
      <c r="B23" s="65" t="str">
        <f>[1]Protokolas!B36</f>
        <v>Gabrielė Čiuplinskaitė</v>
      </c>
      <c r="C23" s="66">
        <f>[1]Protokolas!C36</f>
        <v>37622</v>
      </c>
      <c r="D23" s="67">
        <f>[1]Protokolas!D36</f>
        <v>9.6</v>
      </c>
      <c r="E23" s="65">
        <f>[1]Protokolas!E36</f>
        <v>57</v>
      </c>
      <c r="F23" s="65">
        <f>[1]Protokolas!F36</f>
        <v>414</v>
      </c>
      <c r="G23" s="65">
        <f>[1]Protokolas!G36</f>
        <v>61</v>
      </c>
      <c r="H23" s="67">
        <f>[1]Protokolas!H36</f>
        <v>34.200000000000003</v>
      </c>
      <c r="I23" s="65">
        <f>[1]Protokolas!I36</f>
        <v>51</v>
      </c>
      <c r="J23" s="68">
        <f>[1]Protokolas!J36</f>
        <v>1.1486111111111111E-3</v>
      </c>
      <c r="K23" s="65">
        <f>[1]Protokolas!K36</f>
        <v>57</v>
      </c>
      <c r="L23" s="69">
        <f t="shared" si="0"/>
        <v>226</v>
      </c>
      <c r="M23" s="70">
        <f t="shared" si="1"/>
        <v>15</v>
      </c>
    </row>
    <row r="24" spans="1:13" x14ac:dyDescent="0.25">
      <c r="A24" s="65" t="str">
        <f>[1]Protokolas!A114</f>
        <v>Rokiškio</v>
      </c>
      <c r="B24" s="65" t="str">
        <f>[1]Protokolas!B114</f>
        <v>Gabrielė Komkaitė</v>
      </c>
      <c r="C24" s="66">
        <f>[1]Protokolas!C114</f>
        <v>37987</v>
      </c>
      <c r="D24" s="67">
        <f>[1]Protokolas!D114</f>
        <v>9.18</v>
      </c>
      <c r="E24" s="65">
        <f>[1]Protokolas!E114</f>
        <v>72</v>
      </c>
      <c r="F24" s="65">
        <f>[1]Protokolas!F114</f>
        <v>352</v>
      </c>
      <c r="G24" s="65">
        <f>[1]Protokolas!G114</f>
        <v>40</v>
      </c>
      <c r="H24" s="67">
        <f>[1]Protokolas!H114</f>
        <v>36.020000000000003</v>
      </c>
      <c r="I24" s="65">
        <f>[1]Protokolas!I114</f>
        <v>55</v>
      </c>
      <c r="J24" s="68">
        <f>[1]Protokolas!J114</f>
        <v>1.1420138888888888E-3</v>
      </c>
      <c r="K24" s="65">
        <f>[1]Protokolas!K114</f>
        <v>58</v>
      </c>
      <c r="L24" s="69">
        <f t="shared" si="0"/>
        <v>225</v>
      </c>
      <c r="M24" s="70">
        <f t="shared" si="1"/>
        <v>16</v>
      </c>
    </row>
    <row r="25" spans="1:13" x14ac:dyDescent="0.25">
      <c r="A25" s="65" t="str">
        <f>[1]Protokolas!A101</f>
        <v>Utenos</v>
      </c>
      <c r="B25" s="65" t="str">
        <f>[1]Protokolas!B101</f>
        <v>Nerija Matelytė</v>
      </c>
      <c r="C25" s="66">
        <f>[1]Protokolas!C101</f>
        <v>37987</v>
      </c>
      <c r="D25" s="67">
        <f>[1]Protokolas!D101</f>
        <v>9.0299999999999994</v>
      </c>
      <c r="E25" s="65">
        <f>[1]Protokolas!E101</f>
        <v>75</v>
      </c>
      <c r="F25" s="65">
        <f>[1]Protokolas!F101</f>
        <v>387</v>
      </c>
      <c r="G25" s="65">
        <f>[1]Protokolas!G101</f>
        <v>52</v>
      </c>
      <c r="H25" s="67">
        <f>[1]Protokolas!H101</f>
        <v>26</v>
      </c>
      <c r="I25" s="65">
        <f>[1]Protokolas!I101</f>
        <v>35</v>
      </c>
      <c r="J25" s="68">
        <f>[1]Protokolas!J101</f>
        <v>1.1337962962962964E-3</v>
      </c>
      <c r="K25" s="65">
        <f>[1]Protokolas!K101</f>
        <v>60</v>
      </c>
      <c r="L25" s="69">
        <f t="shared" si="0"/>
        <v>222</v>
      </c>
      <c r="M25" s="70">
        <f t="shared" si="1"/>
        <v>17</v>
      </c>
    </row>
    <row r="26" spans="1:13" x14ac:dyDescent="0.25">
      <c r="A26" s="65" t="str">
        <f>[1]Protokolas!A92</f>
        <v>švenčionių</v>
      </c>
      <c r="B26" s="65" t="str">
        <f>[1]Protokolas!B92</f>
        <v>Anastasija Golovač</v>
      </c>
      <c r="C26" s="66">
        <f>[1]Protokolas!C92</f>
        <v>37987</v>
      </c>
      <c r="D26" s="67">
        <f>[1]Protokolas!D92</f>
        <v>9.17</v>
      </c>
      <c r="E26" s="65">
        <f>[1]Protokolas!E92</f>
        <v>72</v>
      </c>
      <c r="F26" s="65">
        <f>[1]Protokolas!F92</f>
        <v>378</v>
      </c>
      <c r="G26" s="65">
        <f>[1]Protokolas!G92</f>
        <v>49</v>
      </c>
      <c r="H26" s="67">
        <f>[1]Protokolas!H92</f>
        <v>32.4</v>
      </c>
      <c r="I26" s="65">
        <f>[1]Protokolas!I92</f>
        <v>48</v>
      </c>
      <c r="J26" s="68">
        <f>[1]Protokolas!J92</f>
        <v>1.179976851851852E-3</v>
      </c>
      <c r="K26" s="65">
        <f>[1]Protokolas!K92</f>
        <v>51</v>
      </c>
      <c r="L26" s="69">
        <f t="shared" si="0"/>
        <v>220</v>
      </c>
      <c r="M26" s="70">
        <f t="shared" si="1"/>
        <v>18</v>
      </c>
    </row>
    <row r="27" spans="1:13" x14ac:dyDescent="0.25">
      <c r="A27" s="65" t="str">
        <f>[1]Protokolas!A116</f>
        <v>Rokiškio</v>
      </c>
      <c r="B27" s="65" t="str">
        <f>[1]Protokolas!B116</f>
        <v>Viltė Latvėnaitė</v>
      </c>
      <c r="C27" s="66">
        <f>[1]Protokolas!C116</f>
        <v>37987</v>
      </c>
      <c r="D27" s="67">
        <f>[1]Protokolas!D116</f>
        <v>8.83</v>
      </c>
      <c r="E27" s="65">
        <f>[1]Protokolas!E116</f>
        <v>82</v>
      </c>
      <c r="F27" s="65">
        <f>[1]Protokolas!F116</f>
        <v>409</v>
      </c>
      <c r="G27" s="65">
        <f>[1]Protokolas!G116</f>
        <v>59</v>
      </c>
      <c r="H27" s="67">
        <f>[1]Protokolas!H116</f>
        <v>38.54</v>
      </c>
      <c r="I27" s="65">
        <f>[1]Protokolas!I116</f>
        <v>60</v>
      </c>
      <c r="J27" s="68">
        <f>[1]Protokolas!J116</f>
        <v>1.4167824074074074E-3</v>
      </c>
      <c r="K27" s="65">
        <f>[1]Protokolas!K116</f>
        <v>17</v>
      </c>
      <c r="L27" s="69">
        <f t="shared" si="0"/>
        <v>218</v>
      </c>
      <c r="M27" s="70">
        <f t="shared" si="1"/>
        <v>19</v>
      </c>
    </row>
    <row r="28" spans="1:13" x14ac:dyDescent="0.25">
      <c r="A28" s="65" t="str">
        <f>[1]Protokolas!A103</f>
        <v>Utenos</v>
      </c>
      <c r="B28" s="65" t="str">
        <f>[1]Protokolas!B103</f>
        <v>Indrė Vazulytė</v>
      </c>
      <c r="C28" s="66">
        <f>[1]Protokolas!C103</f>
        <v>37987</v>
      </c>
      <c r="D28" s="67">
        <f>[1]Protokolas!D103</f>
        <v>8.51</v>
      </c>
      <c r="E28" s="65">
        <f>[1]Protokolas!E103</f>
        <v>92</v>
      </c>
      <c r="F28" s="65">
        <f>[1]Protokolas!F103</f>
        <v>401</v>
      </c>
      <c r="G28" s="65">
        <f>[1]Protokolas!G103</f>
        <v>57</v>
      </c>
      <c r="H28" s="67">
        <f>[1]Protokolas!H103</f>
        <v>20.059999999999999</v>
      </c>
      <c r="I28" s="65">
        <f>[1]Protokolas!I103</f>
        <v>24</v>
      </c>
      <c r="J28" s="68">
        <f>[1]Protokolas!J103</f>
        <v>1.2332175925925926E-3</v>
      </c>
      <c r="K28" s="65">
        <f>[1]Protokolas!K103</f>
        <v>42</v>
      </c>
      <c r="L28" s="69">
        <f t="shared" si="0"/>
        <v>215</v>
      </c>
      <c r="M28" s="70">
        <f t="shared" si="1"/>
        <v>20</v>
      </c>
    </row>
    <row r="29" spans="1:13" x14ac:dyDescent="0.25">
      <c r="A29" s="65" t="str">
        <f>[1]Protokolas!A88</f>
        <v>švenčionių</v>
      </c>
      <c r="B29" s="65" t="str">
        <f>[1]Protokolas!B88</f>
        <v>Gabrielė Volskaitė</v>
      </c>
      <c r="C29" s="66">
        <f>[1]Protokolas!C88</f>
        <v>37987</v>
      </c>
      <c r="D29" s="67">
        <f>[1]Protokolas!D88</f>
        <v>9.58</v>
      </c>
      <c r="E29" s="65">
        <f>[1]Protokolas!E88</f>
        <v>60</v>
      </c>
      <c r="F29" s="65">
        <f>[1]Protokolas!F88</f>
        <v>353</v>
      </c>
      <c r="G29" s="65">
        <f>[1]Protokolas!G88</f>
        <v>41</v>
      </c>
      <c r="H29" s="67">
        <f>[1]Protokolas!H88</f>
        <v>35.68</v>
      </c>
      <c r="I29" s="65">
        <f>[1]Protokolas!I88</f>
        <v>54</v>
      </c>
      <c r="J29" s="68">
        <f>[1]Protokolas!J88</f>
        <v>1.1406249999999999E-3</v>
      </c>
      <c r="K29" s="65">
        <f>[1]Protokolas!K88</f>
        <v>59</v>
      </c>
      <c r="L29" s="69">
        <f t="shared" si="0"/>
        <v>214</v>
      </c>
      <c r="M29" s="70">
        <f t="shared" si="1"/>
        <v>21</v>
      </c>
    </row>
    <row r="30" spans="1:13" x14ac:dyDescent="0.25">
      <c r="A30" s="65" t="str">
        <f>[1]Protokolas!A48</f>
        <v>širvintų</v>
      </c>
      <c r="B30" s="65" t="str">
        <f>[1]Protokolas!B48</f>
        <v>Austėja Černiauskaitė</v>
      </c>
      <c r="C30" s="66">
        <f>[1]Protokolas!C48</f>
        <v>37932</v>
      </c>
      <c r="D30" s="67">
        <f>[1]Protokolas!D48</f>
        <v>8.9700000000000006</v>
      </c>
      <c r="E30" s="65">
        <f>[1]Protokolas!E48</f>
        <v>78</v>
      </c>
      <c r="F30" s="65">
        <f>[1]Protokolas!F48</f>
        <v>409</v>
      </c>
      <c r="G30" s="65">
        <f>[1]Protokolas!G48</f>
        <v>59</v>
      </c>
      <c r="H30" s="67">
        <f>[1]Protokolas!H48</f>
        <v>31.8</v>
      </c>
      <c r="I30" s="65">
        <f>[1]Protokolas!I48</f>
        <v>47</v>
      </c>
      <c r="J30" s="68">
        <f>[1]Protokolas!J48</f>
        <v>1.3293981481481481E-3</v>
      </c>
      <c r="K30" s="65">
        <f>[1]Protokolas!K48</f>
        <v>27</v>
      </c>
      <c r="L30" s="69">
        <f t="shared" si="0"/>
        <v>211</v>
      </c>
      <c r="M30" s="70">
        <f t="shared" si="1"/>
        <v>22</v>
      </c>
    </row>
    <row r="31" spans="1:13" x14ac:dyDescent="0.25">
      <c r="A31" s="65" t="str">
        <f>[1]Protokolas!A22</f>
        <v>molėtų</v>
      </c>
      <c r="B31" s="65" t="str">
        <f>[1]Protokolas!B22</f>
        <v>Jovita Survilaitė</v>
      </c>
      <c r="C31" s="66">
        <f>[1]Protokolas!C22</f>
        <v>37622</v>
      </c>
      <c r="D31" s="67">
        <f>[1]Protokolas!D22</f>
        <v>9.6199999999999992</v>
      </c>
      <c r="E31" s="65">
        <f>[1]Protokolas!E22</f>
        <v>57</v>
      </c>
      <c r="F31" s="65">
        <f>[1]Protokolas!F22</f>
        <v>373</v>
      </c>
      <c r="G31" s="65">
        <f>[1]Protokolas!G22</f>
        <v>47</v>
      </c>
      <c r="H31" s="67">
        <f>[1]Protokolas!H22</f>
        <v>36.590000000000003</v>
      </c>
      <c r="I31" s="65">
        <f>[1]Protokolas!I22</f>
        <v>56</v>
      </c>
      <c r="J31" s="68">
        <f>[1]Protokolas!J22</f>
        <v>1.1921296296296296E-3</v>
      </c>
      <c r="K31" s="65">
        <f>[1]Protokolas!K22</f>
        <v>49</v>
      </c>
      <c r="L31" s="69">
        <f t="shared" si="0"/>
        <v>209</v>
      </c>
      <c r="M31" s="70">
        <f t="shared" si="1"/>
        <v>23</v>
      </c>
    </row>
    <row r="32" spans="1:13" x14ac:dyDescent="0.25">
      <c r="A32" s="65" t="str">
        <f>[1]Protokolas!A105</f>
        <v>Utenos</v>
      </c>
      <c r="B32" s="65" t="str">
        <f>[1]Protokolas!B105</f>
        <v>Urtė Stalnionytė</v>
      </c>
      <c r="C32" s="66">
        <f>[1]Protokolas!C105</f>
        <v>37622</v>
      </c>
      <c r="D32" s="67">
        <f>[1]Protokolas!D105</f>
        <v>8.65</v>
      </c>
      <c r="E32" s="65">
        <f>[1]Protokolas!E105</f>
        <v>88</v>
      </c>
      <c r="F32" s="65">
        <f>[1]Protokolas!F105</f>
        <v>389</v>
      </c>
      <c r="G32" s="65">
        <f>[1]Protokolas!G105</f>
        <v>53</v>
      </c>
      <c r="H32" s="67">
        <f>[1]Protokolas!H105</f>
        <v>19.98</v>
      </c>
      <c r="I32" s="65">
        <f>[1]Protokolas!I105</f>
        <v>24</v>
      </c>
      <c r="J32" s="68">
        <f>[1]Protokolas!J105</f>
        <v>1.2222222222222222E-3</v>
      </c>
      <c r="K32" s="65">
        <f>[1]Protokolas!K105</f>
        <v>43</v>
      </c>
      <c r="L32" s="69">
        <f t="shared" si="0"/>
        <v>208</v>
      </c>
      <c r="M32" s="70">
        <f t="shared" si="1"/>
        <v>24</v>
      </c>
    </row>
    <row r="33" spans="1:13" x14ac:dyDescent="0.25">
      <c r="A33" s="65" t="str">
        <f>[1]Protokolas!A66</f>
        <v>biržų</v>
      </c>
      <c r="B33" s="65" t="str">
        <f>[1]Protokolas!B66</f>
        <v>Augustė Žemaitytė</v>
      </c>
      <c r="C33" s="66">
        <f>[1]Protokolas!C66</f>
        <v>37671</v>
      </c>
      <c r="D33" s="67">
        <f>[1]Protokolas!D66</f>
        <v>9.18</v>
      </c>
      <c r="E33" s="65">
        <f>[1]Protokolas!E66</f>
        <v>72</v>
      </c>
      <c r="F33" s="65">
        <f>[1]Protokolas!F66</f>
        <v>390</v>
      </c>
      <c r="G33" s="65">
        <f>[1]Protokolas!G66</f>
        <v>53</v>
      </c>
      <c r="H33" s="67">
        <f>[1]Protokolas!H66</f>
        <v>27.8</v>
      </c>
      <c r="I33" s="65">
        <f>[1]Protokolas!I66</f>
        <v>39</v>
      </c>
      <c r="J33" s="68">
        <f>[1]Protokolas!J66</f>
        <v>1.2194444444444444E-3</v>
      </c>
      <c r="K33" s="65">
        <f>[1]Protokolas!K66</f>
        <v>44</v>
      </c>
      <c r="L33" s="69">
        <f t="shared" si="0"/>
        <v>208</v>
      </c>
      <c r="M33" s="70">
        <f t="shared" si="1"/>
        <v>25</v>
      </c>
    </row>
    <row r="34" spans="1:13" x14ac:dyDescent="0.25">
      <c r="A34" s="65" t="str">
        <f>[1]Protokolas!A117</f>
        <v>Rokiškio</v>
      </c>
      <c r="B34" s="65" t="str">
        <f>[1]Protokolas!B117</f>
        <v>Paulina Bitinaitė</v>
      </c>
      <c r="C34" s="66">
        <f>[1]Protokolas!C117</f>
        <v>37987</v>
      </c>
      <c r="D34" s="67">
        <f>[1]Protokolas!D117</f>
        <v>9.17</v>
      </c>
      <c r="E34" s="65">
        <f>[1]Protokolas!E117</f>
        <v>72</v>
      </c>
      <c r="F34" s="65">
        <f>[1]Protokolas!F117</f>
        <v>425</v>
      </c>
      <c r="G34" s="65">
        <f>[1]Protokolas!G117</f>
        <v>65</v>
      </c>
      <c r="H34" s="67">
        <f>[1]Protokolas!H117</f>
        <v>29.78</v>
      </c>
      <c r="I34" s="65">
        <f>[1]Protokolas!I117</f>
        <v>43</v>
      </c>
      <c r="J34" s="68">
        <f>[1]Protokolas!J117</f>
        <v>1.3539351851851852E-3</v>
      </c>
      <c r="K34" s="65">
        <f>[1]Protokolas!K117</f>
        <v>25</v>
      </c>
      <c r="L34" s="69">
        <f t="shared" si="0"/>
        <v>205</v>
      </c>
      <c r="M34" s="70">
        <f t="shared" si="1"/>
        <v>26</v>
      </c>
    </row>
    <row r="35" spans="1:13" x14ac:dyDescent="0.25">
      <c r="A35" s="65" t="str">
        <f>[1]Protokolas!A89</f>
        <v>švenčionių</v>
      </c>
      <c r="B35" s="65" t="str">
        <f>[1]Protokolas!B89</f>
        <v>Emilija Silickaitė</v>
      </c>
      <c r="C35" s="66">
        <f>[1]Protokolas!C89</f>
        <v>37987</v>
      </c>
      <c r="D35" s="67">
        <f>[1]Protokolas!D89</f>
        <v>9.33</v>
      </c>
      <c r="E35" s="65">
        <f>[1]Protokolas!E89</f>
        <v>66</v>
      </c>
      <c r="F35" s="65">
        <f>[1]Protokolas!F89</f>
        <v>403</v>
      </c>
      <c r="G35" s="65">
        <f>[1]Protokolas!G89</f>
        <v>57</v>
      </c>
      <c r="H35" s="67">
        <f>[1]Protokolas!H89</f>
        <v>30.49</v>
      </c>
      <c r="I35" s="65">
        <f>[1]Protokolas!I89</f>
        <v>44</v>
      </c>
      <c r="J35" s="68">
        <f>[1]Protokolas!J89</f>
        <v>1.261574074074074E-3</v>
      </c>
      <c r="K35" s="65">
        <f>[1]Protokolas!K89</f>
        <v>37</v>
      </c>
      <c r="L35" s="69">
        <f t="shared" si="0"/>
        <v>204</v>
      </c>
      <c r="M35" s="70">
        <f t="shared" si="1"/>
        <v>27</v>
      </c>
    </row>
    <row r="36" spans="1:13" x14ac:dyDescent="0.25">
      <c r="A36" s="65" t="str">
        <f>[1]Protokolas!A90</f>
        <v>švenčionių</v>
      </c>
      <c r="B36" s="65" t="str">
        <f>[1]Protokolas!B90</f>
        <v>Diana Jakovlevaitė</v>
      </c>
      <c r="C36" s="66">
        <f>[1]Protokolas!C90</f>
        <v>37987</v>
      </c>
      <c r="D36" s="67">
        <f>[1]Protokolas!D90</f>
        <v>9.7899999999999991</v>
      </c>
      <c r="E36" s="65">
        <f>[1]Protokolas!E90</f>
        <v>54</v>
      </c>
      <c r="F36" s="65">
        <f>[1]Protokolas!F90</f>
        <v>375</v>
      </c>
      <c r="G36" s="65">
        <f>[1]Protokolas!G90</f>
        <v>48</v>
      </c>
      <c r="H36" s="67">
        <f>[1]Protokolas!H90</f>
        <v>32.090000000000003</v>
      </c>
      <c r="I36" s="65">
        <f>[1]Protokolas!I90</f>
        <v>47</v>
      </c>
      <c r="J36" s="68">
        <f>[1]Protokolas!J90</f>
        <v>1.1565972222222223E-3</v>
      </c>
      <c r="K36" s="65">
        <f>[1]Protokolas!K90</f>
        <v>55</v>
      </c>
      <c r="L36" s="69">
        <f t="shared" si="0"/>
        <v>204</v>
      </c>
      <c r="M36" s="70">
        <f t="shared" si="1"/>
        <v>28</v>
      </c>
    </row>
    <row r="37" spans="1:13" x14ac:dyDescent="0.25">
      <c r="A37" s="65" t="str">
        <f>[1]Protokolas!A27</f>
        <v>molėtų</v>
      </c>
      <c r="B37" s="65" t="str">
        <f>[1]Protokolas!B27</f>
        <v>Gabija Putnaitė</v>
      </c>
      <c r="C37" s="66">
        <f>[1]Protokolas!C27</f>
        <v>37987</v>
      </c>
      <c r="D37" s="67">
        <f>[1]Protokolas!D27</f>
        <v>9.86</v>
      </c>
      <c r="E37" s="65">
        <f>[1]Protokolas!E27</f>
        <v>51</v>
      </c>
      <c r="F37" s="65">
        <f>[1]Protokolas!F27</f>
        <v>386</v>
      </c>
      <c r="G37" s="65">
        <f>[1]Protokolas!G27</f>
        <v>52</v>
      </c>
      <c r="H37" s="67">
        <f>[1]Protokolas!H27</f>
        <v>37.659999999999997</v>
      </c>
      <c r="I37" s="65">
        <f>[1]Protokolas!I27</f>
        <v>58</v>
      </c>
      <c r="J37" s="68">
        <f>[1]Protokolas!J27</f>
        <v>1.2478009259259259E-3</v>
      </c>
      <c r="K37" s="65">
        <f>[1]Protokolas!K27</f>
        <v>39</v>
      </c>
      <c r="L37" s="69">
        <f t="shared" si="0"/>
        <v>200</v>
      </c>
      <c r="M37" s="70">
        <f t="shared" si="1"/>
        <v>29</v>
      </c>
    </row>
    <row r="38" spans="1:13" x14ac:dyDescent="0.25">
      <c r="A38" s="65" t="str">
        <f>[1]Protokolas!A62</f>
        <v>biržų</v>
      </c>
      <c r="B38" s="65" t="str">
        <f>[1]Protokolas!B62</f>
        <v>Orinta Matulionytė</v>
      </c>
      <c r="C38" s="66">
        <f>[1]Protokolas!C62</f>
        <v>38115</v>
      </c>
      <c r="D38" s="67">
        <f>[1]Protokolas!D62</f>
        <v>9.5</v>
      </c>
      <c r="E38" s="65">
        <f>[1]Protokolas!E62</f>
        <v>60</v>
      </c>
      <c r="F38" s="65">
        <f>[1]Protokolas!F62</f>
        <v>390</v>
      </c>
      <c r="G38" s="65">
        <f>[1]Protokolas!G62</f>
        <v>53</v>
      </c>
      <c r="H38" s="67">
        <f>[1]Protokolas!H62</f>
        <v>29.78</v>
      </c>
      <c r="I38" s="65">
        <f>[1]Protokolas!I62</f>
        <v>43</v>
      </c>
      <c r="J38" s="68">
        <f>[1]Protokolas!J62</f>
        <v>1.2238425925925926E-3</v>
      </c>
      <c r="K38" s="65">
        <f>[1]Protokolas!K62</f>
        <v>43</v>
      </c>
      <c r="L38" s="69">
        <f t="shared" si="0"/>
        <v>199</v>
      </c>
      <c r="M38" s="70">
        <f t="shared" si="1"/>
        <v>30</v>
      </c>
    </row>
    <row r="39" spans="1:13" x14ac:dyDescent="0.25">
      <c r="A39" s="65" t="str">
        <f>[1]Protokolas!A10</f>
        <v>ignalinos</v>
      </c>
      <c r="B39" s="65" t="str">
        <f>[1]Protokolas!B10</f>
        <v>Deimantė Šerėnaitė</v>
      </c>
      <c r="C39" s="66">
        <f>[1]Protokolas!C10</f>
        <v>37987</v>
      </c>
      <c r="D39" s="67">
        <f>[1]Protokolas!D10</f>
        <v>9.81</v>
      </c>
      <c r="E39" s="65">
        <f>[1]Protokolas!E10</f>
        <v>51</v>
      </c>
      <c r="F39" s="65">
        <f>[1]Protokolas!F10</f>
        <v>359</v>
      </c>
      <c r="G39" s="65">
        <f>[1]Protokolas!G10</f>
        <v>43</v>
      </c>
      <c r="H39" s="67">
        <f>[1]Protokolas!H10</f>
        <v>33.07</v>
      </c>
      <c r="I39" s="65">
        <f>[1]Protokolas!I10</f>
        <v>49</v>
      </c>
      <c r="J39" s="68">
        <f>[1]Protokolas!J10</f>
        <v>1.1606481481481483E-3</v>
      </c>
      <c r="K39" s="65">
        <f>[1]Protokolas!K10</f>
        <v>55</v>
      </c>
      <c r="L39" s="69">
        <f t="shared" si="0"/>
        <v>198</v>
      </c>
      <c r="M39" s="70">
        <f t="shared" si="1"/>
        <v>31</v>
      </c>
    </row>
    <row r="40" spans="1:13" s="71" customFormat="1" ht="12.75" x14ac:dyDescent="0.2">
      <c r="A40" s="65" t="str">
        <f>[1]Protokolas!A77</f>
        <v>kupiškio</v>
      </c>
      <c r="B40" s="65" t="str">
        <f>[1]Protokolas!B77</f>
        <v>Austėja Mikalauskaitė</v>
      </c>
      <c r="C40" s="66">
        <f>[1]Protokolas!C77</f>
        <v>37622</v>
      </c>
      <c r="D40" s="67">
        <f>[1]Protokolas!D77</f>
        <v>9</v>
      </c>
      <c r="E40" s="65">
        <f>[1]Protokolas!E77</f>
        <v>75</v>
      </c>
      <c r="F40" s="65">
        <f>[1]Protokolas!F77</f>
        <v>447</v>
      </c>
      <c r="G40" s="65">
        <f>[1]Protokolas!G77</f>
        <v>72</v>
      </c>
      <c r="H40" s="67">
        <f>[1]Protokolas!H77</f>
        <v>20.74</v>
      </c>
      <c r="I40" s="65">
        <f>[1]Protokolas!I77</f>
        <v>25</v>
      </c>
      <c r="J40" s="68">
        <f>[1]Protokolas!J77</f>
        <v>1.0305555555555556E-3</v>
      </c>
      <c r="K40" s="65">
        <f>[1]Protokolas!K77</f>
        <v>83</v>
      </c>
      <c r="L40" s="69">
        <f>SUM(E40,G40,I40,I40)</f>
        <v>197</v>
      </c>
      <c r="M40" s="70">
        <f t="shared" si="1"/>
        <v>32</v>
      </c>
    </row>
    <row r="41" spans="1:13" x14ac:dyDescent="0.25">
      <c r="A41" s="65" t="str">
        <f>[1]Protokolas!A23</f>
        <v>molėtų</v>
      </c>
      <c r="B41" s="65" t="str">
        <f>[1]Protokolas!B23</f>
        <v>Jonė Sakalauskaitė</v>
      </c>
      <c r="C41" s="66">
        <f>[1]Protokolas!C23</f>
        <v>37622</v>
      </c>
      <c r="D41" s="67">
        <f>[1]Protokolas!D23</f>
        <v>9.1300000000000008</v>
      </c>
      <c r="E41" s="65">
        <f>[1]Protokolas!E23</f>
        <v>72</v>
      </c>
      <c r="F41" s="65">
        <f>[1]Protokolas!F23</f>
        <v>386</v>
      </c>
      <c r="G41" s="65">
        <f>[1]Protokolas!G23</f>
        <v>52</v>
      </c>
      <c r="H41" s="67">
        <f>[1]Protokolas!H23</f>
        <v>32.979999999999997</v>
      </c>
      <c r="I41" s="65">
        <f>[1]Protokolas!I23</f>
        <v>49</v>
      </c>
      <c r="J41" s="68">
        <f>[1]Protokolas!J23</f>
        <v>1.3636574074074074E-3</v>
      </c>
      <c r="K41" s="65">
        <f>[1]Protokolas!K23</f>
        <v>23</v>
      </c>
      <c r="L41" s="69">
        <f t="shared" ref="L41:L54" si="2">SUM(E41+G41+I41+K41)</f>
        <v>196</v>
      </c>
      <c r="M41" s="70">
        <f t="shared" si="1"/>
        <v>33</v>
      </c>
    </row>
    <row r="42" spans="1:13" x14ac:dyDescent="0.25">
      <c r="A42" s="65" t="str">
        <f>[1]Protokolas!A9</f>
        <v>ignalinos</v>
      </c>
      <c r="B42" s="65" t="str">
        <f>[1]Protokolas!B9</f>
        <v>Sandra Bieliauskaitė</v>
      </c>
      <c r="C42" s="66">
        <f>[1]Protokolas!C9</f>
        <v>37622</v>
      </c>
      <c r="D42" s="67">
        <f>[1]Protokolas!D9</f>
        <v>9.6199999999999992</v>
      </c>
      <c r="E42" s="65">
        <f>[1]Protokolas!E9</f>
        <v>57</v>
      </c>
      <c r="F42" s="65">
        <f>[1]Protokolas!F9</f>
        <v>361</v>
      </c>
      <c r="G42" s="65">
        <f>[1]Protokolas!G9</f>
        <v>43</v>
      </c>
      <c r="H42" s="67">
        <f>[1]Protokolas!H9</f>
        <v>41.42</v>
      </c>
      <c r="I42" s="65">
        <f>[1]Protokolas!I9</f>
        <v>66</v>
      </c>
      <c r="J42" s="68">
        <f>[1]Protokolas!J9</f>
        <v>1.3155092592592593E-3</v>
      </c>
      <c r="K42" s="65">
        <f>[1]Protokolas!K9</f>
        <v>29</v>
      </c>
      <c r="L42" s="69">
        <f t="shared" si="2"/>
        <v>195</v>
      </c>
      <c r="M42" s="70">
        <f t="shared" si="1"/>
        <v>34</v>
      </c>
    </row>
    <row r="43" spans="1:13" x14ac:dyDescent="0.25">
      <c r="A43" s="65" t="str">
        <f>[1]Protokolas!A65</f>
        <v>biržų</v>
      </c>
      <c r="B43" s="65" t="str">
        <f>[1]Protokolas!B65</f>
        <v>Kornelija Petraitytė</v>
      </c>
      <c r="C43" s="66">
        <f>[1]Protokolas!C65</f>
        <v>37975</v>
      </c>
      <c r="D43" s="67">
        <f>[1]Protokolas!D65</f>
        <v>9.81</v>
      </c>
      <c r="E43" s="65">
        <f>[1]Protokolas!E65</f>
        <v>51</v>
      </c>
      <c r="F43" s="65">
        <f>[1]Protokolas!F65</f>
        <v>327</v>
      </c>
      <c r="G43" s="65">
        <f>[1]Protokolas!G65</f>
        <v>32</v>
      </c>
      <c r="H43" s="67">
        <f>[1]Protokolas!H65</f>
        <v>35.380000000000003</v>
      </c>
      <c r="I43" s="65">
        <f>[1]Protokolas!I65</f>
        <v>54</v>
      </c>
      <c r="J43" s="68">
        <f>[1]Protokolas!J65</f>
        <v>1.1488425925925926E-3</v>
      </c>
      <c r="K43" s="65">
        <f>[1]Protokolas!K65</f>
        <v>57</v>
      </c>
      <c r="L43" s="69">
        <f t="shared" si="2"/>
        <v>194</v>
      </c>
      <c r="M43" s="70">
        <f t="shared" si="1"/>
        <v>35</v>
      </c>
    </row>
    <row r="44" spans="1:13" s="71" customFormat="1" ht="12.75" x14ac:dyDescent="0.2">
      <c r="A44" s="65" t="str">
        <f>[1]Protokolas!A128</f>
        <v>Visagino</v>
      </c>
      <c r="B44" s="65" t="str">
        <f>[1]Protokolas!B128</f>
        <v>Polina Černiavskaja</v>
      </c>
      <c r="C44" s="66">
        <f>[1]Protokolas!C128</f>
        <v>37622</v>
      </c>
      <c r="D44" s="67">
        <f>[1]Protokolas!D128</f>
        <v>9.3000000000000007</v>
      </c>
      <c r="E44" s="65">
        <f>[1]Protokolas!E128</f>
        <v>66</v>
      </c>
      <c r="F44" s="65">
        <f>[1]Protokolas!F128</f>
        <v>318</v>
      </c>
      <c r="G44" s="65">
        <f>[1]Protokolas!G128</f>
        <v>29</v>
      </c>
      <c r="H44" s="67">
        <f>[1]Protokolas!H128</f>
        <v>31.65</v>
      </c>
      <c r="I44" s="65">
        <f>[1]Protokolas!I128</f>
        <v>46</v>
      </c>
      <c r="J44" s="68">
        <f>[1]Protokolas!J128</f>
        <v>1.1783564814814814E-3</v>
      </c>
      <c r="K44" s="65">
        <f>[1]Protokolas!K128</f>
        <v>51</v>
      </c>
      <c r="L44" s="69">
        <f t="shared" si="2"/>
        <v>192</v>
      </c>
      <c r="M44" s="70">
        <f t="shared" si="1"/>
        <v>36</v>
      </c>
    </row>
    <row r="45" spans="1:13" x14ac:dyDescent="0.25">
      <c r="A45" s="65" t="str">
        <f>[1]Protokolas!A24</f>
        <v>molėtų</v>
      </c>
      <c r="B45" s="65" t="str">
        <f>[1]Protokolas!B24</f>
        <v>Evelina Meidutė</v>
      </c>
      <c r="C45" s="66">
        <f>[1]Protokolas!C24</f>
        <v>37622</v>
      </c>
      <c r="D45" s="67">
        <f>[1]Protokolas!D24</f>
        <v>9.9</v>
      </c>
      <c r="E45" s="65">
        <f>[1]Protokolas!E24</f>
        <v>49</v>
      </c>
      <c r="F45" s="65">
        <f>[1]Protokolas!F24</f>
        <v>345</v>
      </c>
      <c r="G45" s="65">
        <f>[1]Protokolas!G24</f>
        <v>38</v>
      </c>
      <c r="H45" s="67">
        <f>[1]Protokolas!H24</f>
        <v>39.64</v>
      </c>
      <c r="I45" s="65">
        <f>[1]Protokolas!I24</f>
        <v>62</v>
      </c>
      <c r="J45" s="68">
        <f>[1]Protokolas!J24</f>
        <v>1.2451388888888887E-3</v>
      </c>
      <c r="K45" s="65">
        <f>[1]Protokolas!K24</f>
        <v>40</v>
      </c>
      <c r="L45" s="69">
        <f t="shared" si="2"/>
        <v>189</v>
      </c>
      <c r="M45" s="70">
        <f t="shared" si="1"/>
        <v>37</v>
      </c>
    </row>
    <row r="46" spans="1:13" x14ac:dyDescent="0.25">
      <c r="A46" s="65" t="str">
        <f>[1]Protokolas!A61</f>
        <v>biržų</v>
      </c>
      <c r="B46" s="65" t="str">
        <f>[1]Protokolas!B61</f>
        <v>Živilė Karvelytė</v>
      </c>
      <c r="C46" s="66">
        <f>[1]Protokolas!C61</f>
        <v>37861</v>
      </c>
      <c r="D46" s="67">
        <f>[1]Protokolas!D61</f>
        <v>9.73</v>
      </c>
      <c r="E46" s="65">
        <f>[1]Protokolas!E61</f>
        <v>54</v>
      </c>
      <c r="F46" s="65">
        <f>[1]Protokolas!F61</f>
        <v>377</v>
      </c>
      <c r="G46" s="65">
        <f>[1]Protokolas!G61</f>
        <v>49</v>
      </c>
      <c r="H46" s="67">
        <f>[1]Protokolas!H61</f>
        <v>24.35</v>
      </c>
      <c r="I46" s="65">
        <f>[1]Protokolas!I61</f>
        <v>32</v>
      </c>
      <c r="J46" s="68">
        <f>[1]Protokolas!J61</f>
        <v>1.1824074074074074E-3</v>
      </c>
      <c r="K46" s="65">
        <f>[1]Protokolas!K61</f>
        <v>51</v>
      </c>
      <c r="L46" s="69">
        <f t="shared" si="2"/>
        <v>186</v>
      </c>
      <c r="M46" s="70">
        <f t="shared" si="1"/>
        <v>38</v>
      </c>
    </row>
    <row r="47" spans="1:13" x14ac:dyDescent="0.25">
      <c r="A47" s="65" t="str">
        <f>[1]Protokolas!A53</f>
        <v>širvintų</v>
      </c>
      <c r="B47" s="65" t="str">
        <f>[1]Protokolas!B53</f>
        <v>Andrė Ieva Radzevičiūtė</v>
      </c>
      <c r="C47" s="66">
        <f>[1]Protokolas!C53</f>
        <v>37691</v>
      </c>
      <c r="D47" s="67">
        <f>[1]Protokolas!D53</f>
        <v>9.49</v>
      </c>
      <c r="E47" s="65">
        <f>[1]Protokolas!E53</f>
        <v>63</v>
      </c>
      <c r="F47" s="65">
        <f>[1]Protokolas!F53</f>
        <v>365</v>
      </c>
      <c r="G47" s="65">
        <f>[1]Protokolas!G53</f>
        <v>45</v>
      </c>
      <c r="H47" s="67">
        <f>[1]Protokolas!H53</f>
        <v>32.380000000000003</v>
      </c>
      <c r="I47" s="65">
        <f>[1]Protokolas!I53</f>
        <v>48</v>
      </c>
      <c r="J47" s="68">
        <f>[1]Protokolas!J53</f>
        <v>1.3858796296296295E-3</v>
      </c>
      <c r="K47" s="65">
        <f>[1]Protokolas!K53</f>
        <v>20</v>
      </c>
      <c r="L47" s="69">
        <f t="shared" si="2"/>
        <v>176</v>
      </c>
      <c r="M47" s="70">
        <f t="shared" si="1"/>
        <v>39</v>
      </c>
    </row>
    <row r="48" spans="1:13" x14ac:dyDescent="0.25">
      <c r="A48" s="65" t="str">
        <f>[1]Protokolas!A115</f>
        <v>Rokiškio</v>
      </c>
      <c r="B48" s="65" t="str">
        <f>[1]Protokolas!B115</f>
        <v>Paulina Stuglytė</v>
      </c>
      <c r="C48" s="66">
        <f>[1]Protokolas!C115</f>
        <v>37987</v>
      </c>
      <c r="D48" s="67">
        <f>[1]Protokolas!D115</f>
        <v>9.32</v>
      </c>
      <c r="E48" s="65">
        <f>[1]Protokolas!E115</f>
        <v>66</v>
      </c>
      <c r="F48" s="65">
        <f>[1]Protokolas!F115</f>
        <v>389</v>
      </c>
      <c r="G48" s="65">
        <f>[1]Protokolas!G115</f>
        <v>53</v>
      </c>
      <c r="H48" s="67">
        <f>[1]Protokolas!H115</f>
        <v>26.38</v>
      </c>
      <c r="I48" s="65">
        <f>[1]Protokolas!I115</f>
        <v>36</v>
      </c>
      <c r="J48" s="68">
        <f>[1]Protokolas!J115</f>
        <v>1.3929398148148147E-3</v>
      </c>
      <c r="K48" s="65">
        <f>[1]Protokolas!K115</f>
        <v>19</v>
      </c>
      <c r="L48" s="69">
        <f t="shared" si="2"/>
        <v>174</v>
      </c>
      <c r="M48" s="70">
        <f t="shared" si="1"/>
        <v>40</v>
      </c>
    </row>
    <row r="49" spans="1:13" x14ac:dyDescent="0.25">
      <c r="A49" s="65" t="str">
        <f>[1]Protokolas!A64</f>
        <v>biržų</v>
      </c>
      <c r="B49" s="65" t="str">
        <f>[1]Protokolas!B64</f>
        <v>Milda Pranaitytė</v>
      </c>
      <c r="C49" s="66">
        <f>[1]Protokolas!C64</f>
        <v>37768</v>
      </c>
      <c r="D49" s="67">
        <f>[1]Protokolas!D64</f>
        <v>9.8000000000000007</v>
      </c>
      <c r="E49" s="65">
        <f>[1]Protokolas!E64</f>
        <v>51</v>
      </c>
      <c r="F49" s="65">
        <f>[1]Protokolas!F64</f>
        <v>409</v>
      </c>
      <c r="G49" s="65">
        <f>[1]Protokolas!G64</f>
        <v>59</v>
      </c>
      <c r="H49" s="67">
        <f>[1]Protokolas!H64</f>
        <v>11.59</v>
      </c>
      <c r="I49" s="65">
        <f>[1]Protokolas!I64</f>
        <v>8</v>
      </c>
      <c r="J49" s="68">
        <f>[1]Protokolas!J64</f>
        <v>1.163888888888889E-3</v>
      </c>
      <c r="K49" s="65">
        <f>[1]Protokolas!K64</f>
        <v>54</v>
      </c>
      <c r="L49" s="69">
        <f t="shared" si="2"/>
        <v>172</v>
      </c>
      <c r="M49" s="70">
        <f t="shared" si="1"/>
        <v>41</v>
      </c>
    </row>
    <row r="50" spans="1:13" x14ac:dyDescent="0.25">
      <c r="A50" s="65" t="str">
        <f>[1]Protokolas!A132</f>
        <v>Visagino</v>
      </c>
      <c r="B50" s="65" t="str">
        <f>[1]Protokolas!B132</f>
        <v>Aliona Žemčugova</v>
      </c>
      <c r="C50" s="66">
        <f>[1]Protokolas!C132</f>
        <v>37622</v>
      </c>
      <c r="D50" s="67">
        <f>[1]Protokolas!D132</f>
        <v>10.050000000000001</v>
      </c>
      <c r="E50" s="65">
        <f>[1]Protokolas!E132</f>
        <v>46</v>
      </c>
      <c r="F50" s="65">
        <f>[1]Protokolas!F132</f>
        <v>352</v>
      </c>
      <c r="G50" s="65">
        <f>[1]Protokolas!G132</f>
        <v>40</v>
      </c>
      <c r="H50" s="67">
        <f>[1]Protokolas!H132</f>
        <v>35.79</v>
      </c>
      <c r="I50" s="65">
        <f>[1]Protokolas!I132</f>
        <v>54</v>
      </c>
      <c r="J50" s="68">
        <f>[1]Protokolas!J132</f>
        <v>1.3078703703703705E-3</v>
      </c>
      <c r="K50" s="65">
        <f>[1]Protokolas!K132</f>
        <v>30</v>
      </c>
      <c r="L50" s="69">
        <f t="shared" si="2"/>
        <v>170</v>
      </c>
      <c r="M50" s="70">
        <f t="shared" si="1"/>
        <v>42</v>
      </c>
    </row>
    <row r="51" spans="1:13" x14ac:dyDescent="0.25">
      <c r="A51" s="65" t="str">
        <f>[1]Protokolas!A74</f>
        <v>kupiškio</v>
      </c>
      <c r="B51" s="65" t="str">
        <f>[1]Protokolas!B74</f>
        <v>Greta Zorgevičiūtė</v>
      </c>
      <c r="C51" s="66">
        <f>[1]Protokolas!C74</f>
        <v>37987</v>
      </c>
      <c r="D51" s="67">
        <f>[1]Protokolas!D74</f>
        <v>9.19</v>
      </c>
      <c r="E51" s="65">
        <f>[1]Protokolas!E74</f>
        <v>72</v>
      </c>
      <c r="F51" s="65">
        <f>[1]Protokolas!F74</f>
        <v>279</v>
      </c>
      <c r="G51" s="65">
        <f>[1]Protokolas!G74</f>
        <v>16</v>
      </c>
      <c r="H51" s="67">
        <f>[1]Protokolas!H74</f>
        <v>24.03</v>
      </c>
      <c r="I51" s="65">
        <f>[1]Protokolas!I74</f>
        <v>31</v>
      </c>
      <c r="J51" s="68">
        <f>[1]Protokolas!J74</f>
        <v>1.2291666666666668E-3</v>
      </c>
      <c r="K51" s="65">
        <f>[1]Protokolas!K74</f>
        <v>42</v>
      </c>
      <c r="L51" s="69">
        <f t="shared" si="2"/>
        <v>161</v>
      </c>
      <c r="M51" s="70">
        <f t="shared" si="1"/>
        <v>43</v>
      </c>
    </row>
    <row r="52" spans="1:13" x14ac:dyDescent="0.25">
      <c r="A52" s="65" t="str">
        <f>[1]Protokolas!A75</f>
        <v>kupiškio</v>
      </c>
      <c r="B52" s="65" t="str">
        <f>[1]Protokolas!B75</f>
        <v>Odilija Čižauskaitė</v>
      </c>
      <c r="C52" s="66">
        <f>[1]Protokolas!C75</f>
        <v>37987</v>
      </c>
      <c r="D52" s="67">
        <f>[1]Protokolas!D75</f>
        <v>10.3</v>
      </c>
      <c r="E52" s="65">
        <f>[1]Protokolas!E75</f>
        <v>39</v>
      </c>
      <c r="F52" s="65">
        <f>[1]Protokolas!F75</f>
        <v>315</v>
      </c>
      <c r="G52" s="65">
        <f>[1]Protokolas!G75</f>
        <v>28</v>
      </c>
      <c r="H52" s="67">
        <f>[1]Protokolas!H75</f>
        <v>31.14</v>
      </c>
      <c r="I52" s="65">
        <f>[1]Protokolas!I75</f>
        <v>45</v>
      </c>
      <c r="J52" s="68">
        <f>[1]Protokolas!J75</f>
        <v>1.2091435185185185E-3</v>
      </c>
      <c r="K52" s="65">
        <f>[1]Protokolas!K75</f>
        <v>46</v>
      </c>
      <c r="L52" s="69">
        <f t="shared" si="2"/>
        <v>158</v>
      </c>
      <c r="M52" s="70">
        <f t="shared" si="1"/>
        <v>44</v>
      </c>
    </row>
    <row r="53" spans="1:13" x14ac:dyDescent="0.25">
      <c r="A53" s="65" t="str">
        <f>[1]Protokolas!A131</f>
        <v>Visagino</v>
      </c>
      <c r="B53" s="65" t="str">
        <f>[1]Protokolas!B131</f>
        <v>Rugilė Ledzinskaitė</v>
      </c>
      <c r="C53" s="66">
        <f>[1]Protokolas!C131</f>
        <v>37622</v>
      </c>
      <c r="D53" s="67">
        <f>[1]Protokolas!D131</f>
        <v>10.029999999999999</v>
      </c>
      <c r="E53" s="65">
        <f>[1]Protokolas!E131</f>
        <v>46</v>
      </c>
      <c r="F53" s="65">
        <f>[1]Protokolas!F131</f>
        <v>386</v>
      </c>
      <c r="G53" s="65">
        <f>[1]Protokolas!G131</f>
        <v>52</v>
      </c>
      <c r="H53" s="67">
        <f>[1]Protokolas!H131</f>
        <v>32.24</v>
      </c>
      <c r="I53" s="65">
        <f>[1]Protokolas!I131</f>
        <v>47</v>
      </c>
      <c r="J53" s="68">
        <f>[1]Protokolas!J131</f>
        <v>1.4853009259259262E-3</v>
      </c>
      <c r="K53" s="65">
        <f>[1]Protokolas!K131</f>
        <v>10</v>
      </c>
      <c r="L53" s="69">
        <f t="shared" si="2"/>
        <v>155</v>
      </c>
      <c r="M53" s="70">
        <f t="shared" si="1"/>
        <v>45</v>
      </c>
    </row>
    <row r="54" spans="1:13" x14ac:dyDescent="0.25">
      <c r="A54" s="65" t="str">
        <f>[1]Protokolas!A11</f>
        <v>ignalinos</v>
      </c>
      <c r="B54" s="65" t="str">
        <f>[1]Protokolas!B11</f>
        <v>Agilija Skudutytė</v>
      </c>
      <c r="C54" s="66">
        <f>[1]Protokolas!C11</f>
        <v>37987</v>
      </c>
      <c r="D54" s="67">
        <f>[1]Protokolas!D11</f>
        <v>10.15</v>
      </c>
      <c r="E54" s="65">
        <f>[1]Protokolas!E11</f>
        <v>43</v>
      </c>
      <c r="F54" s="65">
        <f>[1]Protokolas!F11</f>
        <v>337</v>
      </c>
      <c r="G54" s="65">
        <f>[1]Protokolas!G11</f>
        <v>35</v>
      </c>
      <c r="H54" s="67">
        <f>[1]Protokolas!H11</f>
        <v>28.85</v>
      </c>
      <c r="I54" s="65">
        <f>[1]Protokolas!I11</f>
        <v>41</v>
      </c>
      <c r="J54" s="68">
        <f>[1]Protokolas!J11</f>
        <v>1.2689814814814814E-3</v>
      </c>
      <c r="K54" s="65">
        <f>[1]Protokolas!K11</f>
        <v>36</v>
      </c>
      <c r="L54" s="69">
        <f t="shared" si="2"/>
        <v>155</v>
      </c>
      <c r="M54" s="70">
        <f t="shared" si="1"/>
        <v>46</v>
      </c>
    </row>
    <row r="55" spans="1:13" x14ac:dyDescent="0.25">
      <c r="A55" s="65" t="str">
        <f>[1]Protokolas!A25</f>
        <v>molėtų</v>
      </c>
      <c r="B55" s="65" t="str">
        <f>[1]Protokolas!B25</f>
        <v>Jūratė Grigelevičiūtė</v>
      </c>
      <c r="C55" s="66">
        <f>[1]Protokolas!C25</f>
        <v>37622</v>
      </c>
      <c r="D55" s="67">
        <f>[1]Protokolas!D25</f>
        <v>9.85</v>
      </c>
      <c r="E55" s="65">
        <f>[1]Protokolas!E25</f>
        <v>51</v>
      </c>
      <c r="F55" s="65">
        <f>[1]Protokolas!F25</f>
        <v>335</v>
      </c>
      <c r="G55" s="65">
        <f>[1]Protokolas!G25</f>
        <v>35</v>
      </c>
      <c r="H55" s="67">
        <f>[1]Protokolas!H25</f>
        <v>25.45</v>
      </c>
      <c r="I55" s="65">
        <f>[1]Protokolas!I25</f>
        <v>34</v>
      </c>
      <c r="J55" s="68">
        <f>[1]Protokolas!J25</f>
        <v>1.2046296296296295E-3</v>
      </c>
      <c r="K55" s="65">
        <f>[1]Protokolas!K25</f>
        <v>46</v>
      </c>
      <c r="L55" s="69">
        <f>SUM(E55,G55,I55,I55)</f>
        <v>154</v>
      </c>
      <c r="M55" s="70">
        <f t="shared" si="1"/>
        <v>47</v>
      </c>
    </row>
    <row r="56" spans="1:13" x14ac:dyDescent="0.25">
      <c r="A56" s="65" t="str">
        <f>[1]Protokolas!A39</f>
        <v>pasvalio</v>
      </c>
      <c r="B56" s="65" t="str">
        <f>[1]Protokolas!B39</f>
        <v>Ugnė Miliūnaitė</v>
      </c>
      <c r="C56" s="66">
        <f>[1]Protokolas!C39</f>
        <v>37622</v>
      </c>
      <c r="D56" s="67">
        <f>[1]Protokolas!D39</f>
        <v>9.3000000000000007</v>
      </c>
      <c r="E56" s="65">
        <f>[1]Protokolas!E39</f>
        <v>66</v>
      </c>
      <c r="F56" s="65">
        <f>[1]Protokolas!F39</f>
        <v>230</v>
      </c>
      <c r="G56" s="65">
        <f>[1]Protokolas!G39</f>
        <v>1</v>
      </c>
      <c r="H56" s="67">
        <f>[1]Protokolas!H39</f>
        <v>26.09</v>
      </c>
      <c r="I56" s="65">
        <f>[1]Protokolas!I39</f>
        <v>35</v>
      </c>
      <c r="J56" s="68">
        <f>[1]Protokolas!J39</f>
        <v>1.1783564814814814E-3</v>
      </c>
      <c r="K56" s="65">
        <f>[1]Protokolas!K39</f>
        <v>51</v>
      </c>
      <c r="L56" s="69">
        <f t="shared" ref="L56:L67" si="3">SUM(E56+G56+I56+K56)</f>
        <v>153</v>
      </c>
      <c r="M56" s="70">
        <f t="shared" si="1"/>
        <v>48</v>
      </c>
    </row>
    <row r="57" spans="1:13" x14ac:dyDescent="0.25">
      <c r="A57" s="65" t="str">
        <f>[1]Protokolas!A26</f>
        <v>molėtų</v>
      </c>
      <c r="B57" s="65" t="str">
        <f>[1]Protokolas!B26</f>
        <v>Lina Jančiūraitė</v>
      </c>
      <c r="C57" s="66">
        <f>[1]Protokolas!C26</f>
        <v>37622</v>
      </c>
      <c r="D57" s="67">
        <f>[1]Protokolas!D26</f>
        <v>9.93</v>
      </c>
      <c r="E57" s="65">
        <f>[1]Protokolas!E26</f>
        <v>49</v>
      </c>
      <c r="F57" s="65">
        <f>[1]Protokolas!F26</f>
        <v>373</v>
      </c>
      <c r="G57" s="65">
        <f>[1]Protokolas!G26</f>
        <v>47</v>
      </c>
      <c r="H57" s="67">
        <f>[1]Protokolas!H26</f>
        <v>22.82</v>
      </c>
      <c r="I57" s="65">
        <f>[1]Protokolas!I26</f>
        <v>29</v>
      </c>
      <c r="J57" s="68">
        <f>[1]Protokolas!J26</f>
        <v>1.3428240740740742E-3</v>
      </c>
      <c r="K57" s="65">
        <f>[1]Protokolas!K26</f>
        <v>25</v>
      </c>
      <c r="L57" s="69">
        <f t="shared" si="3"/>
        <v>150</v>
      </c>
      <c r="M57" s="70">
        <f t="shared" si="1"/>
        <v>49</v>
      </c>
    </row>
    <row r="58" spans="1:13" x14ac:dyDescent="0.25">
      <c r="A58" s="65" t="str">
        <f>[1]Protokolas!A91</f>
        <v>švenčionių</v>
      </c>
      <c r="B58" s="65" t="str">
        <f>[1]Protokolas!B91</f>
        <v>Neringa Mlynskaitė</v>
      </c>
      <c r="C58" s="66">
        <f>[1]Protokolas!C91</f>
        <v>37987</v>
      </c>
      <c r="D58" s="67">
        <f>[1]Protokolas!D91</f>
        <v>9.85</v>
      </c>
      <c r="E58" s="65">
        <f>[1]Protokolas!E91</f>
        <v>51</v>
      </c>
      <c r="F58" s="65">
        <f>[1]Protokolas!F91</f>
        <v>314</v>
      </c>
      <c r="G58" s="65">
        <f>[1]Protokolas!G91</f>
        <v>28</v>
      </c>
      <c r="H58" s="67">
        <f>[1]Protokolas!H91</f>
        <v>29.49</v>
      </c>
      <c r="I58" s="65">
        <f>[1]Protokolas!I91</f>
        <v>42</v>
      </c>
      <c r="J58" s="68">
        <f>[1]Protokolas!J91</f>
        <v>1.3324074074074074E-3</v>
      </c>
      <c r="K58" s="65">
        <f>[1]Protokolas!K91</f>
        <v>27</v>
      </c>
      <c r="L58" s="69">
        <f t="shared" si="3"/>
        <v>148</v>
      </c>
      <c r="M58" s="70">
        <f t="shared" si="1"/>
        <v>50</v>
      </c>
    </row>
    <row r="59" spans="1:13" x14ac:dyDescent="0.25">
      <c r="A59" s="65" t="str">
        <f>[1]Protokolas!A102</f>
        <v>Utenos</v>
      </c>
      <c r="B59" s="65" t="str">
        <f>[1]Protokolas!B102</f>
        <v>Karolina Laučiūtė</v>
      </c>
      <c r="C59" s="66">
        <f>[1]Protokolas!C102</f>
        <v>37987</v>
      </c>
      <c r="D59" s="67">
        <f>[1]Protokolas!D102</f>
        <v>9.69</v>
      </c>
      <c r="E59" s="65">
        <f>[1]Protokolas!E102</f>
        <v>57</v>
      </c>
      <c r="F59" s="65">
        <f>[1]Protokolas!F102</f>
        <v>310</v>
      </c>
      <c r="G59" s="65">
        <f>[1]Protokolas!G102</f>
        <v>26</v>
      </c>
      <c r="H59" s="67">
        <f>[1]Protokolas!H102</f>
        <v>23.48</v>
      </c>
      <c r="I59" s="65">
        <f>[1]Protokolas!I102</f>
        <v>30</v>
      </c>
      <c r="J59" s="68">
        <f>[1]Protokolas!J102</f>
        <v>1.2880787037037038E-3</v>
      </c>
      <c r="K59" s="65">
        <f>[1]Protokolas!K102</f>
        <v>33</v>
      </c>
      <c r="L59" s="69">
        <f t="shared" si="3"/>
        <v>146</v>
      </c>
      <c r="M59" s="70">
        <f t="shared" si="1"/>
        <v>51</v>
      </c>
    </row>
    <row r="60" spans="1:13" x14ac:dyDescent="0.25">
      <c r="A60" s="65" t="str">
        <f>[1]Protokolas!A104</f>
        <v>Utenos</v>
      </c>
      <c r="B60" s="65" t="str">
        <f>[1]Protokolas!B104</f>
        <v>Akvilė Šakalytė</v>
      </c>
      <c r="C60" s="66">
        <f>[1]Protokolas!C104</f>
        <v>38353</v>
      </c>
      <c r="D60" s="67">
        <f>[1]Protokolas!D104</f>
        <v>9.73</v>
      </c>
      <c r="E60" s="65">
        <f>[1]Protokolas!E104</f>
        <v>54</v>
      </c>
      <c r="F60" s="65">
        <f>[1]Protokolas!F104</f>
        <v>336</v>
      </c>
      <c r="G60" s="65">
        <f>[1]Protokolas!G104</f>
        <v>35</v>
      </c>
      <c r="H60" s="67">
        <f>[1]Protokolas!H104</f>
        <v>20.75</v>
      </c>
      <c r="I60" s="65">
        <f>[1]Protokolas!I104</f>
        <v>25</v>
      </c>
      <c r="J60" s="68">
        <f>[1]Protokolas!J104</f>
        <v>1.2921296296296296E-3</v>
      </c>
      <c r="K60" s="65">
        <f>[1]Protokolas!K104</f>
        <v>32</v>
      </c>
      <c r="L60" s="69">
        <f t="shared" si="3"/>
        <v>146</v>
      </c>
      <c r="M60" s="70">
        <f t="shared" si="1"/>
        <v>52</v>
      </c>
    </row>
    <row r="61" spans="1:13" x14ac:dyDescent="0.25">
      <c r="A61" s="65" t="str">
        <f>[1]Protokolas!A13</f>
        <v>ignalinos</v>
      </c>
      <c r="B61" s="65" t="str">
        <f>[1]Protokolas!B13</f>
        <v>Daniela Christiansen</v>
      </c>
      <c r="C61" s="66">
        <f>[1]Protokolas!C13</f>
        <v>37987</v>
      </c>
      <c r="D61" s="67">
        <f>[1]Protokolas!D13</f>
        <v>9.9</v>
      </c>
      <c r="E61" s="65">
        <f>[1]Protokolas!E13</f>
        <v>49</v>
      </c>
      <c r="F61" s="65">
        <f>[1]Protokolas!F13</f>
        <v>344</v>
      </c>
      <c r="G61" s="65">
        <f>[1]Protokolas!G13</f>
        <v>38</v>
      </c>
      <c r="H61" s="67">
        <f>[1]Protokolas!H13</f>
        <v>24.11</v>
      </c>
      <c r="I61" s="65">
        <f>[1]Protokolas!I13</f>
        <v>32</v>
      </c>
      <c r="J61" s="68">
        <f>[1]Protokolas!J13</f>
        <v>1.3502314814814816E-3</v>
      </c>
      <c r="K61" s="65">
        <f>[1]Protokolas!K13</f>
        <v>25</v>
      </c>
      <c r="L61" s="69">
        <f t="shared" si="3"/>
        <v>144</v>
      </c>
      <c r="M61" s="70">
        <f t="shared" si="1"/>
        <v>53</v>
      </c>
    </row>
    <row r="62" spans="1:13" x14ac:dyDescent="0.25">
      <c r="A62" s="65" t="str">
        <f>[1]Protokolas!A12</f>
        <v>ignalinos</v>
      </c>
      <c r="B62" s="65" t="str">
        <f>[1]Protokolas!B12</f>
        <v>Jovita Brukštutė</v>
      </c>
      <c r="C62" s="66">
        <f>[1]Protokolas!C12</f>
        <v>37987</v>
      </c>
      <c r="D62" s="67">
        <f>[1]Protokolas!D12</f>
        <v>10.71</v>
      </c>
      <c r="E62" s="65">
        <f>[1]Protokolas!E12</f>
        <v>30</v>
      </c>
      <c r="F62" s="65">
        <f>[1]Protokolas!F12</f>
        <v>355</v>
      </c>
      <c r="G62" s="65">
        <f>[1]Protokolas!G12</f>
        <v>41</v>
      </c>
      <c r="H62" s="67">
        <f>[1]Protokolas!H12</f>
        <v>37.9</v>
      </c>
      <c r="I62" s="65">
        <f>[1]Protokolas!I12</f>
        <v>59</v>
      </c>
      <c r="J62" s="68">
        <f>[1]Protokolas!J12</f>
        <v>1.4564814814814813E-3</v>
      </c>
      <c r="K62" s="65">
        <f>[1]Protokolas!K12</f>
        <v>13</v>
      </c>
      <c r="L62" s="69">
        <f t="shared" si="3"/>
        <v>143</v>
      </c>
      <c r="M62" s="70">
        <f t="shared" si="1"/>
        <v>54</v>
      </c>
    </row>
    <row r="63" spans="1:13" x14ac:dyDescent="0.25">
      <c r="A63" s="65" t="str">
        <f>[1]Protokolas!A79</f>
        <v>kupiškio</v>
      </c>
      <c r="B63" s="65" t="str">
        <f>[1]Protokolas!B79</f>
        <v>Jovilė Rušėnaitė</v>
      </c>
      <c r="C63" s="66">
        <f>[1]Protokolas!C79</f>
        <v>37987</v>
      </c>
      <c r="D63" s="67">
        <f>[1]Protokolas!D79</f>
        <v>9.65</v>
      </c>
      <c r="E63" s="65">
        <f>[1]Protokolas!E79</f>
        <v>57</v>
      </c>
      <c r="F63" s="65">
        <f>[1]Protokolas!F79</f>
        <v>322</v>
      </c>
      <c r="G63" s="65">
        <f>[1]Protokolas!G79</f>
        <v>30</v>
      </c>
      <c r="H63" s="67">
        <f>[1]Protokolas!H79</f>
        <v>34.76</v>
      </c>
      <c r="I63" s="65">
        <f>[1]Protokolas!I79</f>
        <v>52</v>
      </c>
      <c r="J63" s="68">
        <f>[1]Protokolas!J79</f>
        <v>1.754976851851852E-3</v>
      </c>
      <c r="K63" s="65">
        <f>[1]Protokolas!K79</f>
        <v>0</v>
      </c>
      <c r="L63" s="69">
        <f t="shared" si="3"/>
        <v>139</v>
      </c>
      <c r="M63" s="70">
        <f t="shared" si="1"/>
        <v>55</v>
      </c>
    </row>
    <row r="64" spans="1:13" x14ac:dyDescent="0.25">
      <c r="A64" s="65" t="s">
        <v>104</v>
      </c>
      <c r="B64" s="65" t="str">
        <f>[1]Protokolas!B118</f>
        <v>Airika Judakovaitė</v>
      </c>
      <c r="C64" s="66">
        <f>[1]Protokolas!C118</f>
        <v>37622</v>
      </c>
      <c r="D64" s="67">
        <f>[1]Protokolas!D118</f>
        <v>9.34</v>
      </c>
      <c r="E64" s="65">
        <f>[1]Protokolas!E118</f>
        <v>66</v>
      </c>
      <c r="F64" s="65">
        <f>[1]Protokolas!F118</f>
        <v>318</v>
      </c>
      <c r="G64" s="65">
        <f>[1]Protokolas!G118</f>
        <v>29</v>
      </c>
      <c r="H64" s="67">
        <f>[1]Protokolas!H118</f>
        <v>21</v>
      </c>
      <c r="I64" s="65">
        <f>[1]Protokolas!I118</f>
        <v>26</v>
      </c>
      <c r="J64" s="68">
        <f>[1]Protokolas!J118</f>
        <v>1.5299768518518518E-3</v>
      </c>
      <c r="K64" s="65">
        <f>[1]Protokolas!K118</f>
        <v>7</v>
      </c>
      <c r="L64" s="69">
        <f t="shared" si="3"/>
        <v>128</v>
      </c>
      <c r="M64" s="70">
        <f t="shared" si="1"/>
        <v>56</v>
      </c>
    </row>
    <row r="65" spans="1:13" x14ac:dyDescent="0.25">
      <c r="A65" s="65" t="str">
        <f>[1]Protokolas!A14</f>
        <v>ignalinos</v>
      </c>
      <c r="B65" s="65" t="str">
        <f>[1]Protokolas!B14</f>
        <v>Gabrielė Kindurytė</v>
      </c>
      <c r="C65" s="66">
        <f>[1]Protokolas!C14</f>
        <v>38353</v>
      </c>
      <c r="D65" s="67">
        <f>[1]Protokolas!D14</f>
        <v>10.07</v>
      </c>
      <c r="E65" s="65">
        <f>[1]Protokolas!E14</f>
        <v>46</v>
      </c>
      <c r="F65" s="65">
        <f>[1]Protokolas!F14</f>
        <v>303</v>
      </c>
      <c r="G65" s="65">
        <f>[1]Protokolas!G14</f>
        <v>24</v>
      </c>
      <c r="H65" s="67">
        <f>[1]Protokolas!H14</f>
        <v>27.61</v>
      </c>
      <c r="I65" s="65">
        <f>[1]Protokolas!I14</f>
        <v>38</v>
      </c>
      <c r="J65" s="68">
        <f>[1]Protokolas!J14</f>
        <v>1.4094907407407407E-3</v>
      </c>
      <c r="K65" s="65">
        <f>[1]Protokolas!K14</f>
        <v>17</v>
      </c>
      <c r="L65" s="69">
        <f t="shared" si="3"/>
        <v>125</v>
      </c>
      <c r="M65" s="70">
        <f t="shared" si="1"/>
        <v>57</v>
      </c>
    </row>
    <row r="66" spans="1:13" x14ac:dyDescent="0.25">
      <c r="A66" s="65" t="str">
        <f>[1]Protokolas!A76</f>
        <v>kupiškio</v>
      </c>
      <c r="B66" s="65" t="str">
        <f>[1]Protokolas!B76</f>
        <v>Mingailė Graužinytė</v>
      </c>
      <c r="C66" s="66">
        <f>[1]Protokolas!C76</f>
        <v>37622</v>
      </c>
      <c r="D66" s="67">
        <f>[1]Protokolas!D76</f>
        <v>10.23</v>
      </c>
      <c r="E66" s="65">
        <f>[1]Protokolas!E76</f>
        <v>41</v>
      </c>
      <c r="F66" s="65">
        <f>[1]Protokolas!F76</f>
        <v>329</v>
      </c>
      <c r="G66" s="65">
        <f>[1]Protokolas!G76</f>
        <v>33</v>
      </c>
      <c r="H66" s="67">
        <f>[1]Protokolas!H76</f>
        <v>28.07</v>
      </c>
      <c r="I66" s="65">
        <f>[1]Protokolas!I76</f>
        <v>39</v>
      </c>
      <c r="J66" s="68">
        <f>[1]Protokolas!J76</f>
        <v>1.5542824074074077E-3</v>
      </c>
      <c r="K66" s="65">
        <f>[1]Protokolas!K76</f>
        <v>5</v>
      </c>
      <c r="L66" s="69">
        <f t="shared" si="3"/>
        <v>118</v>
      </c>
      <c r="M66" s="70">
        <f t="shared" si="1"/>
        <v>58</v>
      </c>
    </row>
    <row r="67" spans="1:13" s="71" customFormat="1" ht="12.75" x14ac:dyDescent="0.2">
      <c r="A67" s="65" t="str">
        <f>[1]Protokolas!A78</f>
        <v>kupiškio</v>
      </c>
      <c r="B67" s="65" t="str">
        <f>[1]Protokolas!B78</f>
        <v>Kornelija Juzelėnaitė</v>
      </c>
      <c r="C67" s="66">
        <f>[1]Protokolas!C78</f>
        <v>37987</v>
      </c>
      <c r="D67" s="67">
        <f>[1]Protokolas!D78</f>
        <v>10.45</v>
      </c>
      <c r="E67" s="65">
        <f>[1]Protokolas!E78</f>
        <v>36</v>
      </c>
      <c r="F67" s="65">
        <f>[1]Protokolas!F78</f>
        <v>259</v>
      </c>
      <c r="G67" s="65">
        <f>[1]Protokolas!G78</f>
        <v>9</v>
      </c>
      <c r="H67" s="67">
        <f>[1]Protokolas!H78</f>
        <v>24.81</v>
      </c>
      <c r="I67" s="65">
        <f>[1]Protokolas!I78</f>
        <v>33</v>
      </c>
      <c r="J67" s="68">
        <f>[1]Protokolas!J78</f>
        <v>1.3743055555555557E-3</v>
      </c>
      <c r="K67" s="65">
        <f>[1]Protokolas!K78</f>
        <v>21</v>
      </c>
      <c r="L67" s="69">
        <f t="shared" si="3"/>
        <v>99</v>
      </c>
      <c r="M67" s="70">
        <f t="shared" si="1"/>
        <v>59</v>
      </c>
    </row>
    <row r="68" spans="1:13" x14ac:dyDescent="0.25">
      <c r="A68" s="57"/>
      <c r="B68" s="35"/>
      <c r="C68" s="72"/>
      <c r="D68" s="73"/>
      <c r="E68" s="57"/>
      <c r="F68" s="57"/>
      <c r="G68" s="57"/>
      <c r="H68" s="57"/>
      <c r="I68" s="57"/>
      <c r="J68" s="74"/>
      <c r="K68" s="57"/>
      <c r="L68" s="57"/>
      <c r="M68" s="57"/>
    </row>
    <row r="69" spans="1:13" x14ac:dyDescent="0.25">
      <c r="A69" s="57"/>
      <c r="B69" s="113" t="s">
        <v>86</v>
      </c>
      <c r="C69" s="113"/>
      <c r="D69" s="113"/>
      <c r="E69" s="113"/>
      <c r="F69" s="75"/>
      <c r="G69" s="75"/>
      <c r="H69" s="75"/>
      <c r="I69" s="113" t="str">
        <f>[1]Protokolas!G161</f>
        <v>Vita Zarankienė</v>
      </c>
      <c r="J69" s="113"/>
      <c r="K69" s="113"/>
      <c r="L69" s="113"/>
      <c r="M69" s="57"/>
    </row>
    <row r="70" spans="1:13" x14ac:dyDescent="0.25">
      <c r="A70" s="57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57"/>
    </row>
    <row r="71" spans="1:13" x14ac:dyDescent="0.25">
      <c r="A71" s="57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57"/>
    </row>
    <row r="72" spans="1:13" x14ac:dyDescent="0.25">
      <c r="A72" s="7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1:13" x14ac:dyDescent="0.25">
      <c r="A73" s="72"/>
      <c r="B73" s="113" t="s">
        <v>88</v>
      </c>
      <c r="C73" s="113"/>
      <c r="D73" s="113"/>
      <c r="E73" s="113"/>
      <c r="F73" s="75"/>
      <c r="G73" s="75"/>
      <c r="H73" s="75"/>
      <c r="I73" s="113" t="str">
        <f>[1]Protokolas!G164</f>
        <v>Irma Maigienė</v>
      </c>
      <c r="J73" s="113"/>
      <c r="K73" s="113"/>
      <c r="L73" s="113"/>
    </row>
    <row r="74" spans="1:13" x14ac:dyDescent="0.25">
      <c r="A74" s="72"/>
    </row>
    <row r="75" spans="1:13" x14ac:dyDescent="0.25">
      <c r="A75" s="72"/>
    </row>
    <row r="76" spans="1:13" hidden="1" x14ac:dyDescent="0.25">
      <c r="A76" s="72"/>
    </row>
    <row r="77" spans="1:13" hidden="1" x14ac:dyDescent="0.25">
      <c r="A77" s="72"/>
    </row>
    <row r="78" spans="1:13" hidden="1" x14ac:dyDescent="0.25">
      <c r="A78" s="72"/>
    </row>
    <row r="79" spans="1:13" x14ac:dyDescent="0.25"/>
    <row r="80" spans="1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</sheetData>
  <mergeCells count="17">
    <mergeCell ref="A7:A8"/>
    <mergeCell ref="B7:B8"/>
    <mergeCell ref="C7:C8"/>
    <mergeCell ref="D7:E7"/>
    <mergeCell ref="F7:G7"/>
    <mergeCell ref="B73:E73"/>
    <mergeCell ref="I73:L73"/>
    <mergeCell ref="B1:K1"/>
    <mergeCell ref="B3:F3"/>
    <mergeCell ref="I3:L3"/>
    <mergeCell ref="B5:K5"/>
    <mergeCell ref="H7:I7"/>
    <mergeCell ref="J7:K7"/>
    <mergeCell ref="L7:L8"/>
    <mergeCell ref="M7:M8"/>
    <mergeCell ref="B69:E69"/>
    <mergeCell ref="I69:L69"/>
  </mergeCells>
  <dataValidations count="1">
    <dataValidation allowBlank="1" showInputMessage="1" showErrorMessage="1" prompt="Sutrumpintas komandos pavadinimas" sqref="A9:K67 IW9:JG67 SS9:TC67 ACO9:ACY67 AMK9:AMU67 AWG9:AWQ67 BGC9:BGM67 BPY9:BQI67 BZU9:CAE67 CJQ9:CKA67 CTM9:CTW67 DDI9:DDS67 DNE9:DNO67 DXA9:DXK67 EGW9:EHG67 EQS9:ERC67 FAO9:FAY67 FKK9:FKU67 FUG9:FUQ67 GEC9:GEM67 GNY9:GOI67 GXU9:GYE67 HHQ9:HIA67 HRM9:HRW67 IBI9:IBS67 ILE9:ILO67 IVA9:IVK67 JEW9:JFG67 JOS9:JPC67 JYO9:JYY67 KIK9:KIU67 KSG9:KSQ67 LCC9:LCM67 LLY9:LMI67 LVU9:LWE67 MFQ9:MGA67 MPM9:MPW67 MZI9:MZS67 NJE9:NJO67 NTA9:NTK67 OCW9:ODG67 OMS9:ONC67 OWO9:OWY67 PGK9:PGU67 PQG9:PQQ67 QAC9:QAM67 QJY9:QKI67 QTU9:QUE67 RDQ9:REA67 RNM9:RNW67 RXI9:RXS67 SHE9:SHO67 SRA9:SRK67 TAW9:TBG67 TKS9:TLC67 TUO9:TUY67 UEK9:UEU67 UOG9:UOQ67 UYC9:UYM67 VHY9:VII67 VRU9:VSE67 WBQ9:WCA67 WLM9:WLW67 WVI9:WVS67 A65545:K65603 IW65545:JG65603 SS65545:TC65603 ACO65545:ACY65603 AMK65545:AMU65603 AWG65545:AWQ65603 BGC65545:BGM65603 BPY65545:BQI65603 BZU65545:CAE65603 CJQ65545:CKA65603 CTM65545:CTW65603 DDI65545:DDS65603 DNE65545:DNO65603 DXA65545:DXK65603 EGW65545:EHG65603 EQS65545:ERC65603 FAO65545:FAY65603 FKK65545:FKU65603 FUG65545:FUQ65603 GEC65545:GEM65603 GNY65545:GOI65603 GXU65545:GYE65603 HHQ65545:HIA65603 HRM65545:HRW65603 IBI65545:IBS65603 ILE65545:ILO65603 IVA65545:IVK65603 JEW65545:JFG65603 JOS65545:JPC65603 JYO65545:JYY65603 KIK65545:KIU65603 KSG65545:KSQ65603 LCC65545:LCM65603 LLY65545:LMI65603 LVU65545:LWE65603 MFQ65545:MGA65603 MPM65545:MPW65603 MZI65545:MZS65603 NJE65545:NJO65603 NTA65545:NTK65603 OCW65545:ODG65603 OMS65545:ONC65603 OWO65545:OWY65603 PGK65545:PGU65603 PQG65545:PQQ65603 QAC65545:QAM65603 QJY65545:QKI65603 QTU65545:QUE65603 RDQ65545:REA65603 RNM65545:RNW65603 RXI65545:RXS65603 SHE65545:SHO65603 SRA65545:SRK65603 TAW65545:TBG65603 TKS65545:TLC65603 TUO65545:TUY65603 UEK65545:UEU65603 UOG65545:UOQ65603 UYC65545:UYM65603 VHY65545:VII65603 VRU65545:VSE65603 WBQ65545:WCA65603 WLM65545:WLW65603 WVI65545:WVS65603 A131081:K131139 IW131081:JG131139 SS131081:TC131139 ACO131081:ACY131139 AMK131081:AMU131139 AWG131081:AWQ131139 BGC131081:BGM131139 BPY131081:BQI131139 BZU131081:CAE131139 CJQ131081:CKA131139 CTM131081:CTW131139 DDI131081:DDS131139 DNE131081:DNO131139 DXA131081:DXK131139 EGW131081:EHG131139 EQS131081:ERC131139 FAO131081:FAY131139 FKK131081:FKU131139 FUG131081:FUQ131139 GEC131081:GEM131139 GNY131081:GOI131139 GXU131081:GYE131139 HHQ131081:HIA131139 HRM131081:HRW131139 IBI131081:IBS131139 ILE131081:ILO131139 IVA131081:IVK131139 JEW131081:JFG131139 JOS131081:JPC131139 JYO131081:JYY131139 KIK131081:KIU131139 KSG131081:KSQ131139 LCC131081:LCM131139 LLY131081:LMI131139 LVU131081:LWE131139 MFQ131081:MGA131139 MPM131081:MPW131139 MZI131081:MZS131139 NJE131081:NJO131139 NTA131081:NTK131139 OCW131081:ODG131139 OMS131081:ONC131139 OWO131081:OWY131139 PGK131081:PGU131139 PQG131081:PQQ131139 QAC131081:QAM131139 QJY131081:QKI131139 QTU131081:QUE131139 RDQ131081:REA131139 RNM131081:RNW131139 RXI131081:RXS131139 SHE131081:SHO131139 SRA131081:SRK131139 TAW131081:TBG131139 TKS131081:TLC131139 TUO131081:TUY131139 UEK131081:UEU131139 UOG131081:UOQ131139 UYC131081:UYM131139 VHY131081:VII131139 VRU131081:VSE131139 WBQ131081:WCA131139 WLM131081:WLW131139 WVI131081:WVS131139 A196617:K196675 IW196617:JG196675 SS196617:TC196675 ACO196617:ACY196675 AMK196617:AMU196675 AWG196617:AWQ196675 BGC196617:BGM196675 BPY196617:BQI196675 BZU196617:CAE196675 CJQ196617:CKA196675 CTM196617:CTW196675 DDI196617:DDS196675 DNE196617:DNO196675 DXA196617:DXK196675 EGW196617:EHG196675 EQS196617:ERC196675 FAO196617:FAY196675 FKK196617:FKU196675 FUG196617:FUQ196675 GEC196617:GEM196675 GNY196617:GOI196675 GXU196617:GYE196675 HHQ196617:HIA196675 HRM196617:HRW196675 IBI196617:IBS196675 ILE196617:ILO196675 IVA196617:IVK196675 JEW196617:JFG196675 JOS196617:JPC196675 JYO196617:JYY196675 KIK196617:KIU196675 KSG196617:KSQ196675 LCC196617:LCM196675 LLY196617:LMI196675 LVU196617:LWE196675 MFQ196617:MGA196675 MPM196617:MPW196675 MZI196617:MZS196675 NJE196617:NJO196675 NTA196617:NTK196675 OCW196617:ODG196675 OMS196617:ONC196675 OWO196617:OWY196675 PGK196617:PGU196675 PQG196617:PQQ196675 QAC196617:QAM196675 QJY196617:QKI196675 QTU196617:QUE196675 RDQ196617:REA196675 RNM196617:RNW196675 RXI196617:RXS196675 SHE196617:SHO196675 SRA196617:SRK196675 TAW196617:TBG196675 TKS196617:TLC196675 TUO196617:TUY196675 UEK196617:UEU196675 UOG196617:UOQ196675 UYC196617:UYM196675 VHY196617:VII196675 VRU196617:VSE196675 WBQ196617:WCA196675 WLM196617:WLW196675 WVI196617:WVS196675 A262153:K262211 IW262153:JG262211 SS262153:TC262211 ACO262153:ACY262211 AMK262153:AMU262211 AWG262153:AWQ262211 BGC262153:BGM262211 BPY262153:BQI262211 BZU262153:CAE262211 CJQ262153:CKA262211 CTM262153:CTW262211 DDI262153:DDS262211 DNE262153:DNO262211 DXA262153:DXK262211 EGW262153:EHG262211 EQS262153:ERC262211 FAO262153:FAY262211 FKK262153:FKU262211 FUG262153:FUQ262211 GEC262153:GEM262211 GNY262153:GOI262211 GXU262153:GYE262211 HHQ262153:HIA262211 HRM262153:HRW262211 IBI262153:IBS262211 ILE262153:ILO262211 IVA262153:IVK262211 JEW262153:JFG262211 JOS262153:JPC262211 JYO262153:JYY262211 KIK262153:KIU262211 KSG262153:KSQ262211 LCC262153:LCM262211 LLY262153:LMI262211 LVU262153:LWE262211 MFQ262153:MGA262211 MPM262153:MPW262211 MZI262153:MZS262211 NJE262153:NJO262211 NTA262153:NTK262211 OCW262153:ODG262211 OMS262153:ONC262211 OWO262153:OWY262211 PGK262153:PGU262211 PQG262153:PQQ262211 QAC262153:QAM262211 QJY262153:QKI262211 QTU262153:QUE262211 RDQ262153:REA262211 RNM262153:RNW262211 RXI262153:RXS262211 SHE262153:SHO262211 SRA262153:SRK262211 TAW262153:TBG262211 TKS262153:TLC262211 TUO262153:TUY262211 UEK262153:UEU262211 UOG262153:UOQ262211 UYC262153:UYM262211 VHY262153:VII262211 VRU262153:VSE262211 WBQ262153:WCA262211 WLM262153:WLW262211 WVI262153:WVS262211 A327689:K327747 IW327689:JG327747 SS327689:TC327747 ACO327689:ACY327747 AMK327689:AMU327747 AWG327689:AWQ327747 BGC327689:BGM327747 BPY327689:BQI327747 BZU327689:CAE327747 CJQ327689:CKA327747 CTM327689:CTW327747 DDI327689:DDS327747 DNE327689:DNO327747 DXA327689:DXK327747 EGW327689:EHG327747 EQS327689:ERC327747 FAO327689:FAY327747 FKK327689:FKU327747 FUG327689:FUQ327747 GEC327689:GEM327747 GNY327689:GOI327747 GXU327689:GYE327747 HHQ327689:HIA327747 HRM327689:HRW327747 IBI327689:IBS327747 ILE327689:ILO327747 IVA327689:IVK327747 JEW327689:JFG327747 JOS327689:JPC327747 JYO327689:JYY327747 KIK327689:KIU327747 KSG327689:KSQ327747 LCC327689:LCM327747 LLY327689:LMI327747 LVU327689:LWE327747 MFQ327689:MGA327747 MPM327689:MPW327747 MZI327689:MZS327747 NJE327689:NJO327747 NTA327689:NTK327747 OCW327689:ODG327747 OMS327689:ONC327747 OWO327689:OWY327747 PGK327689:PGU327747 PQG327689:PQQ327747 QAC327689:QAM327747 QJY327689:QKI327747 QTU327689:QUE327747 RDQ327689:REA327747 RNM327689:RNW327747 RXI327689:RXS327747 SHE327689:SHO327747 SRA327689:SRK327747 TAW327689:TBG327747 TKS327689:TLC327747 TUO327689:TUY327747 UEK327689:UEU327747 UOG327689:UOQ327747 UYC327689:UYM327747 VHY327689:VII327747 VRU327689:VSE327747 WBQ327689:WCA327747 WLM327689:WLW327747 WVI327689:WVS327747 A393225:K393283 IW393225:JG393283 SS393225:TC393283 ACO393225:ACY393283 AMK393225:AMU393283 AWG393225:AWQ393283 BGC393225:BGM393283 BPY393225:BQI393283 BZU393225:CAE393283 CJQ393225:CKA393283 CTM393225:CTW393283 DDI393225:DDS393283 DNE393225:DNO393283 DXA393225:DXK393283 EGW393225:EHG393283 EQS393225:ERC393283 FAO393225:FAY393283 FKK393225:FKU393283 FUG393225:FUQ393283 GEC393225:GEM393283 GNY393225:GOI393283 GXU393225:GYE393283 HHQ393225:HIA393283 HRM393225:HRW393283 IBI393225:IBS393283 ILE393225:ILO393283 IVA393225:IVK393283 JEW393225:JFG393283 JOS393225:JPC393283 JYO393225:JYY393283 KIK393225:KIU393283 KSG393225:KSQ393283 LCC393225:LCM393283 LLY393225:LMI393283 LVU393225:LWE393283 MFQ393225:MGA393283 MPM393225:MPW393283 MZI393225:MZS393283 NJE393225:NJO393283 NTA393225:NTK393283 OCW393225:ODG393283 OMS393225:ONC393283 OWO393225:OWY393283 PGK393225:PGU393283 PQG393225:PQQ393283 QAC393225:QAM393283 QJY393225:QKI393283 QTU393225:QUE393283 RDQ393225:REA393283 RNM393225:RNW393283 RXI393225:RXS393283 SHE393225:SHO393283 SRA393225:SRK393283 TAW393225:TBG393283 TKS393225:TLC393283 TUO393225:TUY393283 UEK393225:UEU393283 UOG393225:UOQ393283 UYC393225:UYM393283 VHY393225:VII393283 VRU393225:VSE393283 WBQ393225:WCA393283 WLM393225:WLW393283 WVI393225:WVS393283 A458761:K458819 IW458761:JG458819 SS458761:TC458819 ACO458761:ACY458819 AMK458761:AMU458819 AWG458761:AWQ458819 BGC458761:BGM458819 BPY458761:BQI458819 BZU458761:CAE458819 CJQ458761:CKA458819 CTM458761:CTW458819 DDI458761:DDS458819 DNE458761:DNO458819 DXA458761:DXK458819 EGW458761:EHG458819 EQS458761:ERC458819 FAO458761:FAY458819 FKK458761:FKU458819 FUG458761:FUQ458819 GEC458761:GEM458819 GNY458761:GOI458819 GXU458761:GYE458819 HHQ458761:HIA458819 HRM458761:HRW458819 IBI458761:IBS458819 ILE458761:ILO458819 IVA458761:IVK458819 JEW458761:JFG458819 JOS458761:JPC458819 JYO458761:JYY458819 KIK458761:KIU458819 KSG458761:KSQ458819 LCC458761:LCM458819 LLY458761:LMI458819 LVU458761:LWE458819 MFQ458761:MGA458819 MPM458761:MPW458819 MZI458761:MZS458819 NJE458761:NJO458819 NTA458761:NTK458819 OCW458761:ODG458819 OMS458761:ONC458819 OWO458761:OWY458819 PGK458761:PGU458819 PQG458761:PQQ458819 QAC458761:QAM458819 QJY458761:QKI458819 QTU458761:QUE458819 RDQ458761:REA458819 RNM458761:RNW458819 RXI458761:RXS458819 SHE458761:SHO458819 SRA458761:SRK458819 TAW458761:TBG458819 TKS458761:TLC458819 TUO458761:TUY458819 UEK458761:UEU458819 UOG458761:UOQ458819 UYC458761:UYM458819 VHY458761:VII458819 VRU458761:VSE458819 WBQ458761:WCA458819 WLM458761:WLW458819 WVI458761:WVS458819 A524297:K524355 IW524297:JG524355 SS524297:TC524355 ACO524297:ACY524355 AMK524297:AMU524355 AWG524297:AWQ524355 BGC524297:BGM524355 BPY524297:BQI524355 BZU524297:CAE524355 CJQ524297:CKA524355 CTM524297:CTW524355 DDI524297:DDS524355 DNE524297:DNO524355 DXA524297:DXK524355 EGW524297:EHG524355 EQS524297:ERC524355 FAO524297:FAY524355 FKK524297:FKU524355 FUG524297:FUQ524355 GEC524297:GEM524355 GNY524297:GOI524355 GXU524297:GYE524355 HHQ524297:HIA524355 HRM524297:HRW524355 IBI524297:IBS524355 ILE524297:ILO524355 IVA524297:IVK524355 JEW524297:JFG524355 JOS524297:JPC524355 JYO524297:JYY524355 KIK524297:KIU524355 KSG524297:KSQ524355 LCC524297:LCM524355 LLY524297:LMI524355 LVU524297:LWE524355 MFQ524297:MGA524355 MPM524297:MPW524355 MZI524297:MZS524355 NJE524297:NJO524355 NTA524297:NTK524355 OCW524297:ODG524355 OMS524297:ONC524355 OWO524297:OWY524355 PGK524297:PGU524355 PQG524297:PQQ524355 QAC524297:QAM524355 QJY524297:QKI524355 QTU524297:QUE524355 RDQ524297:REA524355 RNM524297:RNW524355 RXI524297:RXS524355 SHE524297:SHO524355 SRA524297:SRK524355 TAW524297:TBG524355 TKS524297:TLC524355 TUO524297:TUY524355 UEK524297:UEU524355 UOG524297:UOQ524355 UYC524297:UYM524355 VHY524297:VII524355 VRU524297:VSE524355 WBQ524297:WCA524355 WLM524297:WLW524355 WVI524297:WVS524355 A589833:K589891 IW589833:JG589891 SS589833:TC589891 ACO589833:ACY589891 AMK589833:AMU589891 AWG589833:AWQ589891 BGC589833:BGM589891 BPY589833:BQI589891 BZU589833:CAE589891 CJQ589833:CKA589891 CTM589833:CTW589891 DDI589833:DDS589891 DNE589833:DNO589891 DXA589833:DXK589891 EGW589833:EHG589891 EQS589833:ERC589891 FAO589833:FAY589891 FKK589833:FKU589891 FUG589833:FUQ589891 GEC589833:GEM589891 GNY589833:GOI589891 GXU589833:GYE589891 HHQ589833:HIA589891 HRM589833:HRW589891 IBI589833:IBS589891 ILE589833:ILO589891 IVA589833:IVK589891 JEW589833:JFG589891 JOS589833:JPC589891 JYO589833:JYY589891 KIK589833:KIU589891 KSG589833:KSQ589891 LCC589833:LCM589891 LLY589833:LMI589891 LVU589833:LWE589891 MFQ589833:MGA589891 MPM589833:MPW589891 MZI589833:MZS589891 NJE589833:NJO589891 NTA589833:NTK589891 OCW589833:ODG589891 OMS589833:ONC589891 OWO589833:OWY589891 PGK589833:PGU589891 PQG589833:PQQ589891 QAC589833:QAM589891 QJY589833:QKI589891 QTU589833:QUE589891 RDQ589833:REA589891 RNM589833:RNW589891 RXI589833:RXS589891 SHE589833:SHO589891 SRA589833:SRK589891 TAW589833:TBG589891 TKS589833:TLC589891 TUO589833:TUY589891 UEK589833:UEU589891 UOG589833:UOQ589891 UYC589833:UYM589891 VHY589833:VII589891 VRU589833:VSE589891 WBQ589833:WCA589891 WLM589833:WLW589891 WVI589833:WVS589891 A655369:K655427 IW655369:JG655427 SS655369:TC655427 ACO655369:ACY655427 AMK655369:AMU655427 AWG655369:AWQ655427 BGC655369:BGM655427 BPY655369:BQI655427 BZU655369:CAE655427 CJQ655369:CKA655427 CTM655369:CTW655427 DDI655369:DDS655427 DNE655369:DNO655427 DXA655369:DXK655427 EGW655369:EHG655427 EQS655369:ERC655427 FAO655369:FAY655427 FKK655369:FKU655427 FUG655369:FUQ655427 GEC655369:GEM655427 GNY655369:GOI655427 GXU655369:GYE655427 HHQ655369:HIA655427 HRM655369:HRW655427 IBI655369:IBS655427 ILE655369:ILO655427 IVA655369:IVK655427 JEW655369:JFG655427 JOS655369:JPC655427 JYO655369:JYY655427 KIK655369:KIU655427 KSG655369:KSQ655427 LCC655369:LCM655427 LLY655369:LMI655427 LVU655369:LWE655427 MFQ655369:MGA655427 MPM655369:MPW655427 MZI655369:MZS655427 NJE655369:NJO655427 NTA655369:NTK655427 OCW655369:ODG655427 OMS655369:ONC655427 OWO655369:OWY655427 PGK655369:PGU655427 PQG655369:PQQ655427 QAC655369:QAM655427 QJY655369:QKI655427 QTU655369:QUE655427 RDQ655369:REA655427 RNM655369:RNW655427 RXI655369:RXS655427 SHE655369:SHO655427 SRA655369:SRK655427 TAW655369:TBG655427 TKS655369:TLC655427 TUO655369:TUY655427 UEK655369:UEU655427 UOG655369:UOQ655427 UYC655369:UYM655427 VHY655369:VII655427 VRU655369:VSE655427 WBQ655369:WCA655427 WLM655369:WLW655427 WVI655369:WVS655427 A720905:K720963 IW720905:JG720963 SS720905:TC720963 ACO720905:ACY720963 AMK720905:AMU720963 AWG720905:AWQ720963 BGC720905:BGM720963 BPY720905:BQI720963 BZU720905:CAE720963 CJQ720905:CKA720963 CTM720905:CTW720963 DDI720905:DDS720963 DNE720905:DNO720963 DXA720905:DXK720963 EGW720905:EHG720963 EQS720905:ERC720963 FAO720905:FAY720963 FKK720905:FKU720963 FUG720905:FUQ720963 GEC720905:GEM720963 GNY720905:GOI720963 GXU720905:GYE720963 HHQ720905:HIA720963 HRM720905:HRW720963 IBI720905:IBS720963 ILE720905:ILO720963 IVA720905:IVK720963 JEW720905:JFG720963 JOS720905:JPC720963 JYO720905:JYY720963 KIK720905:KIU720963 KSG720905:KSQ720963 LCC720905:LCM720963 LLY720905:LMI720963 LVU720905:LWE720963 MFQ720905:MGA720963 MPM720905:MPW720963 MZI720905:MZS720963 NJE720905:NJO720963 NTA720905:NTK720963 OCW720905:ODG720963 OMS720905:ONC720963 OWO720905:OWY720963 PGK720905:PGU720963 PQG720905:PQQ720963 QAC720905:QAM720963 QJY720905:QKI720963 QTU720905:QUE720963 RDQ720905:REA720963 RNM720905:RNW720963 RXI720905:RXS720963 SHE720905:SHO720963 SRA720905:SRK720963 TAW720905:TBG720963 TKS720905:TLC720963 TUO720905:TUY720963 UEK720905:UEU720963 UOG720905:UOQ720963 UYC720905:UYM720963 VHY720905:VII720963 VRU720905:VSE720963 WBQ720905:WCA720963 WLM720905:WLW720963 WVI720905:WVS720963 A786441:K786499 IW786441:JG786499 SS786441:TC786499 ACO786441:ACY786499 AMK786441:AMU786499 AWG786441:AWQ786499 BGC786441:BGM786499 BPY786441:BQI786499 BZU786441:CAE786499 CJQ786441:CKA786499 CTM786441:CTW786499 DDI786441:DDS786499 DNE786441:DNO786499 DXA786441:DXK786499 EGW786441:EHG786499 EQS786441:ERC786499 FAO786441:FAY786499 FKK786441:FKU786499 FUG786441:FUQ786499 GEC786441:GEM786499 GNY786441:GOI786499 GXU786441:GYE786499 HHQ786441:HIA786499 HRM786441:HRW786499 IBI786441:IBS786499 ILE786441:ILO786499 IVA786441:IVK786499 JEW786441:JFG786499 JOS786441:JPC786499 JYO786441:JYY786499 KIK786441:KIU786499 KSG786441:KSQ786499 LCC786441:LCM786499 LLY786441:LMI786499 LVU786441:LWE786499 MFQ786441:MGA786499 MPM786441:MPW786499 MZI786441:MZS786499 NJE786441:NJO786499 NTA786441:NTK786499 OCW786441:ODG786499 OMS786441:ONC786499 OWO786441:OWY786499 PGK786441:PGU786499 PQG786441:PQQ786499 QAC786441:QAM786499 QJY786441:QKI786499 QTU786441:QUE786499 RDQ786441:REA786499 RNM786441:RNW786499 RXI786441:RXS786499 SHE786441:SHO786499 SRA786441:SRK786499 TAW786441:TBG786499 TKS786441:TLC786499 TUO786441:TUY786499 UEK786441:UEU786499 UOG786441:UOQ786499 UYC786441:UYM786499 VHY786441:VII786499 VRU786441:VSE786499 WBQ786441:WCA786499 WLM786441:WLW786499 WVI786441:WVS786499 A851977:K852035 IW851977:JG852035 SS851977:TC852035 ACO851977:ACY852035 AMK851977:AMU852035 AWG851977:AWQ852035 BGC851977:BGM852035 BPY851977:BQI852035 BZU851977:CAE852035 CJQ851977:CKA852035 CTM851977:CTW852035 DDI851977:DDS852035 DNE851977:DNO852035 DXA851977:DXK852035 EGW851977:EHG852035 EQS851977:ERC852035 FAO851977:FAY852035 FKK851977:FKU852035 FUG851977:FUQ852035 GEC851977:GEM852035 GNY851977:GOI852035 GXU851977:GYE852035 HHQ851977:HIA852035 HRM851977:HRW852035 IBI851977:IBS852035 ILE851977:ILO852035 IVA851977:IVK852035 JEW851977:JFG852035 JOS851977:JPC852035 JYO851977:JYY852035 KIK851977:KIU852035 KSG851977:KSQ852035 LCC851977:LCM852035 LLY851977:LMI852035 LVU851977:LWE852035 MFQ851977:MGA852035 MPM851977:MPW852035 MZI851977:MZS852035 NJE851977:NJO852035 NTA851977:NTK852035 OCW851977:ODG852035 OMS851977:ONC852035 OWO851977:OWY852035 PGK851977:PGU852035 PQG851977:PQQ852035 QAC851977:QAM852035 QJY851977:QKI852035 QTU851977:QUE852035 RDQ851977:REA852035 RNM851977:RNW852035 RXI851977:RXS852035 SHE851977:SHO852035 SRA851977:SRK852035 TAW851977:TBG852035 TKS851977:TLC852035 TUO851977:TUY852035 UEK851977:UEU852035 UOG851977:UOQ852035 UYC851977:UYM852035 VHY851977:VII852035 VRU851977:VSE852035 WBQ851977:WCA852035 WLM851977:WLW852035 WVI851977:WVS852035 A917513:K917571 IW917513:JG917571 SS917513:TC917571 ACO917513:ACY917571 AMK917513:AMU917571 AWG917513:AWQ917571 BGC917513:BGM917571 BPY917513:BQI917571 BZU917513:CAE917571 CJQ917513:CKA917571 CTM917513:CTW917571 DDI917513:DDS917571 DNE917513:DNO917571 DXA917513:DXK917571 EGW917513:EHG917571 EQS917513:ERC917571 FAO917513:FAY917571 FKK917513:FKU917571 FUG917513:FUQ917571 GEC917513:GEM917571 GNY917513:GOI917571 GXU917513:GYE917571 HHQ917513:HIA917571 HRM917513:HRW917571 IBI917513:IBS917571 ILE917513:ILO917571 IVA917513:IVK917571 JEW917513:JFG917571 JOS917513:JPC917571 JYO917513:JYY917571 KIK917513:KIU917571 KSG917513:KSQ917571 LCC917513:LCM917571 LLY917513:LMI917571 LVU917513:LWE917571 MFQ917513:MGA917571 MPM917513:MPW917571 MZI917513:MZS917571 NJE917513:NJO917571 NTA917513:NTK917571 OCW917513:ODG917571 OMS917513:ONC917571 OWO917513:OWY917571 PGK917513:PGU917571 PQG917513:PQQ917571 QAC917513:QAM917571 QJY917513:QKI917571 QTU917513:QUE917571 RDQ917513:REA917571 RNM917513:RNW917571 RXI917513:RXS917571 SHE917513:SHO917571 SRA917513:SRK917571 TAW917513:TBG917571 TKS917513:TLC917571 TUO917513:TUY917571 UEK917513:UEU917571 UOG917513:UOQ917571 UYC917513:UYM917571 VHY917513:VII917571 VRU917513:VSE917571 WBQ917513:WCA917571 WLM917513:WLW917571 WVI917513:WVS917571 A983049:K983107 IW983049:JG983107 SS983049:TC983107 ACO983049:ACY983107 AMK983049:AMU983107 AWG983049:AWQ983107 BGC983049:BGM983107 BPY983049:BQI983107 BZU983049:CAE983107 CJQ983049:CKA983107 CTM983049:CTW983107 DDI983049:DDS983107 DNE983049:DNO983107 DXA983049:DXK983107 EGW983049:EHG983107 EQS983049:ERC983107 FAO983049:FAY983107 FKK983049:FKU983107 FUG983049:FUQ983107 GEC983049:GEM983107 GNY983049:GOI983107 GXU983049:GYE983107 HHQ983049:HIA983107 HRM983049:HRW983107 IBI983049:IBS983107 ILE983049:ILO983107 IVA983049:IVK983107 JEW983049:JFG983107 JOS983049:JPC983107 JYO983049:JYY983107 KIK983049:KIU983107 KSG983049:KSQ983107 LCC983049:LCM983107 LLY983049:LMI983107 LVU983049:LWE983107 MFQ983049:MGA983107 MPM983049:MPW983107 MZI983049:MZS983107 NJE983049:NJO983107 NTA983049:NTK983107 OCW983049:ODG983107 OMS983049:ONC983107 OWO983049:OWY983107 PGK983049:PGU983107 PQG983049:PQQ983107 QAC983049:QAM983107 QJY983049:QKI983107 QTU983049:QUE983107 RDQ983049:REA983107 RNM983049:RNW983107 RXI983049:RXS983107 SHE983049:SHO983107 SRA983049:SRK983107 TAW983049:TBG983107 TKS983049:TLC983107 TUO983049:TUY983107 UEK983049:UEU983107 UOG983049:UOQ983107 UYC983049:UYM983107 VHY983049:VII983107 VRU983049:VSE983107 WBQ983049:WCA983107 WLM983049:WLW983107 WVI983049:WVS98310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L19" sqref="L19"/>
    </sheetView>
  </sheetViews>
  <sheetFormatPr defaultColWidth="0" defaultRowHeight="15" zeroHeight="1" x14ac:dyDescent="0.25"/>
  <cols>
    <col min="1" max="1" width="7.85546875" customWidth="1"/>
    <col min="2" max="10" width="5.7109375" customWidth="1"/>
    <col min="11" max="11" width="7.5703125" customWidth="1"/>
    <col min="12" max="12" width="9.28515625" customWidth="1"/>
    <col min="13" max="13" width="8.5703125" customWidth="1"/>
    <col min="14" max="14" width="1.7109375" customWidth="1"/>
    <col min="257" max="257" width="7.85546875" customWidth="1"/>
    <col min="258" max="266" width="5.7109375" customWidth="1"/>
    <col min="267" max="267" width="7.5703125" customWidth="1"/>
    <col min="268" max="268" width="9.28515625" customWidth="1"/>
    <col min="269" max="269" width="8.5703125" customWidth="1"/>
    <col min="270" max="270" width="1.7109375" customWidth="1"/>
    <col min="513" max="513" width="7.85546875" customWidth="1"/>
    <col min="514" max="522" width="5.7109375" customWidth="1"/>
    <col min="523" max="523" width="7.5703125" customWidth="1"/>
    <col min="524" max="524" width="9.28515625" customWidth="1"/>
    <col min="525" max="525" width="8.5703125" customWidth="1"/>
    <col min="526" max="526" width="1.7109375" customWidth="1"/>
    <col min="769" max="769" width="7.85546875" customWidth="1"/>
    <col min="770" max="778" width="5.7109375" customWidth="1"/>
    <col min="779" max="779" width="7.5703125" customWidth="1"/>
    <col min="780" max="780" width="9.28515625" customWidth="1"/>
    <col min="781" max="781" width="8.5703125" customWidth="1"/>
    <col min="782" max="782" width="1.7109375" customWidth="1"/>
    <col min="1025" max="1025" width="7.85546875" customWidth="1"/>
    <col min="1026" max="1034" width="5.7109375" customWidth="1"/>
    <col min="1035" max="1035" width="7.5703125" customWidth="1"/>
    <col min="1036" max="1036" width="9.28515625" customWidth="1"/>
    <col min="1037" max="1037" width="8.5703125" customWidth="1"/>
    <col min="1038" max="1038" width="1.7109375" customWidth="1"/>
    <col min="1281" max="1281" width="7.85546875" customWidth="1"/>
    <col min="1282" max="1290" width="5.7109375" customWidth="1"/>
    <col min="1291" max="1291" width="7.5703125" customWidth="1"/>
    <col min="1292" max="1292" width="9.28515625" customWidth="1"/>
    <col min="1293" max="1293" width="8.5703125" customWidth="1"/>
    <col min="1294" max="1294" width="1.7109375" customWidth="1"/>
    <col min="1537" max="1537" width="7.85546875" customWidth="1"/>
    <col min="1538" max="1546" width="5.7109375" customWidth="1"/>
    <col min="1547" max="1547" width="7.5703125" customWidth="1"/>
    <col min="1548" max="1548" width="9.28515625" customWidth="1"/>
    <col min="1549" max="1549" width="8.5703125" customWidth="1"/>
    <col min="1550" max="1550" width="1.7109375" customWidth="1"/>
    <col min="1793" max="1793" width="7.85546875" customWidth="1"/>
    <col min="1794" max="1802" width="5.7109375" customWidth="1"/>
    <col min="1803" max="1803" width="7.5703125" customWidth="1"/>
    <col min="1804" max="1804" width="9.28515625" customWidth="1"/>
    <col min="1805" max="1805" width="8.5703125" customWidth="1"/>
    <col min="1806" max="1806" width="1.7109375" customWidth="1"/>
    <col min="2049" max="2049" width="7.85546875" customWidth="1"/>
    <col min="2050" max="2058" width="5.7109375" customWidth="1"/>
    <col min="2059" max="2059" width="7.5703125" customWidth="1"/>
    <col min="2060" max="2060" width="9.28515625" customWidth="1"/>
    <col min="2061" max="2061" width="8.5703125" customWidth="1"/>
    <col min="2062" max="2062" width="1.7109375" customWidth="1"/>
    <col min="2305" max="2305" width="7.85546875" customWidth="1"/>
    <col min="2306" max="2314" width="5.7109375" customWidth="1"/>
    <col min="2315" max="2315" width="7.5703125" customWidth="1"/>
    <col min="2316" max="2316" width="9.28515625" customWidth="1"/>
    <col min="2317" max="2317" width="8.5703125" customWidth="1"/>
    <col min="2318" max="2318" width="1.7109375" customWidth="1"/>
    <col min="2561" max="2561" width="7.85546875" customWidth="1"/>
    <col min="2562" max="2570" width="5.7109375" customWidth="1"/>
    <col min="2571" max="2571" width="7.5703125" customWidth="1"/>
    <col min="2572" max="2572" width="9.28515625" customWidth="1"/>
    <col min="2573" max="2573" width="8.5703125" customWidth="1"/>
    <col min="2574" max="2574" width="1.7109375" customWidth="1"/>
    <col min="2817" max="2817" width="7.85546875" customWidth="1"/>
    <col min="2818" max="2826" width="5.7109375" customWidth="1"/>
    <col min="2827" max="2827" width="7.5703125" customWidth="1"/>
    <col min="2828" max="2828" width="9.28515625" customWidth="1"/>
    <col min="2829" max="2829" width="8.5703125" customWidth="1"/>
    <col min="2830" max="2830" width="1.7109375" customWidth="1"/>
    <col min="3073" max="3073" width="7.85546875" customWidth="1"/>
    <col min="3074" max="3082" width="5.7109375" customWidth="1"/>
    <col min="3083" max="3083" width="7.5703125" customWidth="1"/>
    <col min="3084" max="3084" width="9.28515625" customWidth="1"/>
    <col min="3085" max="3085" width="8.5703125" customWidth="1"/>
    <col min="3086" max="3086" width="1.7109375" customWidth="1"/>
    <col min="3329" max="3329" width="7.85546875" customWidth="1"/>
    <col min="3330" max="3338" width="5.7109375" customWidth="1"/>
    <col min="3339" max="3339" width="7.5703125" customWidth="1"/>
    <col min="3340" max="3340" width="9.28515625" customWidth="1"/>
    <col min="3341" max="3341" width="8.5703125" customWidth="1"/>
    <col min="3342" max="3342" width="1.7109375" customWidth="1"/>
    <col min="3585" max="3585" width="7.85546875" customWidth="1"/>
    <col min="3586" max="3594" width="5.7109375" customWidth="1"/>
    <col min="3595" max="3595" width="7.5703125" customWidth="1"/>
    <col min="3596" max="3596" width="9.28515625" customWidth="1"/>
    <col min="3597" max="3597" width="8.5703125" customWidth="1"/>
    <col min="3598" max="3598" width="1.7109375" customWidth="1"/>
    <col min="3841" max="3841" width="7.85546875" customWidth="1"/>
    <col min="3842" max="3850" width="5.7109375" customWidth="1"/>
    <col min="3851" max="3851" width="7.5703125" customWidth="1"/>
    <col min="3852" max="3852" width="9.28515625" customWidth="1"/>
    <col min="3853" max="3853" width="8.5703125" customWidth="1"/>
    <col min="3854" max="3854" width="1.7109375" customWidth="1"/>
    <col min="4097" max="4097" width="7.85546875" customWidth="1"/>
    <col min="4098" max="4106" width="5.7109375" customWidth="1"/>
    <col min="4107" max="4107" width="7.5703125" customWidth="1"/>
    <col min="4108" max="4108" width="9.28515625" customWidth="1"/>
    <col min="4109" max="4109" width="8.5703125" customWidth="1"/>
    <col min="4110" max="4110" width="1.7109375" customWidth="1"/>
    <col min="4353" max="4353" width="7.85546875" customWidth="1"/>
    <col min="4354" max="4362" width="5.7109375" customWidth="1"/>
    <col min="4363" max="4363" width="7.5703125" customWidth="1"/>
    <col min="4364" max="4364" width="9.28515625" customWidth="1"/>
    <col min="4365" max="4365" width="8.5703125" customWidth="1"/>
    <col min="4366" max="4366" width="1.7109375" customWidth="1"/>
    <col min="4609" max="4609" width="7.85546875" customWidth="1"/>
    <col min="4610" max="4618" width="5.7109375" customWidth="1"/>
    <col min="4619" max="4619" width="7.5703125" customWidth="1"/>
    <col min="4620" max="4620" width="9.28515625" customWidth="1"/>
    <col min="4621" max="4621" width="8.5703125" customWidth="1"/>
    <col min="4622" max="4622" width="1.7109375" customWidth="1"/>
    <col min="4865" max="4865" width="7.85546875" customWidth="1"/>
    <col min="4866" max="4874" width="5.7109375" customWidth="1"/>
    <col min="4875" max="4875" width="7.5703125" customWidth="1"/>
    <col min="4876" max="4876" width="9.28515625" customWidth="1"/>
    <col min="4877" max="4877" width="8.5703125" customWidth="1"/>
    <col min="4878" max="4878" width="1.7109375" customWidth="1"/>
    <col min="5121" max="5121" width="7.85546875" customWidth="1"/>
    <col min="5122" max="5130" width="5.7109375" customWidth="1"/>
    <col min="5131" max="5131" width="7.5703125" customWidth="1"/>
    <col min="5132" max="5132" width="9.28515625" customWidth="1"/>
    <col min="5133" max="5133" width="8.5703125" customWidth="1"/>
    <col min="5134" max="5134" width="1.7109375" customWidth="1"/>
    <col min="5377" max="5377" width="7.85546875" customWidth="1"/>
    <col min="5378" max="5386" width="5.7109375" customWidth="1"/>
    <col min="5387" max="5387" width="7.5703125" customWidth="1"/>
    <col min="5388" max="5388" width="9.28515625" customWidth="1"/>
    <col min="5389" max="5389" width="8.5703125" customWidth="1"/>
    <col min="5390" max="5390" width="1.7109375" customWidth="1"/>
    <col min="5633" max="5633" width="7.85546875" customWidth="1"/>
    <col min="5634" max="5642" width="5.7109375" customWidth="1"/>
    <col min="5643" max="5643" width="7.5703125" customWidth="1"/>
    <col min="5644" max="5644" width="9.28515625" customWidth="1"/>
    <col min="5645" max="5645" width="8.5703125" customWidth="1"/>
    <col min="5646" max="5646" width="1.7109375" customWidth="1"/>
    <col min="5889" max="5889" width="7.85546875" customWidth="1"/>
    <col min="5890" max="5898" width="5.7109375" customWidth="1"/>
    <col min="5899" max="5899" width="7.5703125" customWidth="1"/>
    <col min="5900" max="5900" width="9.28515625" customWidth="1"/>
    <col min="5901" max="5901" width="8.5703125" customWidth="1"/>
    <col min="5902" max="5902" width="1.7109375" customWidth="1"/>
    <col min="6145" max="6145" width="7.85546875" customWidth="1"/>
    <col min="6146" max="6154" width="5.7109375" customWidth="1"/>
    <col min="6155" max="6155" width="7.5703125" customWidth="1"/>
    <col min="6156" max="6156" width="9.28515625" customWidth="1"/>
    <col min="6157" max="6157" width="8.5703125" customWidth="1"/>
    <col min="6158" max="6158" width="1.7109375" customWidth="1"/>
    <col min="6401" max="6401" width="7.85546875" customWidth="1"/>
    <col min="6402" max="6410" width="5.7109375" customWidth="1"/>
    <col min="6411" max="6411" width="7.5703125" customWidth="1"/>
    <col min="6412" max="6412" width="9.28515625" customWidth="1"/>
    <col min="6413" max="6413" width="8.5703125" customWidth="1"/>
    <col min="6414" max="6414" width="1.7109375" customWidth="1"/>
    <col min="6657" max="6657" width="7.85546875" customWidth="1"/>
    <col min="6658" max="6666" width="5.7109375" customWidth="1"/>
    <col min="6667" max="6667" width="7.5703125" customWidth="1"/>
    <col min="6668" max="6668" width="9.28515625" customWidth="1"/>
    <col min="6669" max="6669" width="8.5703125" customWidth="1"/>
    <col min="6670" max="6670" width="1.7109375" customWidth="1"/>
    <col min="6913" max="6913" width="7.85546875" customWidth="1"/>
    <col min="6914" max="6922" width="5.7109375" customWidth="1"/>
    <col min="6923" max="6923" width="7.5703125" customWidth="1"/>
    <col min="6924" max="6924" width="9.28515625" customWidth="1"/>
    <col min="6925" max="6925" width="8.5703125" customWidth="1"/>
    <col min="6926" max="6926" width="1.7109375" customWidth="1"/>
    <col min="7169" max="7169" width="7.85546875" customWidth="1"/>
    <col min="7170" max="7178" width="5.7109375" customWidth="1"/>
    <col min="7179" max="7179" width="7.5703125" customWidth="1"/>
    <col min="7180" max="7180" width="9.28515625" customWidth="1"/>
    <col min="7181" max="7181" width="8.5703125" customWidth="1"/>
    <col min="7182" max="7182" width="1.7109375" customWidth="1"/>
    <col min="7425" max="7425" width="7.85546875" customWidth="1"/>
    <col min="7426" max="7434" width="5.7109375" customWidth="1"/>
    <col min="7435" max="7435" width="7.5703125" customWidth="1"/>
    <col min="7436" max="7436" width="9.28515625" customWidth="1"/>
    <col min="7437" max="7437" width="8.5703125" customWidth="1"/>
    <col min="7438" max="7438" width="1.7109375" customWidth="1"/>
    <col min="7681" max="7681" width="7.85546875" customWidth="1"/>
    <col min="7682" max="7690" width="5.7109375" customWidth="1"/>
    <col min="7691" max="7691" width="7.5703125" customWidth="1"/>
    <col min="7692" max="7692" width="9.28515625" customWidth="1"/>
    <col min="7693" max="7693" width="8.5703125" customWidth="1"/>
    <col min="7694" max="7694" width="1.7109375" customWidth="1"/>
    <col min="7937" max="7937" width="7.85546875" customWidth="1"/>
    <col min="7938" max="7946" width="5.7109375" customWidth="1"/>
    <col min="7947" max="7947" width="7.5703125" customWidth="1"/>
    <col min="7948" max="7948" width="9.28515625" customWidth="1"/>
    <col min="7949" max="7949" width="8.5703125" customWidth="1"/>
    <col min="7950" max="7950" width="1.7109375" customWidth="1"/>
    <col min="8193" max="8193" width="7.85546875" customWidth="1"/>
    <col min="8194" max="8202" width="5.7109375" customWidth="1"/>
    <col min="8203" max="8203" width="7.5703125" customWidth="1"/>
    <col min="8204" max="8204" width="9.28515625" customWidth="1"/>
    <col min="8205" max="8205" width="8.5703125" customWidth="1"/>
    <col min="8206" max="8206" width="1.7109375" customWidth="1"/>
    <col min="8449" max="8449" width="7.85546875" customWidth="1"/>
    <col min="8450" max="8458" width="5.7109375" customWidth="1"/>
    <col min="8459" max="8459" width="7.5703125" customWidth="1"/>
    <col min="8460" max="8460" width="9.28515625" customWidth="1"/>
    <col min="8461" max="8461" width="8.5703125" customWidth="1"/>
    <col min="8462" max="8462" width="1.7109375" customWidth="1"/>
    <col min="8705" max="8705" width="7.85546875" customWidth="1"/>
    <col min="8706" max="8714" width="5.7109375" customWidth="1"/>
    <col min="8715" max="8715" width="7.5703125" customWidth="1"/>
    <col min="8716" max="8716" width="9.28515625" customWidth="1"/>
    <col min="8717" max="8717" width="8.5703125" customWidth="1"/>
    <col min="8718" max="8718" width="1.7109375" customWidth="1"/>
    <col min="8961" max="8961" width="7.85546875" customWidth="1"/>
    <col min="8962" max="8970" width="5.7109375" customWidth="1"/>
    <col min="8971" max="8971" width="7.5703125" customWidth="1"/>
    <col min="8972" max="8972" width="9.28515625" customWidth="1"/>
    <col min="8973" max="8973" width="8.5703125" customWidth="1"/>
    <col min="8974" max="8974" width="1.7109375" customWidth="1"/>
    <col min="9217" max="9217" width="7.85546875" customWidth="1"/>
    <col min="9218" max="9226" width="5.7109375" customWidth="1"/>
    <col min="9227" max="9227" width="7.5703125" customWidth="1"/>
    <col min="9228" max="9228" width="9.28515625" customWidth="1"/>
    <col min="9229" max="9229" width="8.5703125" customWidth="1"/>
    <col min="9230" max="9230" width="1.7109375" customWidth="1"/>
    <col min="9473" max="9473" width="7.85546875" customWidth="1"/>
    <col min="9474" max="9482" width="5.7109375" customWidth="1"/>
    <col min="9483" max="9483" width="7.5703125" customWidth="1"/>
    <col min="9484" max="9484" width="9.28515625" customWidth="1"/>
    <col min="9485" max="9485" width="8.5703125" customWidth="1"/>
    <col min="9486" max="9486" width="1.7109375" customWidth="1"/>
    <col min="9729" max="9729" width="7.85546875" customWidth="1"/>
    <col min="9730" max="9738" width="5.7109375" customWidth="1"/>
    <col min="9739" max="9739" width="7.5703125" customWidth="1"/>
    <col min="9740" max="9740" width="9.28515625" customWidth="1"/>
    <col min="9741" max="9741" width="8.5703125" customWidth="1"/>
    <col min="9742" max="9742" width="1.7109375" customWidth="1"/>
    <col min="9985" max="9985" width="7.85546875" customWidth="1"/>
    <col min="9986" max="9994" width="5.7109375" customWidth="1"/>
    <col min="9995" max="9995" width="7.5703125" customWidth="1"/>
    <col min="9996" max="9996" width="9.28515625" customWidth="1"/>
    <col min="9997" max="9997" width="8.5703125" customWidth="1"/>
    <col min="9998" max="9998" width="1.7109375" customWidth="1"/>
    <col min="10241" max="10241" width="7.85546875" customWidth="1"/>
    <col min="10242" max="10250" width="5.7109375" customWidth="1"/>
    <col min="10251" max="10251" width="7.5703125" customWidth="1"/>
    <col min="10252" max="10252" width="9.28515625" customWidth="1"/>
    <col min="10253" max="10253" width="8.5703125" customWidth="1"/>
    <col min="10254" max="10254" width="1.7109375" customWidth="1"/>
    <col min="10497" max="10497" width="7.85546875" customWidth="1"/>
    <col min="10498" max="10506" width="5.7109375" customWidth="1"/>
    <col min="10507" max="10507" width="7.5703125" customWidth="1"/>
    <col min="10508" max="10508" width="9.28515625" customWidth="1"/>
    <col min="10509" max="10509" width="8.5703125" customWidth="1"/>
    <col min="10510" max="10510" width="1.7109375" customWidth="1"/>
    <col min="10753" max="10753" width="7.85546875" customWidth="1"/>
    <col min="10754" max="10762" width="5.7109375" customWidth="1"/>
    <col min="10763" max="10763" width="7.5703125" customWidth="1"/>
    <col min="10764" max="10764" width="9.28515625" customWidth="1"/>
    <col min="10765" max="10765" width="8.5703125" customWidth="1"/>
    <col min="10766" max="10766" width="1.7109375" customWidth="1"/>
    <col min="11009" max="11009" width="7.85546875" customWidth="1"/>
    <col min="11010" max="11018" width="5.7109375" customWidth="1"/>
    <col min="11019" max="11019" width="7.5703125" customWidth="1"/>
    <col min="11020" max="11020" width="9.28515625" customWidth="1"/>
    <col min="11021" max="11021" width="8.5703125" customWidth="1"/>
    <col min="11022" max="11022" width="1.7109375" customWidth="1"/>
    <col min="11265" max="11265" width="7.85546875" customWidth="1"/>
    <col min="11266" max="11274" width="5.7109375" customWidth="1"/>
    <col min="11275" max="11275" width="7.5703125" customWidth="1"/>
    <col min="11276" max="11276" width="9.28515625" customWidth="1"/>
    <col min="11277" max="11277" width="8.5703125" customWidth="1"/>
    <col min="11278" max="11278" width="1.7109375" customWidth="1"/>
    <col min="11521" max="11521" width="7.85546875" customWidth="1"/>
    <col min="11522" max="11530" width="5.7109375" customWidth="1"/>
    <col min="11531" max="11531" width="7.5703125" customWidth="1"/>
    <col min="11532" max="11532" width="9.28515625" customWidth="1"/>
    <col min="11533" max="11533" width="8.5703125" customWidth="1"/>
    <col min="11534" max="11534" width="1.7109375" customWidth="1"/>
    <col min="11777" max="11777" width="7.85546875" customWidth="1"/>
    <col min="11778" max="11786" width="5.7109375" customWidth="1"/>
    <col min="11787" max="11787" width="7.5703125" customWidth="1"/>
    <col min="11788" max="11788" width="9.28515625" customWidth="1"/>
    <col min="11789" max="11789" width="8.5703125" customWidth="1"/>
    <col min="11790" max="11790" width="1.7109375" customWidth="1"/>
    <col min="12033" max="12033" width="7.85546875" customWidth="1"/>
    <col min="12034" max="12042" width="5.7109375" customWidth="1"/>
    <col min="12043" max="12043" width="7.5703125" customWidth="1"/>
    <col min="12044" max="12044" width="9.28515625" customWidth="1"/>
    <col min="12045" max="12045" width="8.5703125" customWidth="1"/>
    <col min="12046" max="12046" width="1.7109375" customWidth="1"/>
    <col min="12289" max="12289" width="7.85546875" customWidth="1"/>
    <col min="12290" max="12298" width="5.7109375" customWidth="1"/>
    <col min="12299" max="12299" width="7.5703125" customWidth="1"/>
    <col min="12300" max="12300" width="9.28515625" customWidth="1"/>
    <col min="12301" max="12301" width="8.5703125" customWidth="1"/>
    <col min="12302" max="12302" width="1.7109375" customWidth="1"/>
    <col min="12545" max="12545" width="7.85546875" customWidth="1"/>
    <col min="12546" max="12554" width="5.7109375" customWidth="1"/>
    <col min="12555" max="12555" width="7.5703125" customWidth="1"/>
    <col min="12556" max="12556" width="9.28515625" customWidth="1"/>
    <col min="12557" max="12557" width="8.5703125" customWidth="1"/>
    <col min="12558" max="12558" width="1.7109375" customWidth="1"/>
    <col min="12801" max="12801" width="7.85546875" customWidth="1"/>
    <col min="12802" max="12810" width="5.7109375" customWidth="1"/>
    <col min="12811" max="12811" width="7.5703125" customWidth="1"/>
    <col min="12812" max="12812" width="9.28515625" customWidth="1"/>
    <col min="12813" max="12813" width="8.5703125" customWidth="1"/>
    <col min="12814" max="12814" width="1.7109375" customWidth="1"/>
    <col min="13057" max="13057" width="7.85546875" customWidth="1"/>
    <col min="13058" max="13066" width="5.7109375" customWidth="1"/>
    <col min="13067" max="13067" width="7.5703125" customWidth="1"/>
    <col min="13068" max="13068" width="9.28515625" customWidth="1"/>
    <col min="13069" max="13069" width="8.5703125" customWidth="1"/>
    <col min="13070" max="13070" width="1.7109375" customWidth="1"/>
    <col min="13313" max="13313" width="7.85546875" customWidth="1"/>
    <col min="13314" max="13322" width="5.7109375" customWidth="1"/>
    <col min="13323" max="13323" width="7.5703125" customWidth="1"/>
    <col min="13324" max="13324" width="9.28515625" customWidth="1"/>
    <col min="13325" max="13325" width="8.5703125" customWidth="1"/>
    <col min="13326" max="13326" width="1.7109375" customWidth="1"/>
    <col min="13569" max="13569" width="7.85546875" customWidth="1"/>
    <col min="13570" max="13578" width="5.7109375" customWidth="1"/>
    <col min="13579" max="13579" width="7.5703125" customWidth="1"/>
    <col min="13580" max="13580" width="9.28515625" customWidth="1"/>
    <col min="13581" max="13581" width="8.5703125" customWidth="1"/>
    <col min="13582" max="13582" width="1.7109375" customWidth="1"/>
    <col min="13825" max="13825" width="7.85546875" customWidth="1"/>
    <col min="13826" max="13834" width="5.7109375" customWidth="1"/>
    <col min="13835" max="13835" width="7.5703125" customWidth="1"/>
    <col min="13836" max="13836" width="9.28515625" customWidth="1"/>
    <col min="13837" max="13837" width="8.5703125" customWidth="1"/>
    <col min="13838" max="13838" width="1.7109375" customWidth="1"/>
    <col min="14081" max="14081" width="7.85546875" customWidth="1"/>
    <col min="14082" max="14090" width="5.7109375" customWidth="1"/>
    <col min="14091" max="14091" width="7.5703125" customWidth="1"/>
    <col min="14092" max="14092" width="9.28515625" customWidth="1"/>
    <col min="14093" max="14093" width="8.5703125" customWidth="1"/>
    <col min="14094" max="14094" width="1.7109375" customWidth="1"/>
    <col min="14337" max="14337" width="7.85546875" customWidth="1"/>
    <col min="14338" max="14346" width="5.7109375" customWidth="1"/>
    <col min="14347" max="14347" width="7.5703125" customWidth="1"/>
    <col min="14348" max="14348" width="9.28515625" customWidth="1"/>
    <col min="14349" max="14349" width="8.5703125" customWidth="1"/>
    <col min="14350" max="14350" width="1.7109375" customWidth="1"/>
    <col min="14593" max="14593" width="7.85546875" customWidth="1"/>
    <col min="14594" max="14602" width="5.7109375" customWidth="1"/>
    <col min="14603" max="14603" width="7.5703125" customWidth="1"/>
    <col min="14604" max="14604" width="9.28515625" customWidth="1"/>
    <col min="14605" max="14605" width="8.5703125" customWidth="1"/>
    <col min="14606" max="14606" width="1.7109375" customWidth="1"/>
    <col min="14849" max="14849" width="7.85546875" customWidth="1"/>
    <col min="14850" max="14858" width="5.7109375" customWidth="1"/>
    <col min="14859" max="14859" width="7.5703125" customWidth="1"/>
    <col min="14860" max="14860" width="9.28515625" customWidth="1"/>
    <col min="14861" max="14861" width="8.5703125" customWidth="1"/>
    <col min="14862" max="14862" width="1.7109375" customWidth="1"/>
    <col min="15105" max="15105" width="7.85546875" customWidth="1"/>
    <col min="15106" max="15114" width="5.7109375" customWidth="1"/>
    <col min="15115" max="15115" width="7.5703125" customWidth="1"/>
    <col min="15116" max="15116" width="9.28515625" customWidth="1"/>
    <col min="15117" max="15117" width="8.5703125" customWidth="1"/>
    <col min="15118" max="15118" width="1.7109375" customWidth="1"/>
    <col min="15361" max="15361" width="7.85546875" customWidth="1"/>
    <col min="15362" max="15370" width="5.7109375" customWidth="1"/>
    <col min="15371" max="15371" width="7.5703125" customWidth="1"/>
    <col min="15372" max="15372" width="9.28515625" customWidth="1"/>
    <col min="15373" max="15373" width="8.5703125" customWidth="1"/>
    <col min="15374" max="15374" width="1.7109375" customWidth="1"/>
    <col min="15617" max="15617" width="7.85546875" customWidth="1"/>
    <col min="15618" max="15626" width="5.7109375" customWidth="1"/>
    <col min="15627" max="15627" width="7.5703125" customWidth="1"/>
    <col min="15628" max="15628" width="9.28515625" customWidth="1"/>
    <col min="15629" max="15629" width="8.5703125" customWidth="1"/>
    <col min="15630" max="15630" width="1.7109375" customWidth="1"/>
    <col min="15873" max="15873" width="7.85546875" customWidth="1"/>
    <col min="15874" max="15882" width="5.7109375" customWidth="1"/>
    <col min="15883" max="15883" width="7.5703125" customWidth="1"/>
    <col min="15884" max="15884" width="9.28515625" customWidth="1"/>
    <col min="15885" max="15885" width="8.5703125" customWidth="1"/>
    <col min="15886" max="15886" width="1.7109375" customWidth="1"/>
    <col min="16129" max="16129" width="7.85546875" customWidth="1"/>
    <col min="16130" max="16138" width="5.7109375" customWidth="1"/>
    <col min="16139" max="16139" width="7.5703125" customWidth="1"/>
    <col min="16140" max="16140" width="9.28515625" customWidth="1"/>
    <col min="16141" max="16141" width="8.5703125" customWidth="1"/>
    <col min="16142" max="16142" width="1.7109375" customWidth="1"/>
  </cols>
  <sheetData>
    <row r="1" spans="1:14" ht="41.25" customHeight="1" x14ac:dyDescent="0.25">
      <c r="A1" s="77"/>
      <c r="B1" s="114" t="str">
        <f>[1]Protokolas!$B$1</f>
        <v>Lietuvos mokyklų žaidynių lengvosios atletikos keturkovės zoninės varžybos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2.75" customHeight="1" x14ac:dyDescent="0.25">
      <c r="A2" s="7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3.25" customHeight="1" x14ac:dyDescent="0.25">
      <c r="A3" s="55"/>
      <c r="B3" s="115" t="str">
        <f>[1]Protokolas!$B$3</f>
        <v>Utena, 2017-05-17</v>
      </c>
      <c r="C3" s="115"/>
      <c r="D3" s="115"/>
      <c r="E3" s="115"/>
      <c r="F3" s="115"/>
      <c r="G3" s="115"/>
      <c r="H3" s="115"/>
      <c r="I3" s="79"/>
      <c r="J3" s="79"/>
      <c r="K3" s="116" t="str">
        <f>[1]Protokolas!$I$3</f>
        <v>Merginos</v>
      </c>
      <c r="L3" s="116"/>
    </row>
    <row r="4" spans="1:14" ht="10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33.75" customHeight="1" x14ac:dyDescent="0.25">
      <c r="B5" s="125" t="s">
        <v>90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4" ht="27.75" customHeight="1" x14ac:dyDescent="0.25">
      <c r="A6" s="80" t="s">
        <v>91</v>
      </c>
      <c r="B6" s="126" t="s">
        <v>4</v>
      </c>
      <c r="C6" s="126"/>
      <c r="D6" s="126"/>
      <c r="E6" s="126"/>
      <c r="F6" s="126"/>
      <c r="G6" s="126"/>
      <c r="H6" s="126"/>
      <c r="I6" s="126"/>
      <c r="J6" s="126"/>
      <c r="K6" s="126"/>
      <c r="L6" s="80" t="s">
        <v>14</v>
      </c>
      <c r="M6" s="80" t="s">
        <v>12</v>
      </c>
      <c r="N6" s="75"/>
    </row>
    <row r="7" spans="1:14" ht="20.100000000000001" customHeight="1" x14ac:dyDescent="0.25">
      <c r="A7" s="80">
        <v>1</v>
      </c>
      <c r="B7" s="81" t="str">
        <f>[1]Protokolas!B30</f>
        <v>Pasvalio Lėvens pagrindinė mokykla</v>
      </c>
      <c r="C7" s="82"/>
      <c r="D7" s="82"/>
      <c r="E7" s="82"/>
      <c r="F7" s="82"/>
      <c r="G7" s="82"/>
      <c r="H7" s="82"/>
      <c r="I7" s="82"/>
      <c r="J7" s="82"/>
      <c r="K7" s="83"/>
      <c r="L7" s="80">
        <f>[1]Protokolas!L30</f>
        <v>1259</v>
      </c>
      <c r="M7" s="80">
        <v>1</v>
      </c>
      <c r="N7" s="75"/>
    </row>
    <row r="8" spans="1:14" ht="20.100000000000001" customHeight="1" x14ac:dyDescent="0.25">
      <c r="A8" s="80">
        <v>2</v>
      </c>
      <c r="B8" s="81" t="str">
        <f>[1]Protokolas!B44</f>
        <v>Širvintų "Atžalyno" progimnazija</v>
      </c>
      <c r="C8" s="82"/>
      <c r="D8" s="82"/>
      <c r="E8" s="82"/>
      <c r="F8" s="82"/>
      <c r="G8" s="82"/>
      <c r="H8" s="82"/>
      <c r="I8" s="82"/>
      <c r="J8" s="82"/>
      <c r="K8" s="83"/>
      <c r="L8" s="80">
        <f>[1]Protokolas!L44</f>
        <v>1232</v>
      </c>
      <c r="M8" s="80">
        <v>2</v>
      </c>
      <c r="N8" s="75"/>
    </row>
    <row r="9" spans="1:14" ht="20.100000000000001" customHeight="1" x14ac:dyDescent="0.25">
      <c r="A9" s="80">
        <v>3</v>
      </c>
      <c r="B9" s="81" t="str">
        <f>[1]Protokolas!B83</f>
        <v>Švenčionių r. Pabradės "Ryto" gimnazija</v>
      </c>
      <c r="C9" s="82"/>
      <c r="D9" s="82"/>
      <c r="E9" s="82"/>
      <c r="F9" s="82"/>
      <c r="G9" s="82"/>
      <c r="H9" s="82"/>
      <c r="I9" s="82"/>
      <c r="J9" s="82"/>
      <c r="K9" s="83"/>
      <c r="L9" s="80">
        <f>[1]Protokolas!L83</f>
        <v>1122</v>
      </c>
      <c r="M9" s="80">
        <v>3</v>
      </c>
      <c r="N9" s="75"/>
    </row>
    <row r="10" spans="1:14" ht="20.100000000000001" customHeight="1" x14ac:dyDescent="0.25">
      <c r="A10" s="80">
        <v>4</v>
      </c>
      <c r="B10" s="81" t="str">
        <f>[1]Protokolas!B109</f>
        <v>Rokiškio Juozo Tūbelio progimnazija</v>
      </c>
      <c r="C10" s="82"/>
      <c r="D10" s="82"/>
      <c r="E10" s="82"/>
      <c r="F10" s="82"/>
      <c r="G10" s="82"/>
      <c r="H10" s="82"/>
      <c r="I10" s="82"/>
      <c r="J10" s="82"/>
      <c r="K10" s="83"/>
      <c r="L10" s="80">
        <f>[1]Protokolas!L109</f>
        <v>1079</v>
      </c>
      <c r="M10" s="80">
        <v>4</v>
      </c>
      <c r="N10" s="75"/>
    </row>
    <row r="11" spans="1:14" ht="20.100000000000001" customHeight="1" x14ac:dyDescent="0.25">
      <c r="A11" s="80">
        <v>5</v>
      </c>
      <c r="B11" s="81" t="str">
        <f>[1]Protokolas!B57</f>
        <v>Biržų Kaštonų pagrindinė mokykla</v>
      </c>
      <c r="C11" s="82"/>
      <c r="D11" s="82"/>
      <c r="E11" s="82"/>
      <c r="F11" s="82"/>
      <c r="G11" s="82"/>
      <c r="H11" s="82"/>
      <c r="I11" s="82"/>
      <c r="J11" s="82"/>
      <c r="K11" s="83"/>
      <c r="L11" s="80">
        <f>[1]Protokolas!L57</f>
        <v>1046</v>
      </c>
      <c r="M11" s="80">
        <v>5</v>
      </c>
      <c r="N11" s="75"/>
    </row>
    <row r="12" spans="1:14" ht="20.100000000000001" customHeight="1" x14ac:dyDescent="0.25">
      <c r="A12" s="80">
        <v>6</v>
      </c>
      <c r="B12" s="81" t="str">
        <f>[1]Protokolas!B96</f>
        <v>Utenos Rapolo Šaltenio progimnazija</v>
      </c>
      <c r="C12" s="82"/>
      <c r="D12" s="82"/>
      <c r="E12" s="82"/>
      <c r="F12" s="82"/>
      <c r="G12" s="82"/>
      <c r="H12" s="82"/>
      <c r="I12" s="82"/>
      <c r="J12" s="82"/>
      <c r="K12" s="83"/>
      <c r="L12" s="80">
        <f>[1]Protokolas!L96</f>
        <v>1044</v>
      </c>
      <c r="M12" s="80">
        <v>6</v>
      </c>
      <c r="N12" s="75"/>
    </row>
    <row r="13" spans="1:14" ht="20.100000000000001" customHeight="1" x14ac:dyDescent="0.25">
      <c r="A13" s="80">
        <v>7</v>
      </c>
      <c r="B13" s="81" t="str">
        <f>[1]Protokolas!B124</f>
        <v>Visagino "Verdenės" gimnazija</v>
      </c>
      <c r="C13" s="82"/>
      <c r="D13" s="82"/>
      <c r="E13" s="82"/>
      <c r="F13" s="82"/>
      <c r="G13" s="82"/>
      <c r="H13" s="82"/>
      <c r="I13" s="82"/>
      <c r="J13" s="82"/>
      <c r="K13" s="83"/>
      <c r="L13" s="80">
        <f>[1]Protokolas!L124</f>
        <v>1002</v>
      </c>
      <c r="M13" s="80">
        <v>7</v>
      </c>
      <c r="N13" s="75"/>
    </row>
    <row r="14" spans="1:14" ht="20.100000000000001" customHeight="1" x14ac:dyDescent="0.25">
      <c r="A14" s="80">
        <v>8</v>
      </c>
      <c r="B14" s="81" t="str">
        <f>[1]Protokolas!B18</f>
        <v>Molėtų progimnazija</v>
      </c>
      <c r="C14" s="82"/>
      <c r="D14" s="82"/>
      <c r="E14" s="82"/>
      <c r="F14" s="82"/>
      <c r="G14" s="82"/>
      <c r="H14" s="82"/>
      <c r="I14" s="82"/>
      <c r="J14" s="82"/>
      <c r="K14" s="83"/>
      <c r="L14" s="80">
        <f>[1]Protokolas!L18</f>
        <v>960</v>
      </c>
      <c r="M14" s="80">
        <v>8</v>
      </c>
      <c r="N14" s="75"/>
    </row>
    <row r="15" spans="1:14" ht="20.100000000000001" customHeight="1" x14ac:dyDescent="0.25">
      <c r="A15" s="80">
        <v>9</v>
      </c>
      <c r="B15" s="81" t="str">
        <f>[1]Protokolas!B5</f>
        <v>Ignalinos Č. Kudabos progimnazija</v>
      </c>
      <c r="C15" s="82"/>
      <c r="D15" s="82"/>
      <c r="E15" s="82"/>
      <c r="F15" s="82"/>
      <c r="G15" s="82"/>
      <c r="H15" s="82"/>
      <c r="I15" s="82"/>
      <c r="J15" s="82"/>
      <c r="K15" s="83"/>
      <c r="L15" s="80">
        <f>[1]Protokolas!L5</f>
        <v>835</v>
      </c>
      <c r="M15" s="80">
        <v>9</v>
      </c>
      <c r="N15" s="75"/>
    </row>
    <row r="16" spans="1:14" ht="20.100000000000001" customHeight="1" x14ac:dyDescent="0.25">
      <c r="A16" s="80">
        <v>10</v>
      </c>
      <c r="B16" s="81" t="str">
        <f>[1]Protokolas!B70</f>
        <v>Kupiškio P. Matulionio progimnazija</v>
      </c>
      <c r="C16" s="82"/>
      <c r="D16" s="82"/>
      <c r="E16" s="82"/>
      <c r="F16" s="82"/>
      <c r="G16" s="82"/>
      <c r="H16" s="82"/>
      <c r="I16" s="82"/>
      <c r="J16" s="82"/>
      <c r="K16" s="83"/>
      <c r="L16" s="80">
        <f>[1]Protokolas!L70</f>
        <v>831</v>
      </c>
      <c r="M16" s="80">
        <v>10</v>
      </c>
      <c r="N16" s="75"/>
    </row>
    <row r="17" spans="1:14" ht="20.100000000000001" customHeight="1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20.10000000000000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20.100000000000001" customHeight="1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20.100000000000001" customHeight="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20.100000000000001" customHeight="1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20.100000000000001" customHeight="1" x14ac:dyDescent="0.25">
      <c r="A22" s="75"/>
      <c r="B22" s="75"/>
      <c r="C22" s="113" t="s">
        <v>86</v>
      </c>
      <c r="D22" s="113"/>
      <c r="E22" s="113"/>
      <c r="F22" s="113"/>
      <c r="G22" s="75"/>
      <c r="H22" s="75"/>
      <c r="I22" s="75"/>
      <c r="J22" s="113" t="str">
        <f>[1]Protokolas!G161</f>
        <v>Vita Zarankienė</v>
      </c>
      <c r="K22" s="113"/>
      <c r="L22" s="113"/>
      <c r="M22" s="113"/>
      <c r="N22" s="75"/>
    </row>
    <row r="23" spans="1:14" ht="20.100000000000001" customHeight="1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20.100000000000001" customHeight="1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x14ac:dyDescent="0.25">
      <c r="A26" s="75"/>
      <c r="B26" s="75"/>
      <c r="C26" s="113" t="s">
        <v>88</v>
      </c>
      <c r="D26" s="113"/>
      <c r="E26" s="113"/>
      <c r="F26" s="113"/>
      <c r="G26" s="75"/>
      <c r="H26" s="75"/>
      <c r="I26" s="75"/>
      <c r="J26" s="113" t="str">
        <f>[1]Protokolas!G164</f>
        <v>Irma Maigienė</v>
      </c>
      <c r="K26" s="113"/>
      <c r="L26" s="113"/>
      <c r="M26" s="113"/>
      <c r="N26" s="75"/>
    </row>
    <row r="27" spans="1:14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 x14ac:dyDescent="0.25">
      <c r="N36" s="75"/>
    </row>
    <row r="37" spans="1:14" x14ac:dyDescent="0.25">
      <c r="N37" s="75"/>
    </row>
    <row r="38" spans="1:14" x14ac:dyDescent="0.25">
      <c r="N38" s="75"/>
    </row>
    <row r="39" spans="1:14" x14ac:dyDescent="0.25">
      <c r="N39" s="75"/>
    </row>
    <row r="40" spans="1:14" x14ac:dyDescent="0.25">
      <c r="N40" s="75"/>
    </row>
    <row r="41" spans="1:14" x14ac:dyDescent="0.25">
      <c r="N41" s="75"/>
    </row>
    <row r="42" spans="1:14" hidden="1" x14ac:dyDescent="0.25">
      <c r="N42" s="75"/>
    </row>
    <row r="43" spans="1:14" hidden="1" x14ac:dyDescent="0.25">
      <c r="N43" s="75"/>
    </row>
    <row r="44" spans="1:14" hidden="1" x14ac:dyDescent="0.25">
      <c r="N44" s="75"/>
    </row>
    <row r="45" spans="1:14" hidden="1" x14ac:dyDescent="0.25"/>
    <row r="46" spans="1:14" hidden="1" x14ac:dyDescent="0.25"/>
    <row r="47" spans="1:14" hidden="1" x14ac:dyDescent="0.25"/>
    <row r="48" spans="1:14" hidden="1" x14ac:dyDescent="0.25"/>
  </sheetData>
  <mergeCells count="9">
    <mergeCell ref="C26:F26"/>
    <mergeCell ref="J26:M26"/>
    <mergeCell ref="B1:L1"/>
    <mergeCell ref="B3:H3"/>
    <mergeCell ref="K3:L3"/>
    <mergeCell ref="B5:L5"/>
    <mergeCell ref="B6:K6"/>
    <mergeCell ref="C22:F22"/>
    <mergeCell ref="J22:M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Vaikinų asmeniniai</vt:lpstr>
      <vt:lpstr>vaikinų komandiniai</vt:lpstr>
      <vt:lpstr>merginų asmeniniai</vt:lpstr>
      <vt:lpstr>merginų komandiniai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Steponas Misiūnas</cp:lastModifiedBy>
  <dcterms:created xsi:type="dcterms:W3CDTF">2017-05-18T10:10:45Z</dcterms:created>
  <dcterms:modified xsi:type="dcterms:W3CDTF">2017-05-18T12:44:04Z</dcterms:modified>
</cp:coreProperties>
</file>