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848" activeTab="0"/>
  </bookViews>
  <sheets>
    <sheet name="Viršelis" sheetId="1" r:id="rId1"/>
    <sheet name="60M" sheetId="2" r:id="rId2"/>
    <sheet name="60V" sheetId="3" r:id="rId3"/>
    <sheet name="300MV" sheetId="4" r:id="rId4"/>
    <sheet name="600-1000MV" sheetId="5" r:id="rId5"/>
    <sheet name="60bbMV-ėjimas" sheetId="6" r:id="rId6"/>
    <sheet name="AukštisMV" sheetId="7" r:id="rId7"/>
    <sheet name="KartisMV" sheetId="8" r:id="rId8"/>
    <sheet name="TolisM" sheetId="9" r:id="rId9"/>
    <sheet name="TolisV" sheetId="10" r:id="rId10"/>
    <sheet name="RutulysMV" sheetId="11" r:id="rId11"/>
    <sheet name="KamuoliukasMV" sheetId="12" r:id="rId12"/>
    <sheet name="IetisMV" sheetId="13" r:id="rId13"/>
    <sheet name="DiskasMV" sheetId="14" r:id="rId1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<sst xmlns="http://schemas.openxmlformats.org/spreadsheetml/2006/main" count="1562" uniqueCount="507">
  <si>
    <t>Kaunas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</si>
  <si>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</si>
  <si>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</si>
  <si>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</si>
  <si>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</si>
  <si>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</si>
  <si>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</si>
  <si>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</si>
  <si>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</si>
  <si>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</si>
  <si>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</si>
  <si>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</si>
  <si>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Ugnė</t>
  </si>
  <si>
    <t>3</t>
  </si>
  <si>
    <t>2</t>
  </si>
  <si>
    <t>4</t>
  </si>
  <si>
    <t>5</t>
  </si>
  <si>
    <t>G.Šerėnienė</t>
  </si>
  <si>
    <t>6</t>
  </si>
  <si>
    <t>O.Pavilionienė,N.Gedgaudienė</t>
  </si>
  <si>
    <t>Kamilė</t>
  </si>
  <si>
    <t>Kauno vaikų pirmenybės</t>
  </si>
  <si>
    <t>V.L.Maleckiai</t>
  </si>
  <si>
    <t>Berniukai</t>
  </si>
  <si>
    <t>R.Sadzevičienė</t>
  </si>
  <si>
    <t>A.Gavelytė</t>
  </si>
  <si>
    <t>600 m</t>
  </si>
  <si>
    <t>1000 m</t>
  </si>
  <si>
    <t>60 mb.b.</t>
  </si>
  <si>
    <t>Šuolis su kartimi</t>
  </si>
  <si>
    <t>Rezult.</t>
  </si>
  <si>
    <t>Rutulio stūmimas</t>
  </si>
  <si>
    <t>3 kg.</t>
  </si>
  <si>
    <t>Bandymai</t>
  </si>
  <si>
    <t>Šuolis į tolį</t>
  </si>
  <si>
    <t>Šuolis į aukštį</t>
  </si>
  <si>
    <t>Viltė</t>
  </si>
  <si>
    <t>1000 m sp.ėjimas</t>
  </si>
  <si>
    <t>Nuo atsisp. vietos</t>
  </si>
  <si>
    <t>Gabija</t>
  </si>
  <si>
    <t>Emilija</t>
  </si>
  <si>
    <t>Martyna</t>
  </si>
  <si>
    <t>2 kg.</t>
  </si>
  <si>
    <t>Danielė</t>
  </si>
  <si>
    <t>Benas</t>
  </si>
  <si>
    <t>R.Ramanauskaitė</t>
  </si>
  <si>
    <t>Augustė</t>
  </si>
  <si>
    <t>Atėnė</t>
  </si>
  <si>
    <t>Ieva</t>
  </si>
  <si>
    <t>Liepa</t>
  </si>
  <si>
    <t>Mantas</t>
  </si>
  <si>
    <t>Pijus</t>
  </si>
  <si>
    <t>III JA</t>
  </si>
  <si>
    <t>Rugilė</t>
  </si>
  <si>
    <t>Miklyčiūtė</t>
  </si>
  <si>
    <t>Mykolas</t>
  </si>
  <si>
    <t>Baliukas</t>
  </si>
  <si>
    <t>Elena</t>
  </si>
  <si>
    <t>I JA</t>
  </si>
  <si>
    <t>Paulina</t>
  </si>
  <si>
    <t>Dūda</t>
  </si>
  <si>
    <t>Greta</t>
  </si>
  <si>
    <t>Aurėja</t>
  </si>
  <si>
    <t>Beniušytė</t>
  </si>
  <si>
    <t>Andrija</t>
  </si>
  <si>
    <t>Krupovičiūtė</t>
  </si>
  <si>
    <t>Adrija</t>
  </si>
  <si>
    <t>Vesta</t>
  </si>
  <si>
    <t>Rasa</t>
  </si>
  <si>
    <t>Žukauskaitė</t>
  </si>
  <si>
    <t>Virbalaitė</t>
  </si>
  <si>
    <t>Adolis</t>
  </si>
  <si>
    <t>Miciulevičius</t>
  </si>
  <si>
    <t>Baronaitis</t>
  </si>
  <si>
    <t>Einoras</t>
  </si>
  <si>
    <t>Rusnė</t>
  </si>
  <si>
    <t>Gustė</t>
  </si>
  <si>
    <t>Barauskaitė</t>
  </si>
  <si>
    <t>Henrieta</t>
  </si>
  <si>
    <t>Janušonytė</t>
  </si>
  <si>
    <t>Juravičius</t>
  </si>
  <si>
    <t>Z.Grabauskienė</t>
  </si>
  <si>
    <t>Kristijonas</t>
  </si>
  <si>
    <t>Ribakovaitė</t>
  </si>
  <si>
    <t>Petrauskaitė</t>
  </si>
  <si>
    <t>Aleknaitė</t>
  </si>
  <si>
    <t>Locke</t>
  </si>
  <si>
    <t>Kasparas</t>
  </si>
  <si>
    <t>Galinis</t>
  </si>
  <si>
    <t>Babušis</t>
  </si>
  <si>
    <t>Strelčiūnaitė</t>
  </si>
  <si>
    <t>Dambrauskaitė</t>
  </si>
  <si>
    <t>Markevičius</t>
  </si>
  <si>
    <t>Vainaitė</t>
  </si>
  <si>
    <t>Marija</t>
  </si>
  <si>
    <t>Petkutė</t>
  </si>
  <si>
    <t>Stanislovaitis</t>
  </si>
  <si>
    <t>Ignas</t>
  </si>
  <si>
    <t>Kaniauskas</t>
  </si>
  <si>
    <t>Saulė</t>
  </si>
  <si>
    <t>R.Vasiliauskas</t>
  </si>
  <si>
    <t>Lenkaitytė</t>
  </si>
  <si>
    <t>R.Norkus</t>
  </si>
  <si>
    <t>Rapolas</t>
  </si>
  <si>
    <t>Kotryna</t>
  </si>
  <si>
    <t>Ausvydė</t>
  </si>
  <si>
    <t>Škulevičiūtė</t>
  </si>
  <si>
    <t>Živilė</t>
  </si>
  <si>
    <t>Ema</t>
  </si>
  <si>
    <t>Kriauzaitė</t>
  </si>
  <si>
    <t>Vaida</t>
  </si>
  <si>
    <t>Kisieliūtė</t>
  </si>
  <si>
    <t>Joris</t>
  </si>
  <si>
    <t>Modestas</t>
  </si>
  <si>
    <t>Glinskas</t>
  </si>
  <si>
    <t>Kamuoliuko metimas</t>
  </si>
  <si>
    <t>300 m</t>
  </si>
  <si>
    <t>Augulytė</t>
  </si>
  <si>
    <t>Maksimas</t>
  </si>
  <si>
    <t>Azanovas</t>
  </si>
  <si>
    <t>Nedas</t>
  </si>
  <si>
    <t>A.Starkevičius</t>
  </si>
  <si>
    <t>2005-07-13</t>
  </si>
  <si>
    <t>Žūtautaitė</t>
  </si>
  <si>
    <t>Mikniūnaitė</t>
  </si>
  <si>
    <t>2006-04-09</t>
  </si>
  <si>
    <t>Mantė</t>
  </si>
  <si>
    <t>Ieties metimas</t>
  </si>
  <si>
    <t>Nikiforovaitė</t>
  </si>
  <si>
    <t xml:space="preserve">Andrius </t>
  </si>
  <si>
    <t>2006 08 03</t>
  </si>
  <si>
    <t>V Kazlauskas</t>
  </si>
  <si>
    <t>2005-04-20</t>
  </si>
  <si>
    <t>Ūla</t>
  </si>
  <si>
    <t>Giedraitytė</t>
  </si>
  <si>
    <t>2006 06 15</t>
  </si>
  <si>
    <t>Zivile</t>
  </si>
  <si>
    <t>Sabaliauskaite</t>
  </si>
  <si>
    <t>2005 12 01</t>
  </si>
  <si>
    <t>Lukne</t>
  </si>
  <si>
    <t>Miciuleviciute</t>
  </si>
  <si>
    <t>2007 12 20</t>
  </si>
  <si>
    <t>V Kazlauskas,R.Sadzeviciene</t>
  </si>
  <si>
    <t>Airidas</t>
  </si>
  <si>
    <t>Sutkaitis</t>
  </si>
  <si>
    <t>2007 04 09</t>
  </si>
  <si>
    <t>Karosaitė</t>
  </si>
  <si>
    <t>2006-08-01</t>
  </si>
  <si>
    <t xml:space="preserve"> M.Vadeikis</t>
  </si>
  <si>
    <t xml:space="preserve">Gabrielė </t>
  </si>
  <si>
    <t>Krištonaitis</t>
  </si>
  <si>
    <t>2005-04-12</t>
  </si>
  <si>
    <t>2005-07-08</t>
  </si>
  <si>
    <t>Rokas</t>
  </si>
  <si>
    <t>Guvarovas</t>
  </si>
  <si>
    <t>2005-06-12</t>
  </si>
  <si>
    <t>Aivija</t>
  </si>
  <si>
    <t>Berukštytė</t>
  </si>
  <si>
    <t>2006-12-10</t>
  </si>
  <si>
    <t>Elinga</t>
  </si>
  <si>
    <t>2009-01-03</t>
  </si>
  <si>
    <t>Matas</t>
  </si>
  <si>
    <t>Stankus</t>
  </si>
  <si>
    <t>2006-12-26</t>
  </si>
  <si>
    <t>2005-04-02</t>
  </si>
  <si>
    <t>Taja</t>
  </si>
  <si>
    <t>Sokaitė</t>
  </si>
  <si>
    <t>2007-06-25</t>
  </si>
  <si>
    <t>Urniežytė</t>
  </si>
  <si>
    <t>2007-07-26</t>
  </si>
  <si>
    <t>Palaitytė</t>
  </si>
  <si>
    <t>2005-10-07</t>
  </si>
  <si>
    <t>Požėraitė</t>
  </si>
  <si>
    <t>2006.02.20</t>
  </si>
  <si>
    <t>A. Skujytė</t>
  </si>
  <si>
    <t xml:space="preserve">Sima </t>
  </si>
  <si>
    <t>Skeiverytė</t>
  </si>
  <si>
    <t>2006.04.19</t>
  </si>
  <si>
    <t>Antuanetė</t>
  </si>
  <si>
    <t xml:space="preserve"> Neverauskaitė</t>
  </si>
  <si>
    <t>2007.04.16</t>
  </si>
  <si>
    <t xml:space="preserve">Ugnė </t>
  </si>
  <si>
    <t>Macutkevičiūtė</t>
  </si>
  <si>
    <t>2005.02.02</t>
  </si>
  <si>
    <t>Klimavičiūtė</t>
  </si>
  <si>
    <t>2006.08.12</t>
  </si>
  <si>
    <t>2005 04 16</t>
  </si>
  <si>
    <t>2005 01 26</t>
  </si>
  <si>
    <t>2005 12 06</t>
  </si>
  <si>
    <t>2006 10 13</t>
  </si>
  <si>
    <t>Voverytė</t>
  </si>
  <si>
    <t>2006 01 11</t>
  </si>
  <si>
    <t>2006 09 28</t>
  </si>
  <si>
    <t>Mija</t>
  </si>
  <si>
    <t>Laurinčikaitė</t>
  </si>
  <si>
    <t>2007 07 05</t>
  </si>
  <si>
    <t>Rytis</t>
  </si>
  <si>
    <t>Šimkus</t>
  </si>
  <si>
    <t>2006 09 24</t>
  </si>
  <si>
    <t>2007 03 22</t>
  </si>
  <si>
    <t>Seliuginaitė</t>
  </si>
  <si>
    <t>2007 08 02</t>
  </si>
  <si>
    <t>Starkus</t>
  </si>
  <si>
    <t>2007 03 27</t>
  </si>
  <si>
    <t>Matijošaitytė</t>
  </si>
  <si>
    <t>2007 12 28</t>
  </si>
  <si>
    <t>Vanesa</t>
  </si>
  <si>
    <t>Stokaitė</t>
  </si>
  <si>
    <t>2007 03 15</t>
  </si>
  <si>
    <t>2007 09 12</t>
  </si>
  <si>
    <t>2007 01 18</t>
  </si>
  <si>
    <t>Vytas</t>
  </si>
  <si>
    <t>Daukša</t>
  </si>
  <si>
    <t>2008 01 27</t>
  </si>
  <si>
    <t>Anahit</t>
  </si>
  <si>
    <t>Riaubaitė</t>
  </si>
  <si>
    <t>2009 11 12</t>
  </si>
  <si>
    <t>Dominyka</t>
  </si>
  <si>
    <t>2009 09 09</t>
  </si>
  <si>
    <t>Stanislovaitytė</t>
  </si>
  <si>
    <t>Benkunskaitė</t>
  </si>
  <si>
    <t>2009 12 28</t>
  </si>
  <si>
    <t>Samanta</t>
  </si>
  <si>
    <t>Pušaitė</t>
  </si>
  <si>
    <t>2007 04 29</t>
  </si>
  <si>
    <t>Daniela</t>
  </si>
  <si>
    <t>Vabolytė</t>
  </si>
  <si>
    <t>2010 11 22</t>
  </si>
  <si>
    <t>Nojus</t>
  </si>
  <si>
    <t>Miliauskas</t>
  </si>
  <si>
    <t>R. Ančlauskas</t>
  </si>
  <si>
    <t>Gustas</t>
  </si>
  <si>
    <t>Kurkulionis</t>
  </si>
  <si>
    <t>Izabelė</t>
  </si>
  <si>
    <t>Anosova</t>
  </si>
  <si>
    <t xml:space="preserve">Adrija </t>
  </si>
  <si>
    <t>Ščesnavičiūtė</t>
  </si>
  <si>
    <t xml:space="preserve">Simonas </t>
  </si>
  <si>
    <t>Giniūnas</t>
  </si>
  <si>
    <t>Gudzinskas</t>
  </si>
  <si>
    <t xml:space="preserve">Goda </t>
  </si>
  <si>
    <t>Žičkevičiūtė</t>
  </si>
  <si>
    <t>Nikita</t>
  </si>
  <si>
    <t>Liatukaitė</t>
  </si>
  <si>
    <t xml:space="preserve">Gytis </t>
  </si>
  <si>
    <t>Šalnaitis</t>
  </si>
  <si>
    <t>Ugnius</t>
  </si>
  <si>
    <t>Vika</t>
  </si>
  <si>
    <t>Venskaitytė</t>
  </si>
  <si>
    <t>E. Dilys</t>
  </si>
  <si>
    <t>Justas</t>
  </si>
  <si>
    <t>Leimonas</t>
  </si>
  <si>
    <t>Vilius</t>
  </si>
  <si>
    <t>Jankeliūnas</t>
  </si>
  <si>
    <t>Žagarys</t>
  </si>
  <si>
    <t>Antanas</t>
  </si>
  <si>
    <t xml:space="preserve"> Ereminas</t>
  </si>
  <si>
    <t>Vilija</t>
  </si>
  <si>
    <t>Paulauskaitė</t>
  </si>
  <si>
    <t>Gabriela</t>
  </si>
  <si>
    <t>Damašiūtė</t>
  </si>
  <si>
    <t>Suodytė</t>
  </si>
  <si>
    <t>Iveta</t>
  </si>
  <si>
    <t>Stasiulaitytė</t>
  </si>
  <si>
    <t>S.Obelienienė</t>
  </si>
  <si>
    <t>Martinelli</t>
  </si>
  <si>
    <t>2006.05.11</t>
  </si>
  <si>
    <t>Barbora</t>
  </si>
  <si>
    <t>Ylaitė</t>
  </si>
  <si>
    <t>2005.06.07</t>
  </si>
  <si>
    <t>Karolis</t>
  </si>
  <si>
    <t>Mikalauskas</t>
  </si>
  <si>
    <t>2006.11.25</t>
  </si>
  <si>
    <t>Gervė</t>
  </si>
  <si>
    <t>2007.10.31</t>
  </si>
  <si>
    <t>Vaidilė</t>
  </si>
  <si>
    <t>Ušackaitė</t>
  </si>
  <si>
    <t>2005.06.25</t>
  </si>
  <si>
    <t xml:space="preserve">Žygimantas </t>
  </si>
  <si>
    <t>Štūras</t>
  </si>
  <si>
    <t>2005-01-27</t>
  </si>
  <si>
    <t xml:space="preserve">Noah </t>
  </si>
  <si>
    <t>2005-05-22</t>
  </si>
  <si>
    <t>2005-04-07</t>
  </si>
  <si>
    <t>Povilas</t>
  </si>
  <si>
    <t>Lenkutis</t>
  </si>
  <si>
    <t>2005-07-23</t>
  </si>
  <si>
    <t xml:space="preserve">Dovydas </t>
  </si>
  <si>
    <t>Norvaišas</t>
  </si>
  <si>
    <t>2006-09-18</t>
  </si>
  <si>
    <t>Deividas</t>
  </si>
  <si>
    <t>Beleišis</t>
  </si>
  <si>
    <t>2005-02-07</t>
  </si>
  <si>
    <t>Zareckaitė</t>
  </si>
  <si>
    <t>2005 09 18</t>
  </si>
  <si>
    <t>Krušinskas</t>
  </si>
  <si>
    <t>2005 07 14</t>
  </si>
  <si>
    <t>Dovydas</t>
  </si>
  <si>
    <t>Nelija</t>
  </si>
  <si>
    <t>Filkovaitė</t>
  </si>
  <si>
    <t>A.Gavėnas</t>
  </si>
  <si>
    <t>Venclovas</t>
  </si>
  <si>
    <t>2005-10-25</t>
  </si>
  <si>
    <t>Tauras</t>
  </si>
  <si>
    <t>Varanka</t>
  </si>
  <si>
    <t>Sadaunikaitė</t>
  </si>
  <si>
    <t>Janiulytė</t>
  </si>
  <si>
    <t>Sangavičiūtė</t>
  </si>
  <si>
    <t>Eva</t>
  </si>
  <si>
    <t>Valančiūtė</t>
  </si>
  <si>
    <t>Mikšėnaitė</t>
  </si>
  <si>
    <t>Stanevičius</t>
  </si>
  <si>
    <t>Erikas</t>
  </si>
  <si>
    <t>Morozovas</t>
  </si>
  <si>
    <t>2007-10-01</t>
  </si>
  <si>
    <t>Linnea</t>
  </si>
  <si>
    <t>Hansen</t>
  </si>
  <si>
    <t>Jakas</t>
  </si>
  <si>
    <t>2007-08-30</t>
  </si>
  <si>
    <t>J.Jakas</t>
  </si>
  <si>
    <t>Rojus</t>
  </si>
  <si>
    <t>Bukauskas</t>
  </si>
  <si>
    <t>Markevičiūtė</t>
  </si>
  <si>
    <t>Džiaugys</t>
  </si>
  <si>
    <t>A.Gricevičius</t>
  </si>
  <si>
    <t>Enrika</t>
  </si>
  <si>
    <t>Mikolaitytė</t>
  </si>
  <si>
    <t>Čiučiulkaitė</t>
  </si>
  <si>
    <t>Urtė</t>
  </si>
  <si>
    <t>Urmanavičiūtė</t>
  </si>
  <si>
    <t>Leseckas</t>
  </si>
  <si>
    <t>Augustas</t>
  </si>
  <si>
    <t>Asauskas</t>
  </si>
  <si>
    <t>Bagdonas</t>
  </si>
  <si>
    <t>Melvinas</t>
  </si>
  <si>
    <t>Liuiza</t>
  </si>
  <si>
    <t>Goda</t>
  </si>
  <si>
    <t>Mašonytė</t>
  </si>
  <si>
    <t>Mickevičius</t>
  </si>
  <si>
    <t>Andrėja</t>
  </si>
  <si>
    <t>Gerasimova</t>
  </si>
  <si>
    <t>Jokūbas</t>
  </si>
  <si>
    <t>Ramašauskas</t>
  </si>
  <si>
    <t>Raguckaitė</t>
  </si>
  <si>
    <t>Šukaitytė</t>
  </si>
  <si>
    <t>Kudriavcevaitė</t>
  </si>
  <si>
    <t>Vakarė</t>
  </si>
  <si>
    <t>Davalgaitė</t>
  </si>
  <si>
    <t>Glemža</t>
  </si>
  <si>
    <t>2018-05-24</t>
  </si>
  <si>
    <t>(11,75-0,76-7,50)</t>
  </si>
  <si>
    <t>Eilė</t>
  </si>
  <si>
    <t>Disko metimas</t>
  </si>
  <si>
    <t>Mackevičiūtė</t>
  </si>
  <si>
    <t>Kaišiadorių ŠSPC</t>
  </si>
  <si>
    <t>A. Kavaliauskas</t>
  </si>
  <si>
    <t>Gabrielė</t>
  </si>
  <si>
    <t>Butkevičiūtė</t>
  </si>
  <si>
    <t>Kisnieriūtė</t>
  </si>
  <si>
    <t>b.k.</t>
  </si>
  <si>
    <t>Kesmina</t>
  </si>
  <si>
    <t>Kazlauskaitė</t>
  </si>
  <si>
    <t>Skiečiavičiūtė</t>
  </si>
  <si>
    <t>Nr.</t>
  </si>
  <si>
    <t>Gintarė</t>
  </si>
  <si>
    <t>Kutaravičiūtė</t>
  </si>
  <si>
    <t>2005-</t>
  </si>
  <si>
    <t>7</t>
  </si>
  <si>
    <t>8</t>
  </si>
  <si>
    <t>9</t>
  </si>
  <si>
    <t>10</t>
  </si>
  <si>
    <t>11</t>
  </si>
  <si>
    <t>12</t>
  </si>
  <si>
    <t>13</t>
  </si>
  <si>
    <t>Kristupas</t>
  </si>
  <si>
    <t>Šablevičius</t>
  </si>
  <si>
    <t>Oskaras</t>
  </si>
  <si>
    <t>Šulskis</t>
  </si>
  <si>
    <t>Nedas Vytis</t>
  </si>
  <si>
    <t>Drebulys</t>
  </si>
  <si>
    <t>14</t>
  </si>
  <si>
    <t>15</t>
  </si>
  <si>
    <t>DNS</t>
  </si>
  <si>
    <t>x</t>
  </si>
  <si>
    <t>Gerda</t>
  </si>
  <si>
    <t>Nikulina</t>
  </si>
  <si>
    <t>Šarkauskaitė</t>
  </si>
  <si>
    <t>Stanionytė</t>
  </si>
  <si>
    <t>L.Kančytė</t>
  </si>
  <si>
    <t>R.Ančlauskas</t>
  </si>
  <si>
    <t>16</t>
  </si>
  <si>
    <t>17</t>
  </si>
  <si>
    <t>48,16</t>
  </si>
  <si>
    <t>48,40</t>
  </si>
  <si>
    <t>46,98</t>
  </si>
  <si>
    <t>56,92</t>
  </si>
  <si>
    <t>52,59</t>
  </si>
  <si>
    <t>49,38</t>
  </si>
  <si>
    <t>43,59</t>
  </si>
  <si>
    <t>48,54</t>
  </si>
  <si>
    <t>Elvis</t>
  </si>
  <si>
    <t>Overlingas</t>
  </si>
  <si>
    <t>D.Jankauskaitė,N.Sabaliauskienė</t>
  </si>
  <si>
    <t>Regvita</t>
  </si>
  <si>
    <t>Guckaitė</t>
  </si>
  <si>
    <t>R.Voronkova</t>
  </si>
  <si>
    <t>Jokūbas Vėjus</t>
  </si>
  <si>
    <t>Baublys</t>
  </si>
  <si>
    <t>L.Kančytė,R.Sadzevičienė</t>
  </si>
  <si>
    <t>Dautartaitė</t>
  </si>
  <si>
    <t>-</t>
  </si>
  <si>
    <t>Vilkauskaitė</t>
  </si>
  <si>
    <t>Viktorija</t>
  </si>
  <si>
    <t>Skisevičiūtė</t>
  </si>
  <si>
    <t>1-3</t>
  </si>
  <si>
    <t>4-6</t>
  </si>
  <si>
    <t>Virbilaitė</t>
  </si>
  <si>
    <t>Glinskaitė</t>
  </si>
  <si>
    <t>R.Vasliauskas</t>
  </si>
  <si>
    <t>Basinskas</t>
  </si>
  <si>
    <t>V.Kazlauskas</t>
  </si>
  <si>
    <t>Kaciucevičiūtė</t>
  </si>
  <si>
    <t>D.Jankauskaitė</t>
  </si>
  <si>
    <t>Herkus</t>
  </si>
  <si>
    <t>Vaščiūlaitė</t>
  </si>
  <si>
    <t>90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</si>
  <si>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</si>
  <si>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</si>
  <si>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</si>
  <si>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</si>
  <si>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</si>
  <si>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</si>
  <si>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</si>
  <si>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</si>
  <si>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</si>
  <si>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</si>
  <si>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</si>
  <si>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</si>
  <si>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0</t>
  </si>
  <si>
    <t>xx0</t>
  </si>
  <si>
    <t>xxx</t>
  </si>
  <si>
    <t>x0</t>
  </si>
  <si>
    <t>Sirvidytė</t>
  </si>
  <si>
    <t>2007-</t>
  </si>
  <si>
    <t>133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</si>
  <si>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</si>
  <si>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</si>
  <si>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</si>
  <si>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</si>
  <si>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</si>
  <si>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</si>
  <si>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</si>
  <si>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</si>
  <si>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</si>
  <si>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NM</t>
  </si>
  <si>
    <t>R.Kančys,L.Kančytė</t>
  </si>
  <si>
    <t>Gackaitė</t>
  </si>
  <si>
    <t>Mozerytė</t>
  </si>
  <si>
    <t>Linas</t>
  </si>
  <si>
    <t>Rutkauskas</t>
  </si>
  <si>
    <t>18</t>
  </si>
  <si>
    <t>19</t>
  </si>
  <si>
    <t>20</t>
  </si>
  <si>
    <t>21</t>
  </si>
  <si>
    <t>22</t>
  </si>
  <si>
    <t>23</t>
  </si>
  <si>
    <t>Kavaliūnaitė</t>
  </si>
  <si>
    <t>Čižauskaitė</t>
  </si>
  <si>
    <t>Maštavičiūtė</t>
  </si>
  <si>
    <t>.</t>
  </si>
  <si>
    <t>Paula</t>
  </si>
  <si>
    <t>Tankevičiūtė</t>
  </si>
  <si>
    <t>Sisimbajevaitė</t>
  </si>
  <si>
    <t>Aurelija</t>
  </si>
  <si>
    <t>Malakauskaitė</t>
  </si>
  <si>
    <t>T.Vitonis</t>
  </si>
  <si>
    <t>Valkauskaitė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</si>
  <si>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</si>
  <si>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</si>
  <si>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</si>
  <si>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</si>
  <si>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</si>
  <si>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</si>
  <si>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</si>
  <si>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</si>
  <si>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</si>
  <si>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</si>
  <si>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</si>
  <si>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</si>
  <si>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</si>
  <si>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</si>
  <si>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</si>
  <si>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</si>
  <si>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</si>
  <si>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</si>
  <si>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</si>
  <si>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</si>
  <si>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</si>
  <si>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</si>
  <si>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400 g.</t>
  </si>
  <si>
    <t>500 g.</t>
  </si>
  <si>
    <t>750 g.</t>
  </si>
  <si>
    <t>1000 g.</t>
  </si>
  <si>
    <t>KAUNO S.DARIAUS IR S.GIRĖNO STADIONAS</t>
  </si>
  <si>
    <t>20018 M. GEGUŽĖS 24 D.</t>
  </si>
  <si>
    <t>KAUNO VAIKŲ PIRMENYBĖS</t>
  </si>
  <si>
    <t>VARŽYBŲ VYRIAUSIAS TEISĖJAS                         MARIUS VADEIKIS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</si>
</sst>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  <numFmt numFmtId="198" formatCode="yyyy/mm/dd;@"/>
  </numFmts>
  <fonts count="61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24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 horizontal="center"/>
    </xf>
    <xf numFmtId="195" fontId="1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7" fontId="4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60" fillId="0" borderId="0" xfId="0" applyFont="1" applyAlignment="1">
      <alignment horizontal="left"/>
    </xf>
    <xf numFmtId="0" fontId="17" fillId="0" borderId="10" xfId="55" applyFont="1" applyFill="1" applyBorder="1" applyAlignment="1">
      <alignment horizontal="left" vertical="center"/>
      <protection/>
    </xf>
    <xf numFmtId="49" fontId="10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11" fillId="0" borderId="19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left"/>
    </xf>
    <xf numFmtId="2" fontId="10" fillId="0" borderId="2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11" fillId="0" borderId="16" xfId="0" applyNumberFormat="1" applyFont="1" applyFill="1" applyBorder="1" applyAlignment="1">
      <alignment horizontal="left"/>
    </xf>
    <xf numFmtId="0" fontId="18" fillId="0" borderId="22" xfId="58" applyFont="1" applyBorder="1">
      <alignment/>
      <protection/>
    </xf>
    <xf numFmtId="0" fontId="18" fillId="0" borderId="0" xfId="58" applyFont="1">
      <alignment/>
      <protection/>
    </xf>
    <xf numFmtId="49" fontId="19" fillId="0" borderId="0" xfId="58" applyNumberFormat="1" applyFont="1">
      <alignment/>
      <protection/>
    </xf>
    <xf numFmtId="0" fontId="19" fillId="0" borderId="0" xfId="58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20" fillId="0" borderId="0" xfId="58" applyFont="1">
      <alignment/>
      <protection/>
    </xf>
    <xf numFmtId="0" fontId="21" fillId="0" borderId="22" xfId="58" applyFont="1" applyBorder="1">
      <alignment/>
      <protection/>
    </xf>
    <xf numFmtId="0" fontId="22" fillId="0" borderId="0" xfId="58" applyFont="1">
      <alignment/>
      <protection/>
    </xf>
    <xf numFmtId="49" fontId="22" fillId="0" borderId="0" xfId="58" applyNumberFormat="1" applyFont="1">
      <alignment/>
      <protection/>
    </xf>
    <xf numFmtId="0" fontId="23" fillId="0" borderId="0" xfId="58" applyFont="1">
      <alignment/>
      <protection/>
    </xf>
    <xf numFmtId="0" fontId="21" fillId="0" borderId="0" xfId="58" applyFont="1">
      <alignment/>
      <protection/>
    </xf>
    <xf numFmtId="49" fontId="23" fillId="0" borderId="0" xfId="58" applyNumberFormat="1" applyFont="1" applyAlignment="1">
      <alignment horizontal="left"/>
      <protection/>
    </xf>
    <xf numFmtId="0" fontId="43" fillId="0" borderId="22" xfId="58" applyBorder="1">
      <alignment/>
      <protection/>
    </xf>
    <xf numFmtId="0" fontId="43" fillId="0" borderId="0" xfId="58">
      <alignment/>
      <protection/>
    </xf>
    <xf numFmtId="0" fontId="5" fillId="0" borderId="0" xfId="58" applyFont="1">
      <alignment/>
      <protection/>
    </xf>
    <xf numFmtId="0" fontId="13" fillId="0" borderId="0" xfId="58" applyFont="1">
      <alignment/>
      <protection/>
    </xf>
    <xf numFmtId="0" fontId="4" fillId="0" borderId="0" xfId="58" applyFont="1">
      <alignment/>
      <protection/>
    </xf>
    <xf numFmtId="49" fontId="13" fillId="0" borderId="0" xfId="58" applyNumberFormat="1" applyFont="1" applyAlignment="1">
      <alignment horizontal="left"/>
      <protection/>
    </xf>
    <xf numFmtId="49" fontId="4" fillId="0" borderId="0" xfId="58" applyNumberFormat="1" applyFont="1" applyAlignment="1">
      <alignment horizontal="left"/>
      <protection/>
    </xf>
    <xf numFmtId="49" fontId="13" fillId="0" borderId="0" xfId="58" applyNumberFormat="1" applyFont="1">
      <alignment/>
      <protection/>
    </xf>
    <xf numFmtId="0" fontId="15" fillId="0" borderId="0" xfId="58" applyFont="1" applyAlignment="1">
      <alignment horizontal="left"/>
      <protection/>
    </xf>
    <xf numFmtId="0" fontId="43" fillId="0" borderId="11" xfId="58" applyBorder="1">
      <alignment/>
      <protection/>
    </xf>
    <xf numFmtId="0" fontId="43" fillId="0" borderId="0" xfId="58" applyBorder="1">
      <alignment/>
      <protection/>
    </xf>
    <xf numFmtId="0" fontId="43" fillId="0" borderId="23" xfId="58" applyBorder="1">
      <alignment/>
      <protection/>
    </xf>
    <xf numFmtId="0" fontId="10" fillId="0" borderId="0" xfId="58" applyFont="1">
      <alignment/>
      <protection/>
    </xf>
    <xf numFmtId="49" fontId="10" fillId="0" borderId="0" xfId="58" applyNumberFormat="1" applyFont="1" applyAlignment="1">
      <alignment horizontal="left"/>
      <protection/>
    </xf>
    <xf numFmtId="49" fontId="24" fillId="0" borderId="0" xfId="58" applyNumberFormat="1" applyFont="1">
      <alignment/>
      <protection/>
    </xf>
    <xf numFmtId="0" fontId="43" fillId="0" borderId="24" xfId="58" applyBorder="1">
      <alignment/>
      <protection/>
    </xf>
    <xf numFmtId="49" fontId="10" fillId="0" borderId="0" xfId="58" applyNumberFormat="1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2 2 2" xfId="57"/>
    <cellStyle name="Įprastas 2 3" xfId="58"/>
    <cellStyle name="Linked Cell" xfId="59"/>
    <cellStyle name="Neutral" xfId="60"/>
    <cellStyle name="Normal 10" xfId="61"/>
    <cellStyle name="Normal 10 10 3" xfId="62"/>
    <cellStyle name="Normal 93" xfId="63"/>
    <cellStyle name="Note" xfId="64"/>
    <cellStyle name="Output" xfId="65"/>
    <cellStyle name="Paprastas 2 2 2 2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43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00390625" style="104" customWidth="1"/>
    <col min="2" max="2" width="1.8515625" style="103" customWidth="1"/>
    <col min="3" max="4" width="5.7109375" style="104" customWidth="1"/>
    <col min="5" max="9" width="5.57421875" style="104" customWidth="1"/>
    <col min="10" max="10" width="9.140625" style="104" hidden="1" customWidth="1"/>
    <col min="11" max="15" width="5.57421875" style="104" customWidth="1"/>
    <col min="16" max="16" width="4.00390625" style="104" customWidth="1"/>
    <col min="17" max="17" width="5.140625" style="104" customWidth="1"/>
    <col min="18" max="24" width="5.57421875" style="104" customWidth="1"/>
    <col min="25" max="25" width="7.421875" style="104" customWidth="1"/>
    <col min="26" max="34" width="5.57421875" style="104" customWidth="1"/>
    <col min="35" max="16384" width="9.140625" style="104" customWidth="1"/>
  </cols>
  <sheetData>
    <row r="2" spans="2:32" s="92" customFormat="1" ht="30">
      <c r="B2" s="91"/>
      <c r="G2" s="93"/>
      <c r="H2" s="94"/>
      <c r="I2" s="94"/>
      <c r="J2" s="95"/>
      <c r="K2" s="94"/>
      <c r="L2" s="94"/>
      <c r="M2" s="94"/>
      <c r="N2" s="94"/>
      <c r="O2" s="94"/>
      <c r="P2" s="94"/>
      <c r="Q2" s="94"/>
      <c r="R2" s="94"/>
      <c r="S2" s="94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2:19" s="101" customFormat="1" ht="30">
      <c r="B3" s="97"/>
      <c r="C3" s="98"/>
      <c r="D3" s="99"/>
      <c r="E3" s="100"/>
      <c r="G3" s="102"/>
      <c r="H3" s="100"/>
      <c r="I3" s="100"/>
      <c r="J3" s="100"/>
      <c r="K3" s="100"/>
      <c r="L3" s="100"/>
      <c r="M3" s="100"/>
      <c r="N3" s="100"/>
      <c r="O3" s="100"/>
      <c r="P3" s="100"/>
      <c r="Q3" s="98"/>
      <c r="R3" s="98"/>
      <c r="S3" s="98"/>
    </row>
    <row r="5" ht="18.75">
      <c r="D5" s="105" t="s">
        <v>505</v>
      </c>
    </row>
    <row r="6" ht="15.75">
      <c r="D6" s="106"/>
    </row>
    <row r="7" ht="18.75">
      <c r="D7" s="105"/>
    </row>
    <row r="8" ht="15.75">
      <c r="D8" s="106"/>
    </row>
    <row r="9" ht="18.75">
      <c r="D9" s="105"/>
    </row>
    <row r="10" ht="15">
      <c r="T10" s="107"/>
    </row>
    <row r="13" spans="16:19" ht="15">
      <c r="P13" s="107"/>
      <c r="Q13" s="107"/>
      <c r="R13" s="107"/>
      <c r="S13" s="107"/>
    </row>
    <row r="14" spans="4:19" ht="15.75">
      <c r="D14" s="108" t="s">
        <v>504</v>
      </c>
      <c r="L14" s="107"/>
      <c r="M14" s="107"/>
      <c r="N14" s="109"/>
      <c r="O14" s="107"/>
      <c r="P14" s="107"/>
      <c r="Q14" s="107"/>
      <c r="R14" s="107"/>
      <c r="S14" s="107"/>
    </row>
    <row r="15" ht="15">
      <c r="T15" s="107"/>
    </row>
    <row r="16" spans="4:19" ht="15.75">
      <c r="D16" s="110" t="s">
        <v>503</v>
      </c>
      <c r="L16" s="107"/>
      <c r="M16" s="107"/>
      <c r="N16" s="109"/>
      <c r="O16" s="107"/>
      <c r="P16" s="107"/>
      <c r="Q16" s="107"/>
      <c r="R16" s="107"/>
      <c r="S16" s="107"/>
    </row>
    <row r="17" ht="15">
      <c r="K17" s="111"/>
    </row>
    <row r="19" spans="1:25" s="113" customFormat="1" ht="7.5" customHeight="1">
      <c r="A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1" spans="3:15" ht="15">
      <c r="C21" s="107"/>
      <c r="N21" s="107"/>
      <c r="O21" s="107"/>
    </row>
    <row r="22" spans="3:15" ht="15.75">
      <c r="C22" s="107"/>
      <c r="E22" s="110" t="s">
        <v>506</v>
      </c>
      <c r="G22" s="115"/>
      <c r="H22" s="115"/>
      <c r="I22" s="116"/>
      <c r="J22" s="115"/>
      <c r="K22" s="115"/>
      <c r="L22" s="107"/>
      <c r="M22" s="115"/>
      <c r="N22" s="115"/>
      <c r="O22" s="110"/>
    </row>
    <row r="23" spans="3:15" ht="15">
      <c r="C23" s="107"/>
      <c r="N23" s="107"/>
      <c r="O23" s="107"/>
    </row>
    <row r="24" spans="3:15" ht="20.25">
      <c r="C24" s="107"/>
      <c r="D24" s="117"/>
      <c r="E24" s="110"/>
      <c r="F24" s="107"/>
      <c r="G24" s="109"/>
      <c r="H24" s="107"/>
      <c r="I24" s="107"/>
      <c r="J24" s="107"/>
      <c r="K24" s="107"/>
      <c r="L24" s="107"/>
      <c r="M24" s="107"/>
      <c r="N24" s="107"/>
      <c r="O24" s="107"/>
    </row>
    <row r="27" spans="1:2" ht="15">
      <c r="A27" s="118"/>
      <c r="B27" s="118"/>
    </row>
    <row r="28" spans="1:15" ht="15">
      <c r="A28" s="118"/>
      <c r="B28" s="118"/>
      <c r="F28" s="119"/>
      <c r="G28" s="115"/>
      <c r="H28" s="115"/>
      <c r="I28" s="116"/>
      <c r="J28" s="115"/>
      <c r="K28" s="115"/>
      <c r="L28" s="115"/>
      <c r="M28" s="115"/>
      <c r="N28" s="115"/>
      <c r="O28" s="115"/>
    </row>
    <row r="29" spans="1:2" ht="15">
      <c r="A29" s="118"/>
      <c r="B29" s="118"/>
    </row>
    <row r="30" spans="1:15" ht="15.75">
      <c r="A30" s="118"/>
      <c r="B30" s="118"/>
      <c r="E30" s="110"/>
      <c r="G30" s="107"/>
      <c r="H30" s="107"/>
      <c r="I30" s="109"/>
      <c r="J30" s="107"/>
      <c r="K30" s="107"/>
      <c r="L30" s="107"/>
      <c r="M30" s="115"/>
      <c r="N30" s="115"/>
      <c r="O30" s="110"/>
    </row>
    <row r="31" ht="15">
      <c r="B31" s="113"/>
    </row>
    <row r="32" ht="15">
      <c r="B32" s="113"/>
    </row>
    <row r="33" ht="15">
      <c r="B33" s="113"/>
    </row>
    <row r="34" ht="15">
      <c r="B34" s="113"/>
    </row>
    <row r="35" ht="15">
      <c r="B35" s="113"/>
    </row>
    <row r="36" ht="15">
      <c r="B36" s="113"/>
    </row>
    <row r="37" ht="15">
      <c r="B37" s="113"/>
    </row>
    <row r="38" ht="15">
      <c r="B38" s="113"/>
    </row>
    <row r="39" ht="15">
      <c r="B39" s="113"/>
    </row>
    <row r="40" ht="15">
      <c r="B40" s="113"/>
    </row>
    <row r="41" ht="15">
      <c r="B41" s="113"/>
    </row>
    <row r="42" ht="15">
      <c r="B42" s="113"/>
    </row>
    <row r="43" ht="15">
      <c r="B43" s="113"/>
    </row>
    <row r="44" ht="15">
      <c r="B44" s="113"/>
    </row>
    <row r="45" ht="15">
      <c r="B45" s="113"/>
    </row>
    <row r="46" ht="15">
      <c r="B46" s="113"/>
    </row>
    <row r="47" ht="15">
      <c r="B47" s="113"/>
    </row>
    <row r="48" ht="15">
      <c r="B48" s="113"/>
    </row>
    <row r="49" ht="15">
      <c r="B49" s="113"/>
    </row>
    <row r="50" ht="15">
      <c r="B50" s="113"/>
    </row>
    <row r="51" ht="15">
      <c r="B51" s="113"/>
    </row>
    <row r="52" ht="15">
      <c r="B52" s="113"/>
    </row>
    <row r="53" ht="15">
      <c r="B53" s="113"/>
    </row>
    <row r="54" ht="15">
      <c r="B54" s="113"/>
    </row>
    <row r="55" ht="15">
      <c r="B55" s="113"/>
    </row>
    <row r="56" ht="15">
      <c r="B56" s="113"/>
    </row>
    <row r="57" ht="15">
      <c r="B57" s="113"/>
    </row>
    <row r="58" ht="15">
      <c r="B58" s="113"/>
    </row>
    <row r="59" ht="15">
      <c r="B59" s="113"/>
    </row>
    <row r="60" ht="15">
      <c r="B60" s="113"/>
    </row>
    <row r="61" ht="15">
      <c r="B61" s="113"/>
    </row>
    <row r="62" ht="15">
      <c r="B62" s="113"/>
    </row>
    <row r="63" ht="15">
      <c r="B63" s="113"/>
    </row>
    <row r="64" ht="15">
      <c r="B64" s="113"/>
    </row>
    <row r="65" ht="15">
      <c r="B65" s="113"/>
    </row>
    <row r="66" ht="15">
      <c r="B66" s="113"/>
    </row>
    <row r="67" ht="15">
      <c r="B67" s="113"/>
    </row>
    <row r="68" ht="15">
      <c r="B68" s="113"/>
    </row>
    <row r="69" ht="15">
      <c r="B69" s="113"/>
    </row>
    <row r="70" ht="15">
      <c r="B70" s="113"/>
    </row>
    <row r="71" ht="15">
      <c r="B71" s="113"/>
    </row>
    <row r="72" ht="15">
      <c r="B72" s="113"/>
    </row>
    <row r="73" ht="15">
      <c r="B73" s="113"/>
    </row>
    <row r="74" ht="15">
      <c r="B74" s="113"/>
    </row>
    <row r="75" ht="15">
      <c r="B75" s="113"/>
    </row>
    <row r="76" ht="15">
      <c r="B76" s="113"/>
    </row>
    <row r="77" ht="15">
      <c r="B77" s="113"/>
    </row>
    <row r="78" ht="15">
      <c r="B78" s="113"/>
    </row>
    <row r="79" ht="15">
      <c r="B79" s="113"/>
    </row>
    <row r="80" ht="15">
      <c r="B80" s="113"/>
    </row>
    <row r="81" ht="15">
      <c r="B81" s="113"/>
    </row>
    <row r="82" ht="15">
      <c r="B82" s="113"/>
    </row>
    <row r="83" ht="15">
      <c r="B83" s="113"/>
    </row>
    <row r="84" ht="15">
      <c r="B84" s="113"/>
    </row>
    <row r="85" ht="15">
      <c r="B85" s="113"/>
    </row>
    <row r="86" ht="15">
      <c r="B86" s="113"/>
    </row>
    <row r="87" ht="15">
      <c r="B87" s="113"/>
    </row>
    <row r="88" ht="15">
      <c r="B88" s="113"/>
    </row>
    <row r="89" ht="15">
      <c r="B89" s="113"/>
    </row>
    <row r="90" ht="15">
      <c r="B90" s="113"/>
    </row>
    <row r="91" ht="15">
      <c r="B91" s="113"/>
    </row>
    <row r="92" ht="15">
      <c r="B92" s="113"/>
    </row>
    <row r="93" ht="15">
      <c r="B93" s="113"/>
    </row>
    <row r="94" ht="15">
      <c r="B94" s="113"/>
    </row>
    <row r="95" ht="15">
      <c r="B95" s="113"/>
    </row>
    <row r="96" ht="15">
      <c r="B96" s="113"/>
    </row>
    <row r="97" ht="15">
      <c r="B97" s="113"/>
    </row>
    <row r="98" ht="15">
      <c r="B98" s="113"/>
    </row>
    <row r="99" ht="15">
      <c r="B99" s="113"/>
    </row>
    <row r="100" ht="15">
      <c r="B100" s="113"/>
    </row>
    <row r="101" ht="15">
      <c r="B101" s="113"/>
    </row>
    <row r="102" ht="15">
      <c r="B102" s="113"/>
    </row>
    <row r="103" ht="15">
      <c r="B103" s="113"/>
    </row>
    <row r="104" ht="15">
      <c r="B104" s="113"/>
    </row>
    <row r="105" ht="15">
      <c r="B105" s="113"/>
    </row>
    <row r="106" ht="15">
      <c r="B106" s="113"/>
    </row>
    <row r="107" ht="15">
      <c r="B107" s="113"/>
    </row>
    <row r="108" ht="15">
      <c r="B108" s="113"/>
    </row>
    <row r="109" ht="15">
      <c r="B109" s="113"/>
    </row>
    <row r="110" ht="15">
      <c r="B110" s="113"/>
    </row>
    <row r="111" ht="15">
      <c r="B111" s="113"/>
    </row>
    <row r="112" ht="15">
      <c r="B112" s="113"/>
    </row>
    <row r="113" ht="15">
      <c r="B113" s="113"/>
    </row>
    <row r="114" ht="15">
      <c r="B114" s="113"/>
    </row>
    <row r="115" ht="15">
      <c r="B115" s="113"/>
    </row>
    <row r="116" ht="15">
      <c r="B116" s="113"/>
    </row>
    <row r="117" ht="15">
      <c r="B117" s="113"/>
    </row>
    <row r="118" ht="15">
      <c r="B118" s="113"/>
    </row>
    <row r="119" ht="15">
      <c r="B119" s="113"/>
    </row>
    <row r="120" ht="15">
      <c r="B120" s="113"/>
    </row>
    <row r="121" ht="15">
      <c r="B121" s="113"/>
    </row>
    <row r="122" ht="15">
      <c r="B122" s="113"/>
    </row>
    <row r="123" ht="15">
      <c r="B123" s="113"/>
    </row>
    <row r="124" ht="15">
      <c r="B124" s="113"/>
    </row>
    <row r="125" ht="15">
      <c r="B125" s="113"/>
    </row>
    <row r="126" ht="15">
      <c r="B126" s="113"/>
    </row>
    <row r="127" ht="15">
      <c r="B127" s="113"/>
    </row>
    <row r="128" ht="15">
      <c r="B128" s="113"/>
    </row>
    <row r="129" ht="15">
      <c r="B129" s="113"/>
    </row>
    <row r="130" ht="15">
      <c r="B130" s="113"/>
    </row>
    <row r="131" ht="15">
      <c r="B131" s="113"/>
    </row>
    <row r="132" ht="15">
      <c r="B132" s="113"/>
    </row>
    <row r="133" ht="15">
      <c r="B133" s="113"/>
    </row>
    <row r="134" ht="15">
      <c r="B134" s="113"/>
    </row>
    <row r="135" ht="15">
      <c r="B135" s="113"/>
    </row>
    <row r="136" ht="15">
      <c r="B136" s="113"/>
    </row>
    <row r="137" ht="15">
      <c r="B137" s="113"/>
    </row>
    <row r="138" ht="15">
      <c r="B138" s="113"/>
    </row>
    <row r="139" ht="15">
      <c r="B139" s="113"/>
    </row>
    <row r="140" ht="15">
      <c r="B140" s="113"/>
    </row>
    <row r="141" ht="15">
      <c r="B141" s="113"/>
    </row>
    <row r="142" ht="15">
      <c r="B142" s="113"/>
    </row>
    <row r="143" ht="15">
      <c r="B143" s="113"/>
    </row>
    <row r="144" ht="15">
      <c r="B144" s="113"/>
    </row>
    <row r="145" ht="15">
      <c r="B145" s="113"/>
    </row>
    <row r="146" ht="15">
      <c r="B146" s="113"/>
    </row>
    <row r="147" ht="15">
      <c r="B147" s="113"/>
    </row>
    <row r="148" ht="15">
      <c r="B148" s="113"/>
    </row>
    <row r="149" ht="15">
      <c r="B149" s="113"/>
    </row>
    <row r="150" ht="15">
      <c r="B150" s="113"/>
    </row>
    <row r="151" ht="15">
      <c r="B151" s="113"/>
    </row>
    <row r="152" ht="15">
      <c r="B152" s="113"/>
    </row>
    <row r="153" ht="15">
      <c r="B153" s="113"/>
    </row>
    <row r="154" ht="15">
      <c r="B154" s="113"/>
    </row>
    <row r="155" ht="15">
      <c r="B155" s="113"/>
    </row>
    <row r="156" ht="15">
      <c r="B156" s="113"/>
    </row>
    <row r="157" ht="15">
      <c r="B157" s="113"/>
    </row>
    <row r="158" ht="15">
      <c r="B158" s="113"/>
    </row>
    <row r="159" ht="15">
      <c r="B159" s="113"/>
    </row>
    <row r="160" ht="15">
      <c r="B160" s="113"/>
    </row>
    <row r="161" ht="15">
      <c r="B161" s="113"/>
    </row>
    <row r="162" ht="15">
      <c r="B162" s="113"/>
    </row>
    <row r="163" ht="15">
      <c r="B163" s="113"/>
    </row>
    <row r="164" ht="15">
      <c r="B164" s="113"/>
    </row>
    <row r="165" ht="15">
      <c r="B165" s="113"/>
    </row>
    <row r="166" ht="15">
      <c r="B166" s="113"/>
    </row>
    <row r="167" ht="15">
      <c r="B167" s="113"/>
    </row>
    <row r="168" ht="15">
      <c r="B168" s="113"/>
    </row>
    <row r="169" ht="15">
      <c r="B169" s="113"/>
    </row>
    <row r="170" ht="15">
      <c r="B170" s="113"/>
    </row>
    <row r="171" ht="15">
      <c r="B171" s="113"/>
    </row>
    <row r="172" ht="15">
      <c r="B172" s="113"/>
    </row>
    <row r="173" ht="15">
      <c r="B173" s="113"/>
    </row>
    <row r="174" ht="15">
      <c r="B174" s="113"/>
    </row>
    <row r="175" ht="15">
      <c r="B175" s="113"/>
    </row>
    <row r="176" ht="15">
      <c r="B176" s="113"/>
    </row>
    <row r="177" ht="15">
      <c r="B177" s="113"/>
    </row>
    <row r="178" ht="15">
      <c r="B178" s="113"/>
    </row>
    <row r="179" ht="15">
      <c r="B179" s="113"/>
    </row>
    <row r="180" ht="15">
      <c r="B180" s="113"/>
    </row>
    <row r="181" ht="15">
      <c r="B181" s="113"/>
    </row>
    <row r="182" ht="15">
      <c r="B182" s="113"/>
    </row>
    <row r="183" ht="15">
      <c r="B183" s="113"/>
    </row>
    <row r="184" ht="15">
      <c r="B184" s="113"/>
    </row>
    <row r="185" ht="15">
      <c r="B185" s="113"/>
    </row>
    <row r="186" ht="15">
      <c r="B186" s="113"/>
    </row>
    <row r="187" ht="15">
      <c r="B187" s="113"/>
    </row>
    <row r="188" ht="15">
      <c r="B188" s="113"/>
    </row>
    <row r="189" ht="15">
      <c r="B189" s="113"/>
    </row>
    <row r="190" ht="15">
      <c r="B190" s="113"/>
    </row>
    <row r="191" ht="15">
      <c r="B191" s="113"/>
    </row>
    <row r="192" ht="15">
      <c r="B192" s="113"/>
    </row>
    <row r="193" ht="15">
      <c r="B193" s="113"/>
    </row>
    <row r="194" ht="15">
      <c r="B194" s="113"/>
    </row>
    <row r="195" ht="15">
      <c r="B195" s="113"/>
    </row>
    <row r="196" ht="15">
      <c r="B196" s="113"/>
    </row>
    <row r="197" ht="15">
      <c r="B197" s="113"/>
    </row>
    <row r="198" ht="15">
      <c r="B198" s="113"/>
    </row>
    <row r="199" ht="15">
      <c r="B199" s="113"/>
    </row>
    <row r="200" ht="15">
      <c r="B200" s="113"/>
    </row>
    <row r="201" ht="15">
      <c r="B201" s="113"/>
    </row>
    <row r="202" ht="15">
      <c r="B202" s="113"/>
    </row>
    <row r="203" ht="15">
      <c r="B203" s="113"/>
    </row>
    <row r="204" ht="15">
      <c r="B204" s="113"/>
    </row>
    <row r="205" ht="15">
      <c r="B205" s="113"/>
    </row>
    <row r="206" ht="15">
      <c r="B206" s="113"/>
    </row>
    <row r="207" ht="15">
      <c r="B207" s="113"/>
    </row>
    <row r="208" ht="15">
      <c r="B208" s="113"/>
    </row>
    <row r="209" ht="15">
      <c r="B209" s="113"/>
    </row>
    <row r="210" ht="15">
      <c r="B210" s="113"/>
    </row>
    <row r="211" ht="15">
      <c r="B211" s="113"/>
    </row>
    <row r="212" ht="15">
      <c r="B212" s="113"/>
    </row>
    <row r="213" ht="15">
      <c r="B213" s="113"/>
    </row>
    <row r="214" ht="15">
      <c r="B214" s="113"/>
    </row>
    <row r="215" ht="15">
      <c r="B215" s="113"/>
    </row>
    <row r="216" ht="15">
      <c r="B216" s="113"/>
    </row>
    <row r="217" ht="15">
      <c r="B217" s="113"/>
    </row>
    <row r="218" ht="15">
      <c r="B218" s="113"/>
    </row>
    <row r="219" ht="15">
      <c r="B219" s="113"/>
    </row>
    <row r="220" ht="15">
      <c r="B220" s="113"/>
    </row>
    <row r="221" ht="15">
      <c r="B221" s="113"/>
    </row>
    <row r="222" ht="15">
      <c r="B222" s="113"/>
    </row>
    <row r="223" ht="15">
      <c r="B223" s="113"/>
    </row>
    <row r="224" ht="15">
      <c r="B224" s="113"/>
    </row>
    <row r="225" ht="15">
      <c r="B225" s="113"/>
    </row>
    <row r="226" ht="15">
      <c r="B226" s="113"/>
    </row>
    <row r="227" ht="15">
      <c r="B227" s="113"/>
    </row>
    <row r="228" ht="15">
      <c r="B228" s="113"/>
    </row>
    <row r="229" ht="15">
      <c r="B229" s="113"/>
    </row>
    <row r="230" ht="15">
      <c r="B230" s="113"/>
    </row>
    <row r="231" ht="15">
      <c r="B231" s="113"/>
    </row>
    <row r="232" ht="15">
      <c r="B232" s="113"/>
    </row>
    <row r="233" ht="15">
      <c r="B233" s="113"/>
    </row>
    <row r="234" ht="15">
      <c r="B234" s="113"/>
    </row>
    <row r="235" ht="15">
      <c r="B235" s="113"/>
    </row>
    <row r="236" ht="15">
      <c r="B236" s="113"/>
    </row>
    <row r="237" ht="15">
      <c r="B237" s="113"/>
    </row>
    <row r="238" ht="15">
      <c r="B238" s="113"/>
    </row>
    <row r="239" ht="15">
      <c r="B239" s="113"/>
    </row>
    <row r="240" ht="15">
      <c r="B240" s="113"/>
    </row>
    <row r="241" ht="15">
      <c r="B241" s="113"/>
    </row>
    <row r="242" ht="15">
      <c r="B242" s="113"/>
    </row>
    <row r="243" ht="15">
      <c r="B243" s="113"/>
    </row>
    <row r="244" ht="15">
      <c r="B244" s="113"/>
    </row>
    <row r="245" ht="15">
      <c r="B245" s="113"/>
    </row>
    <row r="246" ht="15">
      <c r="B246" s="113"/>
    </row>
    <row r="247" ht="15">
      <c r="B247" s="113"/>
    </row>
    <row r="248" ht="15">
      <c r="B248" s="113"/>
    </row>
    <row r="249" ht="15">
      <c r="B249" s="113"/>
    </row>
    <row r="250" ht="15">
      <c r="B250" s="113"/>
    </row>
    <row r="251" ht="15">
      <c r="B251" s="113"/>
    </row>
    <row r="252" ht="15">
      <c r="B252" s="113"/>
    </row>
    <row r="253" ht="15">
      <c r="B253" s="113"/>
    </row>
    <row r="254" ht="15">
      <c r="B254" s="113"/>
    </row>
    <row r="255" ht="15">
      <c r="B255" s="113"/>
    </row>
    <row r="256" ht="15">
      <c r="B256" s="113"/>
    </row>
    <row r="257" ht="15">
      <c r="B257" s="113"/>
    </row>
    <row r="258" ht="15">
      <c r="B258" s="113"/>
    </row>
    <row r="259" ht="15">
      <c r="B259" s="113"/>
    </row>
    <row r="260" ht="15">
      <c r="B260" s="113"/>
    </row>
    <row r="261" ht="15">
      <c r="B261" s="113"/>
    </row>
    <row r="262" ht="15">
      <c r="B262" s="113"/>
    </row>
    <row r="263" ht="15">
      <c r="B263" s="113"/>
    </row>
    <row r="264" ht="15">
      <c r="B264" s="113"/>
    </row>
    <row r="265" ht="15">
      <c r="B265" s="113"/>
    </row>
    <row r="266" ht="15">
      <c r="B266" s="113"/>
    </row>
    <row r="267" ht="15">
      <c r="B267" s="113"/>
    </row>
    <row r="268" ht="15">
      <c r="B268" s="113"/>
    </row>
    <row r="269" ht="15">
      <c r="B269" s="113"/>
    </row>
    <row r="270" ht="15">
      <c r="B270" s="113"/>
    </row>
    <row r="271" ht="15">
      <c r="B271" s="113"/>
    </row>
    <row r="272" ht="15">
      <c r="B272" s="113"/>
    </row>
    <row r="273" ht="15">
      <c r="B273" s="113"/>
    </row>
    <row r="274" ht="15">
      <c r="B274" s="113"/>
    </row>
    <row r="275" ht="15">
      <c r="B275" s="113"/>
    </row>
    <row r="276" ht="15">
      <c r="B276" s="113"/>
    </row>
    <row r="277" ht="15">
      <c r="B277" s="113"/>
    </row>
    <row r="278" ht="15">
      <c r="B278" s="113"/>
    </row>
    <row r="279" ht="15">
      <c r="B279" s="113"/>
    </row>
    <row r="280" ht="15">
      <c r="B280" s="113"/>
    </row>
    <row r="281" ht="15">
      <c r="B281" s="113"/>
    </row>
    <row r="282" ht="15">
      <c r="B282" s="113"/>
    </row>
    <row r="283" ht="15">
      <c r="B283" s="113"/>
    </row>
    <row r="284" ht="15">
      <c r="B284" s="113"/>
    </row>
    <row r="285" ht="15">
      <c r="B285" s="113"/>
    </row>
    <row r="286" ht="15">
      <c r="B286" s="113"/>
    </row>
    <row r="287" ht="15">
      <c r="B287" s="113"/>
    </row>
    <row r="288" ht="15">
      <c r="B288" s="113"/>
    </row>
    <row r="289" ht="15">
      <c r="B289" s="113"/>
    </row>
    <row r="290" ht="15">
      <c r="B290" s="113"/>
    </row>
    <row r="291" ht="15">
      <c r="B291" s="113"/>
    </row>
    <row r="292" ht="15">
      <c r="B292" s="113"/>
    </row>
    <row r="293" ht="15">
      <c r="B293" s="113"/>
    </row>
    <row r="294" ht="15">
      <c r="B294" s="113"/>
    </row>
    <row r="295" ht="15">
      <c r="B295" s="113"/>
    </row>
    <row r="296" ht="15">
      <c r="B296" s="113"/>
    </row>
    <row r="297" ht="15">
      <c r="B297" s="113"/>
    </row>
    <row r="298" ht="15">
      <c r="B298" s="113"/>
    </row>
    <row r="299" ht="15">
      <c r="B299" s="113"/>
    </row>
    <row r="300" ht="15">
      <c r="B300" s="113"/>
    </row>
    <row r="301" ht="15">
      <c r="B301" s="113"/>
    </row>
    <row r="302" ht="15">
      <c r="B302" s="113"/>
    </row>
    <row r="303" ht="15">
      <c r="B303" s="113"/>
    </row>
    <row r="304" ht="15">
      <c r="B304" s="113"/>
    </row>
    <row r="305" ht="15">
      <c r="B305" s="113"/>
    </row>
    <row r="306" ht="15">
      <c r="B306" s="113"/>
    </row>
    <row r="307" ht="15">
      <c r="B307" s="113"/>
    </row>
    <row r="308" ht="15">
      <c r="B308" s="113"/>
    </row>
    <row r="309" ht="15">
      <c r="B309" s="113"/>
    </row>
    <row r="310" ht="15">
      <c r="B310" s="113"/>
    </row>
    <row r="311" ht="15">
      <c r="B311" s="113"/>
    </row>
    <row r="312" ht="15">
      <c r="B312" s="113"/>
    </row>
    <row r="313" ht="15">
      <c r="B313" s="113"/>
    </row>
    <row r="314" ht="15">
      <c r="B314" s="113"/>
    </row>
    <row r="315" ht="15">
      <c r="B315" s="113"/>
    </row>
    <row r="316" ht="15">
      <c r="B316" s="113"/>
    </row>
    <row r="317" ht="15">
      <c r="B317" s="113"/>
    </row>
    <row r="318" ht="15">
      <c r="B318" s="113"/>
    </row>
    <row r="319" ht="15">
      <c r="B319" s="113"/>
    </row>
    <row r="320" ht="15">
      <c r="B320" s="113"/>
    </row>
    <row r="321" ht="15">
      <c r="B321" s="113"/>
    </row>
    <row r="322" ht="15">
      <c r="B322" s="113"/>
    </row>
    <row r="323" ht="15">
      <c r="B323" s="113"/>
    </row>
    <row r="324" ht="15">
      <c r="B324" s="113"/>
    </row>
    <row r="325" ht="15">
      <c r="B325" s="113"/>
    </row>
    <row r="326" ht="15">
      <c r="B326" s="113"/>
    </row>
    <row r="327" ht="15">
      <c r="B327" s="113"/>
    </row>
    <row r="328" ht="15">
      <c r="B328" s="113"/>
    </row>
    <row r="329" ht="15">
      <c r="B329" s="113"/>
    </row>
    <row r="330" ht="15">
      <c r="B330" s="113"/>
    </row>
    <row r="331" ht="15">
      <c r="B331" s="113"/>
    </row>
    <row r="332" ht="15">
      <c r="B332" s="113"/>
    </row>
    <row r="333" ht="15">
      <c r="B333" s="113"/>
    </row>
    <row r="334" ht="15">
      <c r="B334" s="113"/>
    </row>
    <row r="335" ht="15">
      <c r="B335" s="113"/>
    </row>
    <row r="336" ht="15">
      <c r="B336" s="113"/>
    </row>
    <row r="337" ht="15">
      <c r="B337" s="113"/>
    </row>
    <row r="338" ht="15">
      <c r="B338" s="113"/>
    </row>
    <row r="339" ht="15">
      <c r="B339" s="113"/>
    </row>
    <row r="340" ht="15">
      <c r="B340" s="113"/>
    </row>
    <row r="341" ht="15">
      <c r="B341" s="113"/>
    </row>
    <row r="342" ht="15">
      <c r="B342" s="113"/>
    </row>
    <row r="343" ht="15">
      <c r="B343" s="113"/>
    </row>
    <row r="344" ht="15">
      <c r="B344" s="113"/>
    </row>
    <row r="345" ht="15">
      <c r="B345" s="113"/>
    </row>
    <row r="346" ht="15">
      <c r="B346" s="113"/>
    </row>
    <row r="347" ht="15">
      <c r="B347" s="113"/>
    </row>
    <row r="348" ht="15">
      <c r="B348" s="113"/>
    </row>
    <row r="349" ht="15">
      <c r="B349" s="113"/>
    </row>
    <row r="350" ht="15">
      <c r="B350" s="113"/>
    </row>
    <row r="351" ht="15">
      <c r="B351" s="113"/>
    </row>
    <row r="352" ht="15">
      <c r="B352" s="113"/>
    </row>
    <row r="353" ht="15">
      <c r="B353" s="113"/>
    </row>
    <row r="354" ht="15">
      <c r="B354" s="113"/>
    </row>
    <row r="355" ht="15">
      <c r="B355" s="113"/>
    </row>
    <row r="356" ht="15">
      <c r="B356" s="113"/>
    </row>
    <row r="357" ht="15">
      <c r="B357" s="113"/>
    </row>
    <row r="358" ht="15">
      <c r="B358" s="113"/>
    </row>
    <row r="359" ht="15">
      <c r="B359" s="113"/>
    </row>
    <row r="360" ht="15">
      <c r="B360" s="113"/>
    </row>
    <row r="361" ht="15">
      <c r="B361" s="113"/>
    </row>
    <row r="362" ht="15">
      <c r="B362" s="113"/>
    </row>
    <row r="363" ht="15">
      <c r="B363" s="113"/>
    </row>
    <row r="364" ht="15">
      <c r="B364" s="113"/>
    </row>
    <row r="365" ht="15">
      <c r="B365" s="113"/>
    </row>
    <row r="366" ht="15">
      <c r="B366" s="113"/>
    </row>
    <row r="367" ht="15">
      <c r="B367" s="113"/>
    </row>
    <row r="368" ht="15">
      <c r="B368" s="113"/>
    </row>
    <row r="369" ht="15">
      <c r="B369" s="113"/>
    </row>
    <row r="370" ht="15">
      <c r="B370" s="113"/>
    </row>
    <row r="371" ht="15">
      <c r="B371" s="113"/>
    </row>
    <row r="372" ht="15">
      <c r="B372" s="113"/>
    </row>
    <row r="373" ht="15">
      <c r="B373" s="113"/>
    </row>
    <row r="374" ht="15">
      <c r="B374" s="113"/>
    </row>
    <row r="375" ht="15">
      <c r="B375" s="113"/>
    </row>
    <row r="376" ht="15">
      <c r="B376" s="113"/>
    </row>
    <row r="377" ht="15">
      <c r="B377" s="113"/>
    </row>
    <row r="378" ht="15">
      <c r="B378" s="113"/>
    </row>
    <row r="379" ht="15">
      <c r="B379" s="113"/>
    </row>
    <row r="380" ht="15">
      <c r="B380" s="113"/>
    </row>
    <row r="381" ht="15">
      <c r="B381" s="113"/>
    </row>
    <row r="382" ht="15">
      <c r="B382" s="113"/>
    </row>
    <row r="383" ht="15">
      <c r="B383" s="113"/>
    </row>
    <row r="384" ht="15">
      <c r="B384" s="113"/>
    </row>
    <row r="385" ht="15">
      <c r="B385" s="113"/>
    </row>
    <row r="386" ht="15">
      <c r="B386" s="113"/>
    </row>
    <row r="387" ht="15">
      <c r="B387" s="113"/>
    </row>
    <row r="388" ht="15">
      <c r="B388" s="113"/>
    </row>
    <row r="389" ht="15">
      <c r="B389" s="113"/>
    </row>
    <row r="390" ht="15">
      <c r="B390" s="113"/>
    </row>
    <row r="391" ht="15">
      <c r="B391" s="113"/>
    </row>
    <row r="392" ht="15">
      <c r="B392" s="113"/>
    </row>
    <row r="393" ht="15">
      <c r="B393" s="113"/>
    </row>
    <row r="394" ht="15">
      <c r="B394" s="113"/>
    </row>
    <row r="395" ht="15">
      <c r="B395" s="113"/>
    </row>
    <row r="396" ht="15">
      <c r="B396" s="113"/>
    </row>
    <row r="397" ht="15">
      <c r="B397" s="113"/>
    </row>
    <row r="398" ht="15">
      <c r="B398" s="113"/>
    </row>
    <row r="399" ht="15">
      <c r="B399" s="113"/>
    </row>
    <row r="400" ht="15">
      <c r="B400" s="113"/>
    </row>
    <row r="401" ht="15">
      <c r="B401" s="113"/>
    </row>
    <row r="402" ht="15">
      <c r="B402" s="113"/>
    </row>
    <row r="403" ht="15">
      <c r="B403" s="113"/>
    </row>
    <row r="404" ht="15">
      <c r="B404" s="113"/>
    </row>
    <row r="405" ht="15">
      <c r="B405" s="113"/>
    </row>
    <row r="406" ht="15">
      <c r="B406" s="113"/>
    </row>
    <row r="407" ht="15">
      <c r="B407" s="113"/>
    </row>
    <row r="408" ht="15">
      <c r="B408" s="113"/>
    </row>
    <row r="409" ht="15">
      <c r="B409" s="113"/>
    </row>
    <row r="410" ht="15">
      <c r="B410" s="113"/>
    </row>
    <row r="411" ht="15">
      <c r="B411" s="113"/>
    </row>
    <row r="412" ht="15">
      <c r="B412" s="113"/>
    </row>
    <row r="413" ht="15">
      <c r="B413" s="113"/>
    </row>
    <row r="414" ht="15">
      <c r="B414" s="113"/>
    </row>
    <row r="415" ht="15">
      <c r="B415" s="113"/>
    </row>
    <row r="416" ht="15">
      <c r="B416" s="113"/>
    </row>
    <row r="417" ht="15">
      <c r="B417" s="113"/>
    </row>
    <row r="418" ht="15">
      <c r="B418" s="113"/>
    </row>
    <row r="419" ht="15">
      <c r="B419" s="113"/>
    </row>
    <row r="420" ht="15">
      <c r="B420" s="113"/>
    </row>
    <row r="421" ht="15">
      <c r="B421" s="113"/>
    </row>
    <row r="422" ht="15">
      <c r="B422" s="113"/>
    </row>
    <row r="423" ht="15">
      <c r="B423" s="113"/>
    </row>
    <row r="424" ht="15">
      <c r="B424" s="113"/>
    </row>
    <row r="425" ht="15">
      <c r="B425" s="113"/>
    </row>
    <row r="426" ht="15">
      <c r="B426" s="113"/>
    </row>
    <row r="427" ht="15">
      <c r="B427" s="113"/>
    </row>
    <row r="428" ht="15">
      <c r="B428" s="113"/>
    </row>
    <row r="429" ht="15">
      <c r="B429" s="113"/>
    </row>
    <row r="430" ht="15">
      <c r="B430" s="113"/>
    </row>
    <row r="431" ht="15">
      <c r="B431" s="113"/>
    </row>
    <row r="432" ht="15">
      <c r="B432" s="113"/>
    </row>
    <row r="433" ht="15">
      <c r="B433" s="113"/>
    </row>
    <row r="434" ht="15">
      <c r="B434" s="113"/>
    </row>
    <row r="435" ht="15">
      <c r="B435" s="113"/>
    </row>
    <row r="436" ht="15">
      <c r="B436" s="113"/>
    </row>
    <row r="437" ht="15">
      <c r="B437" s="113"/>
    </row>
    <row r="438" ht="15">
      <c r="B438" s="113"/>
    </row>
    <row r="439" ht="15">
      <c r="B439" s="113"/>
    </row>
    <row r="440" ht="15">
      <c r="B440" s="113"/>
    </row>
    <row r="441" ht="15">
      <c r="B441" s="113"/>
    </row>
    <row r="442" ht="15">
      <c r="B442" s="113"/>
    </row>
    <row r="443" ht="15">
      <c r="B443" s="113"/>
    </row>
    <row r="444" ht="15">
      <c r="B444" s="113"/>
    </row>
    <row r="445" ht="15">
      <c r="B445" s="113"/>
    </row>
    <row r="446" ht="15">
      <c r="B446" s="113"/>
    </row>
    <row r="447" ht="15">
      <c r="B447" s="113"/>
    </row>
    <row r="448" ht="15">
      <c r="B448" s="113"/>
    </row>
    <row r="449" ht="15">
      <c r="B449" s="113"/>
    </row>
    <row r="450" ht="15">
      <c r="B450" s="113"/>
    </row>
    <row r="451" ht="15">
      <c r="B451" s="113"/>
    </row>
    <row r="452" ht="15">
      <c r="B452" s="113"/>
    </row>
    <row r="453" ht="15">
      <c r="B453" s="113"/>
    </row>
    <row r="454" ht="15">
      <c r="B454" s="113"/>
    </row>
    <row r="455" ht="15">
      <c r="B455" s="113"/>
    </row>
    <row r="456" ht="15">
      <c r="B456" s="113"/>
    </row>
    <row r="457" ht="15">
      <c r="B457" s="113"/>
    </row>
    <row r="458" ht="15">
      <c r="B458" s="113"/>
    </row>
    <row r="459" ht="15">
      <c r="B459" s="113"/>
    </row>
    <row r="460" ht="15">
      <c r="B460" s="113"/>
    </row>
    <row r="461" ht="15">
      <c r="B461" s="113"/>
    </row>
    <row r="462" ht="15">
      <c r="B462" s="113"/>
    </row>
    <row r="463" ht="15">
      <c r="B463" s="113"/>
    </row>
    <row r="464" ht="15">
      <c r="B464" s="113"/>
    </row>
    <row r="465" ht="15">
      <c r="B465" s="113"/>
    </row>
    <row r="466" ht="15">
      <c r="B466" s="113"/>
    </row>
    <row r="467" ht="15">
      <c r="B467" s="113"/>
    </row>
    <row r="468" ht="15">
      <c r="B468" s="113"/>
    </row>
    <row r="469" ht="15">
      <c r="B469" s="113"/>
    </row>
    <row r="470" ht="15">
      <c r="B470" s="113"/>
    </row>
    <row r="471" ht="15">
      <c r="B471" s="113"/>
    </row>
    <row r="472" ht="15">
      <c r="B472" s="113"/>
    </row>
    <row r="473" ht="15">
      <c r="B473" s="113"/>
    </row>
    <row r="474" ht="15">
      <c r="B474" s="113"/>
    </row>
    <row r="475" ht="15">
      <c r="B475" s="113"/>
    </row>
    <row r="476" ht="15">
      <c r="B476" s="113"/>
    </row>
    <row r="477" ht="15">
      <c r="B477" s="113"/>
    </row>
    <row r="478" ht="15">
      <c r="B478" s="113"/>
    </row>
    <row r="479" ht="15">
      <c r="B479" s="113"/>
    </row>
    <row r="480" ht="15">
      <c r="B480" s="113"/>
    </row>
    <row r="481" ht="15">
      <c r="B481" s="113"/>
    </row>
    <row r="482" ht="15">
      <c r="B482" s="113"/>
    </row>
    <row r="483" ht="15">
      <c r="B483" s="113"/>
    </row>
    <row r="484" ht="15">
      <c r="B484" s="113"/>
    </row>
    <row r="485" ht="15">
      <c r="B485" s="113"/>
    </row>
    <row r="486" ht="15">
      <c r="B486" s="113"/>
    </row>
    <row r="487" ht="15">
      <c r="B487" s="113"/>
    </row>
    <row r="488" ht="15">
      <c r="B488" s="113"/>
    </row>
    <row r="489" ht="15">
      <c r="B489" s="113"/>
    </row>
    <row r="490" ht="15">
      <c r="B490" s="113"/>
    </row>
    <row r="491" ht="15">
      <c r="B491" s="113"/>
    </row>
    <row r="492" ht="15">
      <c r="B492" s="113"/>
    </row>
    <row r="493" ht="15">
      <c r="B493" s="113"/>
    </row>
    <row r="494" ht="15">
      <c r="B494" s="113"/>
    </row>
    <row r="495" ht="15">
      <c r="B495" s="113"/>
    </row>
    <row r="496" ht="15">
      <c r="B496" s="113"/>
    </row>
    <row r="497" ht="15">
      <c r="B497" s="113"/>
    </row>
    <row r="498" ht="15">
      <c r="B498" s="113"/>
    </row>
    <row r="499" ht="15">
      <c r="B499" s="113"/>
    </row>
    <row r="500" ht="15">
      <c r="B500" s="113"/>
    </row>
    <row r="501" ht="15">
      <c r="B501" s="113"/>
    </row>
    <row r="502" ht="15">
      <c r="B502" s="113"/>
    </row>
    <row r="503" ht="15">
      <c r="B503" s="113"/>
    </row>
    <row r="504" ht="15">
      <c r="B504" s="113"/>
    </row>
    <row r="505" ht="15">
      <c r="B505" s="113"/>
    </row>
    <row r="506" ht="15">
      <c r="B506" s="113"/>
    </row>
    <row r="507" ht="15">
      <c r="B507" s="113"/>
    </row>
    <row r="508" ht="15">
      <c r="B508" s="113"/>
    </row>
    <row r="509" ht="15">
      <c r="B509" s="113"/>
    </row>
    <row r="510" ht="15">
      <c r="B510" s="113"/>
    </row>
    <row r="511" ht="15">
      <c r="B511" s="113"/>
    </row>
    <row r="512" ht="15">
      <c r="B512" s="113"/>
    </row>
    <row r="513" ht="15">
      <c r="B513" s="113"/>
    </row>
    <row r="514" ht="15">
      <c r="B514" s="113"/>
    </row>
    <row r="515" ht="15">
      <c r="B515" s="113"/>
    </row>
    <row r="516" ht="15">
      <c r="B516" s="113"/>
    </row>
    <row r="517" ht="15">
      <c r="B517" s="113"/>
    </row>
    <row r="518" ht="15">
      <c r="B518" s="113"/>
    </row>
    <row r="519" ht="15">
      <c r="B519" s="113"/>
    </row>
    <row r="520" ht="15">
      <c r="B520" s="113"/>
    </row>
    <row r="521" ht="15">
      <c r="B521" s="113"/>
    </row>
    <row r="522" ht="15">
      <c r="B522" s="113"/>
    </row>
    <row r="523" ht="15">
      <c r="B523" s="113"/>
    </row>
    <row r="524" ht="15">
      <c r="B524" s="113"/>
    </row>
    <row r="525" ht="15">
      <c r="B525" s="113"/>
    </row>
    <row r="526" ht="15">
      <c r="B526" s="113"/>
    </row>
    <row r="527" ht="15">
      <c r="B527" s="113"/>
    </row>
    <row r="528" ht="15">
      <c r="B528" s="113"/>
    </row>
    <row r="529" ht="15">
      <c r="B529" s="113"/>
    </row>
    <row r="530" ht="15">
      <c r="B530" s="113"/>
    </row>
    <row r="531" ht="15">
      <c r="B531" s="113"/>
    </row>
    <row r="532" ht="15">
      <c r="B532" s="113"/>
    </row>
    <row r="533" ht="15">
      <c r="B533" s="113"/>
    </row>
    <row r="534" ht="15">
      <c r="B534" s="113"/>
    </row>
    <row r="535" ht="15">
      <c r="B535" s="113"/>
    </row>
    <row r="536" ht="15">
      <c r="B536" s="113"/>
    </row>
    <row r="537" ht="15">
      <c r="B537" s="113"/>
    </row>
    <row r="538" ht="15">
      <c r="B538" s="113"/>
    </row>
    <row r="539" ht="15">
      <c r="B539" s="113"/>
    </row>
    <row r="540" ht="15">
      <c r="B540" s="113"/>
    </row>
    <row r="541" ht="15">
      <c r="B541" s="113"/>
    </row>
    <row r="542" ht="15">
      <c r="B542" s="113"/>
    </row>
    <row r="543" ht="15">
      <c r="B543" s="113"/>
    </row>
    <row r="544" ht="15">
      <c r="B544" s="113"/>
    </row>
    <row r="545" ht="15">
      <c r="B545" s="113"/>
    </row>
    <row r="546" ht="15">
      <c r="B546" s="113"/>
    </row>
    <row r="547" ht="15">
      <c r="B547" s="113"/>
    </row>
    <row r="548" ht="15">
      <c r="B548" s="113"/>
    </row>
    <row r="549" ht="15">
      <c r="B549" s="113"/>
    </row>
    <row r="550" ht="15">
      <c r="B550" s="113"/>
    </row>
    <row r="551" ht="15">
      <c r="B551" s="113"/>
    </row>
    <row r="552" ht="15">
      <c r="B552" s="113"/>
    </row>
    <row r="553" ht="15">
      <c r="B553" s="113"/>
    </row>
    <row r="554" ht="15">
      <c r="B554" s="113"/>
    </row>
    <row r="555" ht="15">
      <c r="B555" s="113"/>
    </row>
    <row r="556" ht="15">
      <c r="B556" s="113"/>
    </row>
    <row r="557" ht="15">
      <c r="B557" s="113"/>
    </row>
    <row r="558" ht="15">
      <c r="B558" s="113"/>
    </row>
    <row r="559" ht="15">
      <c r="B559" s="113"/>
    </row>
    <row r="560" ht="15">
      <c r="B560" s="113"/>
    </row>
    <row r="561" ht="15">
      <c r="B561" s="113"/>
    </row>
    <row r="562" ht="15">
      <c r="B562" s="113"/>
    </row>
    <row r="563" ht="15">
      <c r="B563" s="113"/>
    </row>
    <row r="564" ht="15">
      <c r="B564" s="113"/>
    </row>
    <row r="565" ht="15">
      <c r="B565" s="113"/>
    </row>
    <row r="566" ht="15">
      <c r="B566" s="113"/>
    </row>
    <row r="567" ht="15">
      <c r="B567" s="113"/>
    </row>
    <row r="568" ht="15">
      <c r="B568" s="113"/>
    </row>
    <row r="569" ht="15">
      <c r="B569" s="113"/>
    </row>
    <row r="570" ht="15">
      <c r="B570" s="113"/>
    </row>
    <row r="571" ht="15">
      <c r="B571" s="113"/>
    </row>
    <row r="572" ht="15">
      <c r="B572" s="113"/>
    </row>
    <row r="573" ht="15">
      <c r="B573" s="113"/>
    </row>
    <row r="574" ht="15">
      <c r="B574" s="113"/>
    </row>
    <row r="575" ht="15">
      <c r="B575" s="113"/>
    </row>
    <row r="576" ht="15">
      <c r="B576" s="113"/>
    </row>
    <row r="577" ht="15">
      <c r="B577" s="113"/>
    </row>
    <row r="578" ht="15">
      <c r="B578" s="113"/>
    </row>
    <row r="579" ht="15">
      <c r="B579" s="113"/>
    </row>
    <row r="580" ht="15">
      <c r="B580" s="113"/>
    </row>
    <row r="581" ht="15">
      <c r="B581" s="113"/>
    </row>
    <row r="582" ht="15">
      <c r="B582" s="113"/>
    </row>
    <row r="583" ht="15">
      <c r="B583" s="113"/>
    </row>
    <row r="584" ht="15">
      <c r="B584" s="113"/>
    </row>
    <row r="585" ht="15">
      <c r="B585" s="113"/>
    </row>
    <row r="586" ht="15">
      <c r="B586" s="113"/>
    </row>
    <row r="587" ht="15">
      <c r="B587" s="113"/>
    </row>
    <row r="588" ht="15">
      <c r="B588" s="113"/>
    </row>
    <row r="589" ht="15">
      <c r="B589" s="113"/>
    </row>
    <row r="590" ht="15">
      <c r="B590" s="113"/>
    </row>
    <row r="591" ht="15">
      <c r="B591" s="113"/>
    </row>
    <row r="592" ht="15">
      <c r="B592" s="113"/>
    </row>
    <row r="593" ht="15">
      <c r="B593" s="113"/>
    </row>
    <row r="594" ht="15">
      <c r="B594" s="113"/>
    </row>
    <row r="595" ht="15">
      <c r="B595" s="113"/>
    </row>
    <row r="596" ht="15">
      <c r="B596" s="113"/>
    </row>
    <row r="597" ht="15">
      <c r="B597" s="113"/>
    </row>
    <row r="598" ht="15">
      <c r="B598" s="113"/>
    </row>
    <row r="599" ht="15">
      <c r="B599" s="113"/>
    </row>
    <row r="600" ht="15">
      <c r="B600" s="113"/>
    </row>
    <row r="601" ht="15">
      <c r="B601" s="113"/>
    </row>
    <row r="602" ht="15">
      <c r="B602" s="113"/>
    </row>
    <row r="603" ht="15">
      <c r="B603" s="113"/>
    </row>
    <row r="604" ht="15">
      <c r="B604" s="113"/>
    </row>
    <row r="605" ht="15">
      <c r="B605" s="113"/>
    </row>
    <row r="606" ht="15">
      <c r="B606" s="113"/>
    </row>
    <row r="607" ht="15">
      <c r="B607" s="113"/>
    </row>
    <row r="608" ht="15">
      <c r="B608" s="113"/>
    </row>
    <row r="609" ht="15">
      <c r="B609" s="113"/>
    </row>
    <row r="610" ht="15">
      <c r="B610" s="113"/>
    </row>
    <row r="611" ht="15">
      <c r="B611" s="113"/>
    </row>
    <row r="612" ht="15">
      <c r="B612" s="113"/>
    </row>
    <row r="613" ht="15">
      <c r="B613" s="113"/>
    </row>
    <row r="614" ht="15">
      <c r="B614" s="113"/>
    </row>
    <row r="615" ht="15">
      <c r="B615" s="113"/>
    </row>
    <row r="616" ht="15">
      <c r="B616" s="113"/>
    </row>
    <row r="617" ht="15">
      <c r="B617" s="113"/>
    </row>
    <row r="618" ht="15">
      <c r="B618" s="113"/>
    </row>
    <row r="619" ht="15">
      <c r="B619" s="113"/>
    </row>
    <row r="620" ht="15">
      <c r="B620" s="113"/>
    </row>
    <row r="621" ht="15">
      <c r="B621" s="113"/>
    </row>
    <row r="622" ht="15">
      <c r="B622" s="113"/>
    </row>
    <row r="623" ht="15">
      <c r="B623" s="113"/>
    </row>
    <row r="624" ht="15">
      <c r="B624" s="113"/>
    </row>
    <row r="625" ht="15">
      <c r="B625" s="113"/>
    </row>
    <row r="626" ht="15">
      <c r="B626" s="113"/>
    </row>
    <row r="627" ht="15">
      <c r="B627" s="113"/>
    </row>
    <row r="628" ht="15">
      <c r="B628" s="113"/>
    </row>
    <row r="629" ht="15">
      <c r="B629" s="113"/>
    </row>
    <row r="630" ht="15">
      <c r="B630" s="113"/>
    </row>
    <row r="631" ht="15">
      <c r="B631" s="113"/>
    </row>
    <row r="632" ht="15">
      <c r="B632" s="113"/>
    </row>
    <row r="633" ht="15">
      <c r="B633" s="113"/>
    </row>
    <row r="634" ht="15">
      <c r="B634" s="113"/>
    </row>
    <row r="635" ht="15">
      <c r="B635" s="113"/>
    </row>
    <row r="636" ht="15">
      <c r="B636" s="113"/>
    </row>
    <row r="637" ht="15">
      <c r="B637" s="113"/>
    </row>
    <row r="638" ht="15">
      <c r="B638" s="113"/>
    </row>
    <row r="639" ht="15">
      <c r="B639" s="113"/>
    </row>
    <row r="640" ht="15">
      <c r="B640" s="113"/>
    </row>
    <row r="641" ht="15">
      <c r="B641" s="113"/>
    </row>
    <row r="642" ht="15">
      <c r="B642" s="113"/>
    </row>
    <row r="643" ht="15">
      <c r="B643" s="113"/>
    </row>
    <row r="644" ht="15">
      <c r="B644" s="113"/>
    </row>
    <row r="645" ht="15">
      <c r="B645" s="113"/>
    </row>
    <row r="646" ht="15">
      <c r="B646" s="113"/>
    </row>
    <row r="647" ht="15">
      <c r="B647" s="113"/>
    </row>
    <row r="648" ht="15">
      <c r="B648" s="113"/>
    </row>
    <row r="649" ht="15">
      <c r="B649" s="113"/>
    </row>
    <row r="650" ht="15">
      <c r="B650" s="113"/>
    </row>
    <row r="651" ht="15">
      <c r="B651" s="113"/>
    </row>
    <row r="652" ht="15">
      <c r="B652" s="113"/>
    </row>
    <row r="653" ht="15">
      <c r="B653" s="113"/>
    </row>
    <row r="654" ht="15">
      <c r="B654" s="113"/>
    </row>
    <row r="655" ht="15">
      <c r="B655" s="113"/>
    </row>
    <row r="656" ht="15">
      <c r="B656" s="113"/>
    </row>
    <row r="657" ht="15">
      <c r="B657" s="113"/>
    </row>
    <row r="658" ht="15">
      <c r="B658" s="113"/>
    </row>
    <row r="659" ht="15">
      <c r="B659" s="113"/>
    </row>
    <row r="660" ht="15">
      <c r="B660" s="113"/>
    </row>
    <row r="661" ht="15">
      <c r="B661" s="113"/>
    </row>
    <row r="662" ht="15">
      <c r="B662" s="113"/>
    </row>
    <row r="663" ht="15">
      <c r="B663" s="113"/>
    </row>
    <row r="664" ht="15">
      <c r="B664" s="113"/>
    </row>
    <row r="665" ht="15">
      <c r="B665" s="113"/>
    </row>
    <row r="666" ht="15">
      <c r="B666" s="113"/>
    </row>
    <row r="667" ht="15">
      <c r="B667" s="113"/>
    </row>
    <row r="668" ht="15">
      <c r="B668" s="113"/>
    </row>
    <row r="669" ht="15">
      <c r="B669" s="113"/>
    </row>
    <row r="670" ht="15">
      <c r="B670" s="113"/>
    </row>
    <row r="671" ht="15">
      <c r="B671" s="113"/>
    </row>
    <row r="672" ht="15">
      <c r="B672" s="113"/>
    </row>
    <row r="673" ht="15">
      <c r="B673" s="113"/>
    </row>
    <row r="674" ht="15">
      <c r="B674" s="113"/>
    </row>
    <row r="675" ht="15">
      <c r="B675" s="113"/>
    </row>
    <row r="676" ht="15">
      <c r="B676" s="113"/>
    </row>
    <row r="677" ht="15">
      <c r="B677" s="113"/>
    </row>
    <row r="678" ht="15">
      <c r="B678" s="113"/>
    </row>
    <row r="679" ht="15">
      <c r="B679" s="113"/>
    </row>
    <row r="680" ht="15">
      <c r="B680" s="113"/>
    </row>
    <row r="681" ht="15">
      <c r="B681" s="113"/>
    </row>
    <row r="682" ht="15">
      <c r="B682" s="113"/>
    </row>
    <row r="683" ht="15">
      <c r="B683" s="113"/>
    </row>
    <row r="684" ht="15">
      <c r="B684" s="113"/>
    </row>
    <row r="685" ht="15">
      <c r="B685" s="113"/>
    </row>
    <row r="686" ht="15">
      <c r="B686" s="113"/>
    </row>
    <row r="687" ht="15">
      <c r="B687" s="113"/>
    </row>
    <row r="688" ht="15">
      <c r="B688" s="113"/>
    </row>
    <row r="689" ht="15">
      <c r="B689" s="113"/>
    </row>
    <row r="690" ht="15">
      <c r="B690" s="113"/>
    </row>
    <row r="691" ht="15">
      <c r="B691" s="113"/>
    </row>
    <row r="692" ht="15">
      <c r="B692" s="113"/>
    </row>
    <row r="693" ht="15">
      <c r="B693" s="113"/>
    </row>
    <row r="694" ht="15">
      <c r="B694" s="113"/>
    </row>
    <row r="695" ht="15">
      <c r="B695" s="113"/>
    </row>
    <row r="696" ht="15">
      <c r="B696" s="113"/>
    </row>
    <row r="697" ht="15">
      <c r="B697" s="113"/>
    </row>
    <row r="698" ht="15">
      <c r="B698" s="113"/>
    </row>
    <row r="699" ht="15">
      <c r="B699" s="113"/>
    </row>
    <row r="700" ht="15">
      <c r="B700" s="113"/>
    </row>
    <row r="701" ht="15">
      <c r="B701" s="113"/>
    </row>
    <row r="702" ht="15">
      <c r="B702" s="113"/>
    </row>
    <row r="703" ht="15">
      <c r="B703" s="113"/>
    </row>
    <row r="704" ht="15">
      <c r="B704" s="113"/>
    </row>
    <row r="705" ht="15">
      <c r="B705" s="113"/>
    </row>
    <row r="706" ht="15">
      <c r="B706" s="113"/>
    </row>
    <row r="707" ht="15">
      <c r="B707" s="113"/>
    </row>
    <row r="708" ht="15">
      <c r="B708" s="113"/>
    </row>
    <row r="709" ht="15">
      <c r="B709" s="113"/>
    </row>
    <row r="710" ht="15">
      <c r="B710" s="113"/>
    </row>
    <row r="711" ht="15">
      <c r="B711" s="113"/>
    </row>
    <row r="712" ht="15">
      <c r="B712" s="113"/>
    </row>
    <row r="713" ht="15">
      <c r="B713" s="113"/>
    </row>
    <row r="714" ht="15">
      <c r="B714" s="113"/>
    </row>
    <row r="715" ht="15">
      <c r="B715" s="113"/>
    </row>
    <row r="716" ht="15">
      <c r="B716" s="113"/>
    </row>
    <row r="717" ht="15">
      <c r="B717" s="113"/>
    </row>
    <row r="718" ht="15">
      <c r="B718" s="113"/>
    </row>
    <row r="719" ht="15">
      <c r="B719" s="113"/>
    </row>
    <row r="720" ht="15">
      <c r="B720" s="113"/>
    </row>
    <row r="721" ht="15">
      <c r="B721" s="113"/>
    </row>
    <row r="722" ht="15">
      <c r="B722" s="113"/>
    </row>
    <row r="723" ht="15">
      <c r="B723" s="113"/>
    </row>
    <row r="724" ht="15">
      <c r="B724" s="113"/>
    </row>
    <row r="725" ht="15">
      <c r="B725" s="113"/>
    </row>
    <row r="726" ht="15">
      <c r="B726" s="113"/>
    </row>
    <row r="727" ht="15">
      <c r="B727" s="113"/>
    </row>
    <row r="728" ht="15">
      <c r="B728" s="113"/>
    </row>
    <row r="729" ht="15">
      <c r="B729" s="113"/>
    </row>
    <row r="730" ht="15">
      <c r="B730" s="113"/>
    </row>
    <row r="731" ht="15">
      <c r="B731" s="113"/>
    </row>
    <row r="732" ht="15">
      <c r="B732" s="113"/>
    </row>
    <row r="733" ht="15">
      <c r="B733" s="113"/>
    </row>
    <row r="734" ht="15">
      <c r="B734" s="113"/>
    </row>
    <row r="735" ht="15">
      <c r="B735" s="113"/>
    </row>
    <row r="736" ht="15">
      <c r="B736" s="113"/>
    </row>
    <row r="737" ht="15">
      <c r="B737" s="113"/>
    </row>
    <row r="738" ht="15">
      <c r="B738" s="113"/>
    </row>
    <row r="739" ht="15">
      <c r="B739" s="113"/>
    </row>
    <row r="740" ht="15">
      <c r="B740" s="113"/>
    </row>
    <row r="741" ht="15">
      <c r="B741" s="113"/>
    </row>
    <row r="742" ht="15">
      <c r="B742" s="113"/>
    </row>
    <row r="743" ht="15">
      <c r="B743" s="113"/>
    </row>
    <row r="744" ht="15">
      <c r="B744" s="113"/>
    </row>
    <row r="745" ht="15">
      <c r="B745" s="113"/>
    </row>
    <row r="746" ht="15">
      <c r="B746" s="113"/>
    </row>
    <row r="747" ht="15">
      <c r="B747" s="113"/>
    </row>
    <row r="748" ht="15">
      <c r="B748" s="113"/>
    </row>
    <row r="749" ht="15">
      <c r="B749" s="113"/>
    </row>
    <row r="750" ht="15">
      <c r="B750" s="113"/>
    </row>
    <row r="751" ht="15">
      <c r="B751" s="113"/>
    </row>
    <row r="752" ht="15">
      <c r="B752" s="113"/>
    </row>
    <row r="753" ht="15">
      <c r="B753" s="113"/>
    </row>
    <row r="754" ht="15">
      <c r="B754" s="113"/>
    </row>
    <row r="755" ht="15">
      <c r="B755" s="113"/>
    </row>
    <row r="756" ht="15">
      <c r="B756" s="113"/>
    </row>
    <row r="757" ht="15">
      <c r="B757" s="113"/>
    </row>
    <row r="758" ht="15">
      <c r="B758" s="113"/>
    </row>
    <row r="759" ht="15">
      <c r="B759" s="113"/>
    </row>
    <row r="760" ht="15">
      <c r="B760" s="113"/>
    </row>
    <row r="761" ht="15">
      <c r="B761" s="113"/>
    </row>
    <row r="762" ht="15">
      <c r="B762" s="113"/>
    </row>
    <row r="763" ht="15">
      <c r="B763" s="113"/>
    </row>
    <row r="764" ht="15">
      <c r="B764" s="113"/>
    </row>
    <row r="765" ht="15">
      <c r="B765" s="113"/>
    </row>
    <row r="766" ht="15">
      <c r="B766" s="113"/>
    </row>
    <row r="767" ht="15">
      <c r="B767" s="113"/>
    </row>
    <row r="768" ht="15">
      <c r="B768" s="113"/>
    </row>
    <row r="769" ht="15">
      <c r="B769" s="113"/>
    </row>
    <row r="770" ht="15">
      <c r="B770" s="113"/>
    </row>
    <row r="771" ht="15">
      <c r="B771" s="113"/>
    </row>
    <row r="772" ht="15">
      <c r="B772" s="113"/>
    </row>
    <row r="773" ht="15">
      <c r="B773" s="113"/>
    </row>
    <row r="774" ht="15">
      <c r="B774" s="113"/>
    </row>
    <row r="775" ht="15">
      <c r="B775" s="113"/>
    </row>
    <row r="776" ht="15">
      <c r="B776" s="113"/>
    </row>
    <row r="777" ht="15">
      <c r="B777" s="113"/>
    </row>
    <row r="778" ht="15">
      <c r="B778" s="113"/>
    </row>
    <row r="779" ht="15">
      <c r="B779" s="113"/>
    </row>
    <row r="780" ht="15">
      <c r="B780" s="113"/>
    </row>
    <row r="781" ht="15">
      <c r="B781" s="113"/>
    </row>
    <row r="782" ht="15">
      <c r="B782" s="113"/>
    </row>
    <row r="783" ht="15">
      <c r="B783" s="113"/>
    </row>
    <row r="784" ht="15">
      <c r="B784" s="113"/>
    </row>
    <row r="785" ht="15">
      <c r="B785" s="113"/>
    </row>
    <row r="786" ht="15">
      <c r="B786" s="113"/>
    </row>
    <row r="787" ht="15">
      <c r="B787" s="113"/>
    </row>
    <row r="788" ht="15">
      <c r="B788" s="113"/>
    </row>
    <row r="789" ht="15">
      <c r="B789" s="113"/>
    </row>
    <row r="790" ht="15">
      <c r="B790" s="113"/>
    </row>
    <row r="791" ht="15">
      <c r="B791" s="113"/>
    </row>
    <row r="792" ht="15">
      <c r="B792" s="113"/>
    </row>
    <row r="793" ht="15">
      <c r="B793" s="113"/>
    </row>
    <row r="794" ht="15">
      <c r="B794" s="113"/>
    </row>
    <row r="795" ht="15">
      <c r="B795" s="113"/>
    </row>
    <row r="796" ht="15">
      <c r="B796" s="113"/>
    </row>
    <row r="797" ht="15">
      <c r="B797" s="113"/>
    </row>
    <row r="798" ht="15">
      <c r="B798" s="113"/>
    </row>
    <row r="799" ht="15">
      <c r="B799" s="113"/>
    </row>
    <row r="800" ht="15">
      <c r="B800" s="113"/>
    </row>
    <row r="801" ht="15">
      <c r="B801" s="113"/>
    </row>
    <row r="802" ht="15">
      <c r="B802" s="113"/>
    </row>
    <row r="803" ht="15">
      <c r="B803" s="113"/>
    </row>
    <row r="804" ht="15">
      <c r="B804" s="113"/>
    </row>
    <row r="805" ht="15">
      <c r="B805" s="113"/>
    </row>
    <row r="806" ht="15">
      <c r="B806" s="113"/>
    </row>
    <row r="807" ht="15">
      <c r="B807" s="113"/>
    </row>
    <row r="808" ht="15">
      <c r="B808" s="113"/>
    </row>
    <row r="809" ht="15">
      <c r="B809" s="113"/>
    </row>
    <row r="810" ht="15">
      <c r="B810" s="113"/>
    </row>
    <row r="811" ht="15">
      <c r="B811" s="113"/>
    </row>
    <row r="812" ht="15">
      <c r="B812" s="113"/>
    </row>
    <row r="813" ht="15">
      <c r="B813" s="113"/>
    </row>
    <row r="814" ht="15">
      <c r="B814" s="113"/>
    </row>
    <row r="815" ht="15">
      <c r="B815" s="113"/>
    </row>
    <row r="816" ht="15">
      <c r="B816" s="113"/>
    </row>
    <row r="817" ht="15">
      <c r="B817" s="113"/>
    </row>
    <row r="818" ht="15">
      <c r="B818" s="113"/>
    </row>
    <row r="819" ht="15">
      <c r="B819" s="113"/>
    </row>
    <row r="820" ht="15">
      <c r="B820" s="113"/>
    </row>
    <row r="821" ht="15">
      <c r="B821" s="113"/>
    </row>
    <row r="822" ht="15">
      <c r="B822" s="113"/>
    </row>
    <row r="823" ht="15">
      <c r="B823" s="113"/>
    </row>
    <row r="824" ht="15">
      <c r="B824" s="113"/>
    </row>
    <row r="825" ht="15">
      <c r="B825" s="113"/>
    </row>
    <row r="826" ht="15">
      <c r="B826" s="113"/>
    </row>
    <row r="827" ht="15">
      <c r="B827" s="113"/>
    </row>
    <row r="828" ht="15">
      <c r="B828" s="113"/>
    </row>
    <row r="829" ht="15">
      <c r="B829" s="113"/>
    </row>
    <row r="830" ht="15">
      <c r="B830" s="113"/>
    </row>
    <row r="831" ht="15">
      <c r="B831" s="113"/>
    </row>
    <row r="832" ht="15">
      <c r="B832" s="113"/>
    </row>
    <row r="833" ht="15">
      <c r="B833" s="113"/>
    </row>
    <row r="834" ht="15">
      <c r="B834" s="113"/>
    </row>
    <row r="835" ht="15">
      <c r="B835" s="113"/>
    </row>
    <row r="836" ht="15">
      <c r="B836" s="113"/>
    </row>
    <row r="837" ht="15">
      <c r="B837" s="113"/>
    </row>
    <row r="838" ht="15">
      <c r="B838" s="113"/>
    </row>
    <row r="839" ht="15">
      <c r="B839" s="113"/>
    </row>
    <row r="840" ht="15">
      <c r="B840" s="113"/>
    </row>
    <row r="841" ht="15">
      <c r="B841" s="113"/>
    </row>
    <row r="842" ht="15">
      <c r="B842" s="113"/>
    </row>
    <row r="843" ht="15">
      <c r="B843" s="113"/>
    </row>
    <row r="844" ht="15">
      <c r="B844" s="113"/>
    </row>
    <row r="845" ht="15">
      <c r="B845" s="113"/>
    </row>
    <row r="846" ht="15">
      <c r="B846" s="113"/>
    </row>
    <row r="847" ht="15">
      <c r="B847" s="113"/>
    </row>
    <row r="848" ht="15">
      <c r="B848" s="113"/>
    </row>
    <row r="849" ht="15">
      <c r="B849" s="113"/>
    </row>
    <row r="850" ht="15">
      <c r="B850" s="113"/>
    </row>
    <row r="851" ht="15">
      <c r="B851" s="113"/>
    </row>
    <row r="852" ht="15">
      <c r="B852" s="113"/>
    </row>
    <row r="853" ht="15">
      <c r="B853" s="113"/>
    </row>
    <row r="854" ht="15">
      <c r="B854" s="113"/>
    </row>
    <row r="855" ht="15">
      <c r="B855" s="113"/>
    </row>
    <row r="856" ht="15">
      <c r="B856" s="113"/>
    </row>
    <row r="857" ht="15">
      <c r="B857" s="113"/>
    </row>
    <row r="858" ht="15">
      <c r="B858" s="113"/>
    </row>
    <row r="859" ht="15">
      <c r="B859" s="113"/>
    </row>
    <row r="860" ht="15">
      <c r="B860" s="113"/>
    </row>
    <row r="861" ht="15">
      <c r="B861" s="113"/>
    </row>
    <row r="862" ht="15">
      <c r="B862" s="113"/>
    </row>
    <row r="863" ht="15">
      <c r="B863" s="113"/>
    </row>
    <row r="864" ht="15">
      <c r="B864" s="113"/>
    </row>
    <row r="865" ht="15">
      <c r="B865" s="113"/>
    </row>
    <row r="866" ht="15">
      <c r="B866" s="113"/>
    </row>
    <row r="867" ht="15">
      <c r="B867" s="113"/>
    </row>
    <row r="868" ht="15">
      <c r="B868" s="113"/>
    </row>
    <row r="869" ht="15">
      <c r="B869" s="113"/>
    </row>
    <row r="870" ht="15">
      <c r="B870" s="113"/>
    </row>
    <row r="871" ht="15">
      <c r="B871" s="113"/>
    </row>
    <row r="872" ht="15">
      <c r="B872" s="113"/>
    </row>
    <row r="873" ht="15">
      <c r="B873" s="113"/>
    </row>
    <row r="874" ht="15">
      <c r="B874" s="113"/>
    </row>
    <row r="875" ht="15">
      <c r="B875" s="113"/>
    </row>
    <row r="876" ht="15">
      <c r="B876" s="113"/>
    </row>
    <row r="877" ht="15">
      <c r="B877" s="113"/>
    </row>
    <row r="878" ht="15">
      <c r="B878" s="113"/>
    </row>
    <row r="879" ht="15">
      <c r="B879" s="113"/>
    </row>
    <row r="880" ht="15">
      <c r="B880" s="113"/>
    </row>
    <row r="881" ht="15">
      <c r="B881" s="113"/>
    </row>
    <row r="882" ht="15">
      <c r="B882" s="113"/>
    </row>
    <row r="883" ht="15">
      <c r="B883" s="113"/>
    </row>
    <row r="884" ht="15">
      <c r="B884" s="113"/>
    </row>
    <row r="885" ht="15">
      <c r="B885" s="113"/>
    </row>
    <row r="886" ht="15">
      <c r="B886" s="113"/>
    </row>
    <row r="887" ht="15">
      <c r="B887" s="113"/>
    </row>
    <row r="888" ht="15">
      <c r="B888" s="113"/>
    </row>
    <row r="889" ht="15">
      <c r="B889" s="113"/>
    </row>
    <row r="890" ht="15">
      <c r="B890" s="113"/>
    </row>
    <row r="891" ht="15">
      <c r="B891" s="113"/>
    </row>
    <row r="892" ht="15">
      <c r="B892" s="113"/>
    </row>
    <row r="893" ht="15">
      <c r="B893" s="113"/>
    </row>
    <row r="894" ht="15">
      <c r="B894" s="113"/>
    </row>
    <row r="895" ht="15">
      <c r="B895" s="113"/>
    </row>
    <row r="896" ht="15">
      <c r="B896" s="113"/>
    </row>
    <row r="897" ht="15">
      <c r="B897" s="113"/>
    </row>
    <row r="898" ht="15">
      <c r="B898" s="113"/>
    </row>
    <row r="899" ht="15">
      <c r="B899" s="113"/>
    </row>
    <row r="900" ht="15">
      <c r="B900" s="113"/>
    </row>
    <row r="901" ht="15">
      <c r="B901" s="113"/>
    </row>
    <row r="902" ht="15">
      <c r="B902" s="113"/>
    </row>
    <row r="903" ht="15">
      <c r="B903" s="113"/>
    </row>
    <row r="904" ht="15">
      <c r="B904" s="113"/>
    </row>
    <row r="905" ht="15">
      <c r="B905" s="113"/>
    </row>
    <row r="906" ht="15">
      <c r="B906" s="113"/>
    </row>
    <row r="907" ht="15">
      <c r="B907" s="113"/>
    </row>
    <row r="908" ht="15">
      <c r="B908" s="113"/>
    </row>
    <row r="909" ht="15">
      <c r="B909" s="113"/>
    </row>
    <row r="910" ht="15">
      <c r="B910" s="113"/>
    </row>
    <row r="911" ht="15">
      <c r="B911" s="113"/>
    </row>
    <row r="912" ht="15">
      <c r="B912" s="113"/>
    </row>
    <row r="913" ht="15">
      <c r="B913" s="113"/>
    </row>
    <row r="914" ht="15">
      <c r="B914" s="113"/>
    </row>
    <row r="915" ht="15">
      <c r="B915" s="113"/>
    </row>
    <row r="916" ht="15">
      <c r="B916" s="113"/>
    </row>
    <row r="917" ht="15">
      <c r="B917" s="113"/>
    </row>
    <row r="918" ht="15">
      <c r="B918" s="113"/>
    </row>
    <row r="919" ht="15">
      <c r="B919" s="113"/>
    </row>
    <row r="920" ht="15">
      <c r="B920" s="113"/>
    </row>
    <row r="921" ht="15">
      <c r="B921" s="113"/>
    </row>
    <row r="922" ht="15">
      <c r="B922" s="113"/>
    </row>
    <row r="923" ht="15">
      <c r="B923" s="113"/>
    </row>
    <row r="924" ht="15">
      <c r="B924" s="113"/>
    </row>
    <row r="925" ht="15">
      <c r="B925" s="113"/>
    </row>
    <row r="926" ht="15">
      <c r="B926" s="113"/>
    </row>
    <row r="927" ht="15">
      <c r="B927" s="113"/>
    </row>
    <row r="928" ht="15">
      <c r="B928" s="113"/>
    </row>
    <row r="929" ht="15">
      <c r="B929" s="113"/>
    </row>
    <row r="930" ht="15">
      <c r="B930" s="113"/>
    </row>
    <row r="931" ht="15">
      <c r="B931" s="113"/>
    </row>
    <row r="932" ht="15">
      <c r="B932" s="113"/>
    </row>
    <row r="933" ht="15">
      <c r="B933" s="113"/>
    </row>
    <row r="934" ht="15">
      <c r="B934" s="113"/>
    </row>
    <row r="935" ht="15">
      <c r="B935" s="113"/>
    </row>
    <row r="936" ht="15">
      <c r="B936" s="113"/>
    </row>
    <row r="937" ht="15">
      <c r="B937" s="113"/>
    </row>
    <row r="938" ht="15">
      <c r="B938" s="113"/>
    </row>
    <row r="939" ht="15">
      <c r="B939" s="113"/>
    </row>
    <row r="940" ht="15">
      <c r="B940" s="113"/>
    </row>
    <row r="941" ht="15">
      <c r="B941" s="113"/>
    </row>
    <row r="942" ht="15">
      <c r="B942" s="113"/>
    </row>
    <row r="943" ht="15">
      <c r="B943" s="113"/>
    </row>
    <row r="944" ht="15">
      <c r="B944" s="113"/>
    </row>
    <row r="945" ht="15">
      <c r="B945" s="113"/>
    </row>
    <row r="946" ht="15">
      <c r="B946" s="113"/>
    </row>
    <row r="947" ht="15">
      <c r="B947" s="113"/>
    </row>
    <row r="948" ht="15">
      <c r="B948" s="113"/>
    </row>
    <row r="949" ht="15">
      <c r="B949" s="113"/>
    </row>
    <row r="950" ht="15">
      <c r="B950" s="113"/>
    </row>
    <row r="951" ht="15">
      <c r="B951" s="113"/>
    </row>
    <row r="952" ht="15">
      <c r="B952" s="113"/>
    </row>
    <row r="953" ht="15">
      <c r="B953" s="113"/>
    </row>
    <row r="954" ht="15">
      <c r="B954" s="113"/>
    </row>
    <row r="955" ht="15">
      <c r="B955" s="113"/>
    </row>
    <row r="956" ht="15">
      <c r="B956" s="113"/>
    </row>
    <row r="957" ht="15">
      <c r="B957" s="113"/>
    </row>
    <row r="958" ht="15">
      <c r="B958" s="113"/>
    </row>
    <row r="959" ht="15">
      <c r="B959" s="113"/>
    </row>
    <row r="960" ht="15">
      <c r="B960" s="113"/>
    </row>
    <row r="961" ht="15">
      <c r="B961" s="113"/>
    </row>
    <row r="962" ht="15">
      <c r="B962" s="113"/>
    </row>
    <row r="963" ht="15">
      <c r="B963" s="113"/>
    </row>
    <row r="964" ht="15">
      <c r="B964" s="113"/>
    </row>
    <row r="965" ht="15">
      <c r="B965" s="113"/>
    </row>
    <row r="966" ht="15">
      <c r="B966" s="113"/>
    </row>
    <row r="967" ht="15">
      <c r="B967" s="113"/>
    </row>
    <row r="968" ht="15">
      <c r="B968" s="113"/>
    </row>
    <row r="969" ht="15">
      <c r="B969" s="113"/>
    </row>
    <row r="970" ht="15">
      <c r="B970" s="113"/>
    </row>
    <row r="971" ht="15">
      <c r="B971" s="113"/>
    </row>
    <row r="972" ht="15">
      <c r="B972" s="113"/>
    </row>
    <row r="973" ht="15">
      <c r="B973" s="113"/>
    </row>
    <row r="974" ht="15">
      <c r="B974" s="113"/>
    </row>
    <row r="975" ht="15">
      <c r="B975" s="113"/>
    </row>
    <row r="976" ht="15">
      <c r="B976" s="113"/>
    </row>
    <row r="977" ht="15">
      <c r="B977" s="113"/>
    </row>
    <row r="978" ht="15">
      <c r="B978" s="113"/>
    </row>
    <row r="979" ht="15">
      <c r="B979" s="113"/>
    </row>
    <row r="980" ht="15">
      <c r="B980" s="113"/>
    </row>
    <row r="981" ht="15">
      <c r="B981" s="113"/>
    </row>
    <row r="982" ht="15">
      <c r="B982" s="113"/>
    </row>
    <row r="983" ht="15">
      <c r="B983" s="113"/>
    </row>
    <row r="984" ht="15">
      <c r="B984" s="113"/>
    </row>
    <row r="985" ht="15">
      <c r="B985" s="113"/>
    </row>
    <row r="986" ht="15">
      <c r="B986" s="113"/>
    </row>
    <row r="987" ht="15">
      <c r="B987" s="113"/>
    </row>
    <row r="988" ht="15">
      <c r="B988" s="113"/>
    </row>
    <row r="989" ht="15">
      <c r="B989" s="113"/>
    </row>
    <row r="990" ht="15">
      <c r="B990" s="113"/>
    </row>
    <row r="991" ht="15">
      <c r="B991" s="113"/>
    </row>
    <row r="992" ht="15">
      <c r="B992" s="113"/>
    </row>
    <row r="993" ht="15">
      <c r="B993" s="113"/>
    </row>
    <row r="994" ht="15">
      <c r="B994" s="113"/>
    </row>
    <row r="995" ht="15">
      <c r="B995" s="113"/>
    </row>
    <row r="996" ht="15">
      <c r="B996" s="113"/>
    </row>
    <row r="997" ht="15">
      <c r="B997" s="113"/>
    </row>
    <row r="998" ht="15">
      <c r="B998" s="113"/>
    </row>
    <row r="999" ht="15">
      <c r="B999" s="113"/>
    </row>
    <row r="1000" ht="15">
      <c r="B1000" s="113"/>
    </row>
    <row r="1001" ht="15">
      <c r="B1001" s="113"/>
    </row>
    <row r="1002" ht="15">
      <c r="B1002" s="113"/>
    </row>
    <row r="1003" ht="15">
      <c r="B1003" s="113"/>
    </row>
    <row r="1004" ht="15">
      <c r="B1004" s="113"/>
    </row>
    <row r="1005" ht="15">
      <c r="B1005" s="113"/>
    </row>
    <row r="1006" ht="15">
      <c r="B1006" s="113"/>
    </row>
    <row r="1007" ht="15">
      <c r="B1007" s="113"/>
    </row>
    <row r="1008" ht="15">
      <c r="B1008" s="113"/>
    </row>
    <row r="1009" ht="15">
      <c r="B1009" s="113"/>
    </row>
    <row r="1010" ht="15">
      <c r="B1010" s="113"/>
    </row>
    <row r="1011" ht="15">
      <c r="B1011" s="113"/>
    </row>
    <row r="1012" ht="15">
      <c r="B1012" s="113"/>
    </row>
    <row r="1013" ht="15">
      <c r="B1013" s="113"/>
    </row>
    <row r="1014" ht="15">
      <c r="B1014" s="113"/>
    </row>
    <row r="1015" ht="15">
      <c r="B1015" s="113"/>
    </row>
    <row r="1016" ht="15">
      <c r="B1016" s="113"/>
    </row>
    <row r="1017" ht="15">
      <c r="B1017" s="113"/>
    </row>
    <row r="1018" ht="15">
      <c r="B1018" s="113"/>
    </row>
    <row r="1019" ht="15">
      <c r="B1019" s="113"/>
    </row>
    <row r="1020" ht="15">
      <c r="B1020" s="113"/>
    </row>
    <row r="1021" ht="15">
      <c r="B1021" s="113"/>
    </row>
    <row r="1022" ht="15">
      <c r="B1022" s="113"/>
    </row>
    <row r="1023" ht="15">
      <c r="B1023" s="113"/>
    </row>
    <row r="1024" ht="15">
      <c r="B1024" s="113"/>
    </row>
    <row r="1025" ht="15">
      <c r="B1025" s="113"/>
    </row>
    <row r="1026" ht="15">
      <c r="B1026" s="113"/>
    </row>
    <row r="1027" ht="15">
      <c r="B1027" s="113"/>
    </row>
    <row r="1028" ht="15">
      <c r="B1028" s="113"/>
    </row>
    <row r="1029" ht="15">
      <c r="B1029" s="113"/>
    </row>
    <row r="1030" ht="15">
      <c r="B1030" s="113"/>
    </row>
    <row r="1031" ht="15">
      <c r="B1031" s="113"/>
    </row>
    <row r="1032" ht="15">
      <c r="B1032" s="113"/>
    </row>
    <row r="1033" ht="15">
      <c r="B1033" s="113"/>
    </row>
    <row r="1034" ht="15">
      <c r="B1034" s="113"/>
    </row>
    <row r="1035" ht="15">
      <c r="B1035" s="113"/>
    </row>
    <row r="1036" ht="15">
      <c r="B1036" s="113"/>
    </row>
    <row r="1037" ht="15">
      <c r="B1037" s="113"/>
    </row>
    <row r="1038" ht="15">
      <c r="B1038" s="113"/>
    </row>
    <row r="1039" ht="15">
      <c r="B1039" s="113"/>
    </row>
    <row r="1040" ht="15">
      <c r="B1040" s="113"/>
    </row>
    <row r="1041" ht="15">
      <c r="B1041" s="113"/>
    </row>
    <row r="1042" ht="15">
      <c r="B1042" s="113"/>
    </row>
    <row r="1043" ht="15">
      <c r="B1043" s="113"/>
    </row>
    <row r="1044" ht="15">
      <c r="B1044" s="113"/>
    </row>
    <row r="1045" ht="15">
      <c r="B1045" s="113"/>
    </row>
    <row r="1046" ht="15">
      <c r="B1046" s="113"/>
    </row>
    <row r="1047" ht="15">
      <c r="B1047" s="113"/>
    </row>
    <row r="1048" ht="15">
      <c r="B1048" s="113"/>
    </row>
    <row r="1049" ht="15">
      <c r="B1049" s="113"/>
    </row>
    <row r="1050" ht="15">
      <c r="B1050" s="113"/>
    </row>
    <row r="1051" ht="15">
      <c r="B1051" s="113"/>
    </row>
    <row r="1052" ht="15">
      <c r="B1052" s="113"/>
    </row>
    <row r="1053" ht="15">
      <c r="B1053" s="113"/>
    </row>
    <row r="1054" ht="15">
      <c r="B1054" s="113"/>
    </row>
    <row r="1055" ht="15">
      <c r="B1055" s="113"/>
    </row>
    <row r="1056" ht="15">
      <c r="B1056" s="113"/>
    </row>
    <row r="1057" ht="15">
      <c r="B1057" s="113"/>
    </row>
    <row r="1058" ht="15">
      <c r="B1058" s="113"/>
    </row>
    <row r="1059" ht="15">
      <c r="B1059" s="113"/>
    </row>
    <row r="1060" ht="15">
      <c r="B1060" s="113"/>
    </row>
    <row r="1061" ht="15">
      <c r="B1061" s="113"/>
    </row>
    <row r="1062" ht="15">
      <c r="B1062" s="113"/>
    </row>
    <row r="1063" ht="15">
      <c r="B1063" s="113"/>
    </row>
    <row r="1064" ht="15">
      <c r="B1064" s="113"/>
    </row>
    <row r="1065" ht="15">
      <c r="B1065" s="113"/>
    </row>
    <row r="1066" ht="15">
      <c r="B1066" s="113"/>
    </row>
    <row r="1067" ht="15">
      <c r="B1067" s="113"/>
    </row>
    <row r="1068" ht="15">
      <c r="B1068" s="113"/>
    </row>
    <row r="1069" ht="15">
      <c r="B1069" s="113"/>
    </row>
    <row r="1070" ht="15">
      <c r="B1070" s="113"/>
    </row>
    <row r="1071" ht="15">
      <c r="B1071" s="113"/>
    </row>
    <row r="1072" ht="15">
      <c r="B1072" s="113"/>
    </row>
    <row r="1073" ht="15">
      <c r="B1073" s="113"/>
    </row>
    <row r="1074" ht="15">
      <c r="B1074" s="113"/>
    </row>
    <row r="1075" ht="15">
      <c r="B1075" s="113"/>
    </row>
    <row r="1076" ht="15">
      <c r="B1076" s="113"/>
    </row>
    <row r="1077" ht="15">
      <c r="B1077" s="113"/>
    </row>
    <row r="1078" ht="15">
      <c r="B1078" s="113"/>
    </row>
    <row r="1079" ht="15">
      <c r="B1079" s="113"/>
    </row>
    <row r="1080" ht="15">
      <c r="B1080" s="113"/>
    </row>
    <row r="1081" ht="15">
      <c r="B1081" s="113"/>
    </row>
    <row r="1082" ht="15">
      <c r="B1082" s="113"/>
    </row>
    <row r="1083" ht="15">
      <c r="B1083" s="113"/>
    </row>
    <row r="1084" ht="15">
      <c r="B1084" s="113"/>
    </row>
    <row r="1085" ht="15">
      <c r="B1085" s="113"/>
    </row>
    <row r="1086" ht="15">
      <c r="B1086" s="113"/>
    </row>
    <row r="1087" ht="15">
      <c r="B1087" s="113"/>
    </row>
    <row r="1088" ht="15">
      <c r="B1088" s="113"/>
    </row>
    <row r="1089" ht="15">
      <c r="B1089" s="113"/>
    </row>
    <row r="1090" ht="15">
      <c r="B1090" s="113"/>
    </row>
    <row r="1091" ht="15">
      <c r="B1091" s="113"/>
    </row>
    <row r="1092" ht="15">
      <c r="B1092" s="113"/>
    </row>
    <row r="1093" ht="15">
      <c r="B1093" s="113"/>
    </row>
    <row r="1094" ht="15">
      <c r="B1094" s="113"/>
    </row>
    <row r="1095" ht="15">
      <c r="B1095" s="113"/>
    </row>
    <row r="1096" ht="15">
      <c r="B1096" s="113"/>
    </row>
    <row r="1097" ht="15">
      <c r="B1097" s="113"/>
    </row>
    <row r="1098" ht="15">
      <c r="B1098" s="113"/>
    </row>
    <row r="1099" ht="15">
      <c r="B1099" s="113"/>
    </row>
    <row r="1100" ht="15">
      <c r="B1100" s="113"/>
    </row>
    <row r="1101" ht="15">
      <c r="B1101" s="113"/>
    </row>
    <row r="1102" ht="15">
      <c r="B1102" s="113"/>
    </row>
    <row r="1103" ht="15">
      <c r="B1103" s="113"/>
    </row>
    <row r="1104" ht="15">
      <c r="B1104" s="113"/>
    </row>
    <row r="1105" ht="15">
      <c r="B1105" s="113"/>
    </row>
    <row r="1106" ht="15">
      <c r="B1106" s="113"/>
    </row>
    <row r="1107" ht="15">
      <c r="B1107" s="113"/>
    </row>
    <row r="1108" ht="15">
      <c r="B1108" s="113"/>
    </row>
    <row r="1109" ht="15">
      <c r="B1109" s="113"/>
    </row>
    <row r="1110" ht="15">
      <c r="B1110" s="113"/>
    </row>
    <row r="1111" ht="15">
      <c r="B1111" s="113"/>
    </row>
    <row r="1112" ht="15">
      <c r="B1112" s="113"/>
    </row>
    <row r="1113" ht="15">
      <c r="B1113" s="113"/>
    </row>
    <row r="1114" ht="15">
      <c r="B1114" s="113"/>
    </row>
    <row r="1115" ht="15">
      <c r="B1115" s="113"/>
    </row>
    <row r="1116" ht="15">
      <c r="B1116" s="113"/>
    </row>
    <row r="1117" ht="15">
      <c r="B1117" s="113"/>
    </row>
    <row r="1118" ht="15">
      <c r="B1118" s="113"/>
    </row>
    <row r="1119" ht="15">
      <c r="B1119" s="113"/>
    </row>
    <row r="1120" ht="15">
      <c r="B1120" s="113"/>
    </row>
    <row r="1121" ht="15">
      <c r="B1121" s="113"/>
    </row>
    <row r="1122" ht="15">
      <c r="B1122" s="113"/>
    </row>
    <row r="1123" ht="15">
      <c r="B1123" s="113"/>
    </row>
    <row r="1124" ht="15">
      <c r="B1124" s="113"/>
    </row>
    <row r="1125" ht="15">
      <c r="B1125" s="113"/>
    </row>
    <row r="1126" ht="15">
      <c r="B1126" s="113"/>
    </row>
    <row r="1127" ht="15">
      <c r="B1127" s="113"/>
    </row>
    <row r="1128" ht="15">
      <c r="B1128" s="113"/>
    </row>
    <row r="1129" ht="15">
      <c r="B1129" s="113"/>
    </row>
    <row r="1130" ht="15">
      <c r="B1130" s="113"/>
    </row>
    <row r="1131" ht="15">
      <c r="B1131" s="113"/>
    </row>
    <row r="1132" ht="15">
      <c r="B1132" s="113"/>
    </row>
    <row r="1133" ht="15">
      <c r="B1133" s="113"/>
    </row>
    <row r="1134" ht="15">
      <c r="B1134" s="113"/>
    </row>
    <row r="1135" ht="15">
      <c r="B1135" s="113"/>
    </row>
    <row r="1136" ht="15">
      <c r="B1136" s="113"/>
    </row>
    <row r="1137" ht="15">
      <c r="B1137" s="113"/>
    </row>
    <row r="1138" ht="15">
      <c r="B1138" s="113"/>
    </row>
    <row r="1139" ht="15">
      <c r="B1139" s="113"/>
    </row>
    <row r="1140" ht="15">
      <c r="B1140" s="113"/>
    </row>
    <row r="1141" ht="15">
      <c r="B1141" s="113"/>
    </row>
    <row r="1142" ht="15">
      <c r="B1142" s="113"/>
    </row>
    <row r="1143" ht="15">
      <c r="B1143" s="113"/>
    </row>
    <row r="1144" ht="15">
      <c r="B1144" s="113"/>
    </row>
    <row r="1145" ht="15">
      <c r="B1145" s="113"/>
    </row>
    <row r="1146" ht="15">
      <c r="B1146" s="113"/>
    </row>
    <row r="1147" ht="15">
      <c r="B1147" s="113"/>
    </row>
    <row r="1148" ht="15">
      <c r="B1148" s="113"/>
    </row>
    <row r="1149" ht="15">
      <c r="B1149" s="113"/>
    </row>
    <row r="1150" ht="15">
      <c r="B1150" s="113"/>
    </row>
    <row r="1151" ht="15">
      <c r="B1151" s="113"/>
    </row>
    <row r="1152" ht="15">
      <c r="B1152" s="113"/>
    </row>
    <row r="1153" ht="15">
      <c r="B1153" s="113"/>
    </row>
    <row r="1154" ht="15">
      <c r="B1154" s="113"/>
    </row>
    <row r="1155" ht="15">
      <c r="B1155" s="113"/>
    </row>
    <row r="1156" ht="15">
      <c r="B1156" s="113"/>
    </row>
    <row r="1157" ht="15">
      <c r="B1157" s="113"/>
    </row>
    <row r="1158" ht="15">
      <c r="B1158" s="113"/>
    </row>
    <row r="1159" ht="15">
      <c r="B1159" s="113"/>
    </row>
    <row r="1160" ht="15">
      <c r="B1160" s="113"/>
    </row>
    <row r="1161" ht="15">
      <c r="B1161" s="113"/>
    </row>
    <row r="1162" ht="15">
      <c r="B1162" s="113"/>
    </row>
    <row r="1163" ht="15">
      <c r="B1163" s="113"/>
    </row>
    <row r="1164" ht="15">
      <c r="B1164" s="113"/>
    </row>
    <row r="1165" ht="15">
      <c r="B1165" s="113"/>
    </row>
    <row r="1166" ht="15">
      <c r="B1166" s="113"/>
    </row>
    <row r="1167" ht="15">
      <c r="B1167" s="113"/>
    </row>
    <row r="1168" ht="15">
      <c r="B1168" s="113"/>
    </row>
    <row r="1169" ht="15">
      <c r="B1169" s="113"/>
    </row>
    <row r="1170" ht="15">
      <c r="B1170" s="113"/>
    </row>
    <row r="1171" ht="15">
      <c r="B1171" s="113"/>
    </row>
    <row r="1172" ht="15">
      <c r="B1172" s="113"/>
    </row>
    <row r="1173" ht="15">
      <c r="B1173" s="113"/>
    </row>
    <row r="1174" ht="15">
      <c r="B1174" s="113"/>
    </row>
    <row r="1175" ht="15">
      <c r="B1175" s="113"/>
    </row>
    <row r="1176" ht="15">
      <c r="B1176" s="113"/>
    </row>
    <row r="1177" ht="15">
      <c r="B1177" s="113"/>
    </row>
    <row r="1178" ht="15">
      <c r="B1178" s="113"/>
    </row>
    <row r="1179" ht="15">
      <c r="B1179" s="113"/>
    </row>
    <row r="1180" ht="15">
      <c r="B1180" s="113"/>
    </row>
    <row r="1181" ht="15">
      <c r="B1181" s="113"/>
    </row>
    <row r="1182" ht="15">
      <c r="B1182" s="113"/>
    </row>
    <row r="1183" ht="15">
      <c r="B1183" s="113"/>
    </row>
    <row r="1184" ht="15">
      <c r="B1184" s="113"/>
    </row>
    <row r="1185" ht="15">
      <c r="B1185" s="113"/>
    </row>
    <row r="1186" ht="15">
      <c r="B1186" s="113"/>
    </row>
    <row r="1187" ht="15">
      <c r="B1187" s="113"/>
    </row>
    <row r="1188" ht="15">
      <c r="B1188" s="113"/>
    </row>
    <row r="1189" ht="15">
      <c r="B1189" s="113"/>
    </row>
    <row r="1190" ht="15">
      <c r="B1190" s="113"/>
    </row>
    <row r="1191" ht="15">
      <c r="B1191" s="113"/>
    </row>
    <row r="1192" ht="15">
      <c r="B1192" s="113"/>
    </row>
    <row r="1193" ht="15">
      <c r="B1193" s="113"/>
    </row>
    <row r="1194" ht="15">
      <c r="B1194" s="113"/>
    </row>
    <row r="1195" ht="15">
      <c r="B1195" s="113"/>
    </row>
    <row r="1196" ht="15">
      <c r="B1196" s="113"/>
    </row>
    <row r="1197" ht="15">
      <c r="B1197" s="113"/>
    </row>
    <row r="1198" ht="15">
      <c r="B1198" s="113"/>
    </row>
    <row r="1199" ht="15">
      <c r="B1199" s="113"/>
    </row>
    <row r="1200" ht="15">
      <c r="B1200" s="113"/>
    </row>
    <row r="1201" ht="15">
      <c r="B1201" s="113"/>
    </row>
    <row r="1202" ht="15">
      <c r="B1202" s="113"/>
    </row>
    <row r="1203" ht="15">
      <c r="B1203" s="113"/>
    </row>
    <row r="1204" ht="15">
      <c r="B1204" s="113"/>
    </row>
    <row r="1205" ht="15">
      <c r="B1205" s="113"/>
    </row>
    <row r="1206" ht="15">
      <c r="B1206" s="113"/>
    </row>
    <row r="1207" ht="15">
      <c r="B1207" s="113"/>
    </row>
    <row r="1208" ht="15">
      <c r="B1208" s="113"/>
    </row>
    <row r="1209" ht="15">
      <c r="B1209" s="113"/>
    </row>
    <row r="1210" ht="15">
      <c r="B1210" s="113"/>
    </row>
    <row r="1211" ht="15">
      <c r="B1211" s="113"/>
    </row>
    <row r="1212" ht="15">
      <c r="B1212" s="113"/>
    </row>
    <row r="1213" ht="15">
      <c r="B1213" s="113"/>
    </row>
    <row r="1214" ht="15">
      <c r="B1214" s="113"/>
    </row>
    <row r="1215" ht="15">
      <c r="B1215" s="113"/>
    </row>
    <row r="1216" ht="15">
      <c r="B1216" s="113"/>
    </row>
    <row r="1217" ht="15">
      <c r="B1217" s="113"/>
    </row>
    <row r="1218" ht="15">
      <c r="B1218" s="113"/>
    </row>
    <row r="1219" ht="15">
      <c r="B1219" s="113"/>
    </row>
    <row r="1220" ht="15">
      <c r="B1220" s="113"/>
    </row>
    <row r="1221" ht="15">
      <c r="B1221" s="113"/>
    </row>
    <row r="1222" ht="15">
      <c r="B1222" s="113"/>
    </row>
    <row r="1223" ht="15">
      <c r="B1223" s="113"/>
    </row>
    <row r="1224" ht="15">
      <c r="B1224" s="113"/>
    </row>
    <row r="1225" ht="15">
      <c r="B1225" s="113"/>
    </row>
    <row r="1226" ht="15">
      <c r="B1226" s="113"/>
    </row>
    <row r="1227" ht="15">
      <c r="B1227" s="113"/>
    </row>
    <row r="1228" ht="15">
      <c r="B1228" s="113"/>
    </row>
    <row r="1229" ht="15">
      <c r="B1229" s="113"/>
    </row>
    <row r="1230" ht="15">
      <c r="B1230" s="113"/>
    </row>
    <row r="1231" ht="15">
      <c r="B1231" s="113"/>
    </row>
    <row r="1232" ht="15">
      <c r="B1232" s="113"/>
    </row>
    <row r="1233" ht="15">
      <c r="B1233" s="113"/>
    </row>
    <row r="1234" ht="15">
      <c r="B1234" s="113"/>
    </row>
    <row r="1235" ht="15">
      <c r="B1235" s="113"/>
    </row>
    <row r="1236" ht="15">
      <c r="B1236" s="113"/>
    </row>
    <row r="1237" ht="15">
      <c r="B1237" s="113"/>
    </row>
    <row r="1238" ht="15">
      <c r="B1238" s="113"/>
    </row>
    <row r="1239" ht="15">
      <c r="B1239" s="113"/>
    </row>
    <row r="5403" ht="15">
      <c r="B5403" s="113"/>
    </row>
    <row r="5404" ht="15">
      <c r="B5404" s="113"/>
    </row>
    <row r="5405" ht="15">
      <c r="B5405" s="113"/>
    </row>
    <row r="5406" ht="15">
      <c r="B5406" s="113"/>
    </row>
    <row r="5407" ht="15">
      <c r="B5407" s="113"/>
    </row>
    <row r="5408" ht="15">
      <c r="B5408" s="113"/>
    </row>
    <row r="5409" ht="15">
      <c r="B5409" s="113"/>
    </row>
    <row r="5410" ht="15">
      <c r="B5410" s="113"/>
    </row>
    <row r="5411" ht="15">
      <c r="B5411" s="113"/>
    </row>
    <row r="5412" ht="15">
      <c r="B5412" s="113"/>
    </row>
    <row r="5413" ht="15">
      <c r="B5413" s="113"/>
    </row>
    <row r="5414" ht="15">
      <c r="B5414" s="113"/>
    </row>
    <row r="5415" ht="15">
      <c r="B5415" s="113"/>
    </row>
    <row r="5416" ht="15">
      <c r="B5416" s="113"/>
    </row>
    <row r="5417" ht="15">
      <c r="B5417" s="113"/>
    </row>
    <row r="5418" ht="15">
      <c r="B5418" s="113"/>
    </row>
    <row r="5419" ht="15">
      <c r="B5419" s="113"/>
    </row>
    <row r="5420" ht="15">
      <c r="B5420" s="113"/>
    </row>
    <row r="5421" ht="15">
      <c r="B5421" s="113"/>
    </row>
    <row r="5422" ht="15">
      <c r="B5422" s="113"/>
    </row>
    <row r="5423" ht="15">
      <c r="B5423" s="113"/>
    </row>
    <row r="5424" ht="15">
      <c r="B5424" s="113"/>
    </row>
    <row r="5425" ht="15">
      <c r="B5425" s="113"/>
    </row>
    <row r="5426" ht="15">
      <c r="B5426" s="113"/>
    </row>
    <row r="5427" ht="15">
      <c r="B5427" s="113"/>
    </row>
    <row r="5428" ht="15">
      <c r="B5428" s="113"/>
    </row>
    <row r="5429" ht="15">
      <c r="B5429" s="113"/>
    </row>
    <row r="5430" ht="15">
      <c r="B5430" s="113"/>
    </row>
    <row r="5431" ht="15">
      <c r="B5431" s="113"/>
    </row>
    <row r="5432" ht="15">
      <c r="B5432" s="1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14.00390625" style="0" customWidth="1"/>
    <col min="4" max="4" width="11.140625" style="0" customWidth="1"/>
    <col min="5" max="5" width="25.421875" style="0" customWidth="1"/>
    <col min="6" max="8" width="6.140625" style="0" customWidth="1"/>
    <col min="9" max="9" width="6.140625" style="0" hidden="1" customWidth="1"/>
    <col min="10" max="12" width="6.140625" style="0" customWidth="1"/>
    <col min="13" max="13" width="6.57421875" style="0" customWidth="1"/>
    <col min="14" max="14" width="7.421875" style="0" hidden="1" customWidth="1"/>
  </cols>
  <sheetData>
    <row r="1" spans="1:13" ht="18.75">
      <c r="A1" s="22"/>
      <c r="B1" s="23"/>
      <c r="C1" s="23"/>
      <c r="E1" s="2" t="s">
        <v>21</v>
      </c>
      <c r="F1" s="24"/>
      <c r="G1" s="22"/>
      <c r="H1" s="22"/>
      <c r="I1" s="22"/>
      <c r="J1" s="22"/>
      <c r="K1" s="22"/>
      <c r="L1" s="22"/>
      <c r="M1" s="6"/>
    </row>
    <row r="2" spans="1:13" ht="12.7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  <c r="M2" s="6" t="s">
        <v>349</v>
      </c>
    </row>
    <row r="3" spans="1:13" ht="16.5" thickBot="1">
      <c r="A3" s="22"/>
      <c r="B3" s="27" t="s">
        <v>34</v>
      </c>
      <c r="C3" s="23"/>
      <c r="E3" s="28" t="s">
        <v>23</v>
      </c>
      <c r="F3" s="58" t="s">
        <v>38</v>
      </c>
      <c r="G3" s="29"/>
      <c r="H3" s="30"/>
      <c r="I3" s="30"/>
      <c r="J3" s="30"/>
      <c r="K3" s="30"/>
      <c r="L3" s="30"/>
      <c r="M3" s="30"/>
    </row>
    <row r="4" spans="1:13" ht="13.5" thickBot="1">
      <c r="A4" s="25"/>
      <c r="B4" s="31"/>
      <c r="C4" s="26"/>
      <c r="D4" s="26"/>
      <c r="E4" s="26"/>
      <c r="F4" s="43"/>
      <c r="G4" s="44"/>
      <c r="H4" s="44" t="s">
        <v>33</v>
      </c>
      <c r="I4" s="44"/>
      <c r="J4" s="44"/>
      <c r="K4" s="44"/>
      <c r="L4" s="45"/>
      <c r="M4" s="25"/>
    </row>
    <row r="5" spans="1:14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351</v>
      </c>
      <c r="J5" s="47" t="s">
        <v>15</v>
      </c>
      <c r="K5" s="47" t="s">
        <v>16</v>
      </c>
      <c r="L5" s="47" t="s">
        <v>18</v>
      </c>
      <c r="M5" s="41" t="s">
        <v>30</v>
      </c>
      <c r="N5" s="14" t="s">
        <v>10</v>
      </c>
    </row>
    <row r="6" spans="1:14" ht="12.75">
      <c r="A6" s="20">
        <v>1</v>
      </c>
      <c r="B6" s="16" t="s">
        <v>278</v>
      </c>
      <c r="C6" s="17" t="s">
        <v>279</v>
      </c>
      <c r="D6" s="18" t="s">
        <v>280</v>
      </c>
      <c r="E6" s="19" t="s">
        <v>17</v>
      </c>
      <c r="F6" s="48">
        <v>5.03</v>
      </c>
      <c r="G6" s="48">
        <v>4.78</v>
      </c>
      <c r="H6" s="48">
        <v>4.7</v>
      </c>
      <c r="I6" s="48"/>
      <c r="J6" s="48">
        <v>4.7</v>
      </c>
      <c r="K6" s="48" t="s">
        <v>410</v>
      </c>
      <c r="L6" s="48" t="s">
        <v>410</v>
      </c>
      <c r="M6" s="82">
        <f aca="true" t="shared" si="0" ref="M6:M24">MAX(F6:L6)</f>
        <v>5.03</v>
      </c>
      <c r="N6" s="53"/>
    </row>
    <row r="7" spans="1:14" ht="12.75">
      <c r="A7" s="20">
        <v>2</v>
      </c>
      <c r="B7" s="16" t="s">
        <v>281</v>
      </c>
      <c r="C7" s="17" t="s">
        <v>86</v>
      </c>
      <c r="D7" s="18" t="s">
        <v>282</v>
      </c>
      <c r="E7" s="19" t="s">
        <v>17</v>
      </c>
      <c r="F7" s="48">
        <v>4.57</v>
      </c>
      <c r="G7" s="48">
        <v>4.38</v>
      </c>
      <c r="H7" s="48">
        <v>4.47</v>
      </c>
      <c r="I7" s="48"/>
      <c r="J7" s="48">
        <v>4.7</v>
      </c>
      <c r="K7" s="48">
        <v>4.77</v>
      </c>
      <c r="L7" s="48">
        <v>4.42</v>
      </c>
      <c r="M7" s="82">
        <f t="shared" si="0"/>
        <v>4.77</v>
      </c>
      <c r="N7" s="53"/>
    </row>
    <row r="8" spans="1:14" ht="12.75">
      <c r="A8" s="20">
        <v>3</v>
      </c>
      <c r="B8" s="16" t="s">
        <v>331</v>
      </c>
      <c r="C8" s="17" t="s">
        <v>332</v>
      </c>
      <c r="D8" s="18">
        <v>38496</v>
      </c>
      <c r="E8" s="19" t="s">
        <v>324</v>
      </c>
      <c r="F8" s="48">
        <v>4.7</v>
      </c>
      <c r="G8" s="48">
        <v>4.57</v>
      </c>
      <c r="H8" s="48">
        <v>4.46</v>
      </c>
      <c r="I8" s="48"/>
      <c r="J8" s="48">
        <v>4.45</v>
      </c>
      <c r="K8" s="48">
        <v>4.34</v>
      </c>
      <c r="L8" s="48">
        <v>4.52</v>
      </c>
      <c r="M8" s="82">
        <f t="shared" si="0"/>
        <v>4.7</v>
      </c>
      <c r="N8" s="53"/>
    </row>
    <row r="9" spans="1:14" ht="12.75">
      <c r="A9" s="20">
        <v>4</v>
      </c>
      <c r="B9" s="16" t="s">
        <v>153</v>
      </c>
      <c r="C9" s="17" t="s">
        <v>311</v>
      </c>
      <c r="D9" s="18">
        <v>38529</v>
      </c>
      <c r="E9" s="19" t="s">
        <v>19</v>
      </c>
      <c r="F9" s="48">
        <v>4.43</v>
      </c>
      <c r="G9" s="48">
        <v>4.31</v>
      </c>
      <c r="H9" s="48">
        <v>4.46</v>
      </c>
      <c r="I9" s="48"/>
      <c r="J9" s="48">
        <v>4.04</v>
      </c>
      <c r="K9" s="48">
        <v>4.28</v>
      </c>
      <c r="L9" s="48">
        <v>4.67</v>
      </c>
      <c r="M9" s="82">
        <f t="shared" si="0"/>
        <v>4.67</v>
      </c>
      <c r="N9" s="53"/>
    </row>
    <row r="10" spans="1:14" ht="12.75">
      <c r="A10" s="20">
        <v>5</v>
      </c>
      <c r="B10" s="16" t="s">
        <v>87</v>
      </c>
      <c r="C10" s="17" t="s">
        <v>88</v>
      </c>
      <c r="D10" s="18" t="s">
        <v>283</v>
      </c>
      <c r="E10" s="19" t="s">
        <v>17</v>
      </c>
      <c r="F10" s="48">
        <v>4.43</v>
      </c>
      <c r="G10" s="48">
        <v>4.48</v>
      </c>
      <c r="H10" s="48">
        <v>4.35</v>
      </c>
      <c r="I10" s="48"/>
      <c r="J10" s="48">
        <v>4.25</v>
      </c>
      <c r="K10" s="48">
        <v>4.4</v>
      </c>
      <c r="L10" s="48">
        <v>4.37</v>
      </c>
      <c r="M10" s="82">
        <f t="shared" si="0"/>
        <v>4.48</v>
      </c>
      <c r="N10" s="53"/>
    </row>
    <row r="11" spans="1:14" ht="12.75">
      <c r="A11" s="20">
        <v>6</v>
      </c>
      <c r="B11" s="16" t="s">
        <v>252</v>
      </c>
      <c r="C11" s="17" t="s">
        <v>295</v>
      </c>
      <c r="D11" s="18" t="s">
        <v>296</v>
      </c>
      <c r="E11" s="19" t="s">
        <v>121</v>
      </c>
      <c r="F11" s="48">
        <v>4.48</v>
      </c>
      <c r="G11" s="48">
        <v>4.34</v>
      </c>
      <c r="H11" s="48">
        <v>4.38</v>
      </c>
      <c r="I11" s="48"/>
      <c r="J11" s="48">
        <v>4.17</v>
      </c>
      <c r="K11" s="48">
        <v>4.42</v>
      </c>
      <c r="L11" s="48">
        <v>4.16</v>
      </c>
      <c r="M11" s="82">
        <f t="shared" si="0"/>
        <v>4.48</v>
      </c>
      <c r="N11" s="53"/>
    </row>
    <row r="12" spans="1:14" ht="12.75">
      <c r="A12" s="20">
        <v>7</v>
      </c>
      <c r="B12" s="16" t="s">
        <v>50</v>
      </c>
      <c r="C12" s="17" t="s">
        <v>419</v>
      </c>
      <c r="D12" s="18">
        <v>38353</v>
      </c>
      <c r="E12" s="19" t="s">
        <v>420</v>
      </c>
      <c r="F12" s="48">
        <v>4.06</v>
      </c>
      <c r="G12" s="48">
        <v>4.31</v>
      </c>
      <c r="H12" s="48">
        <v>3.77</v>
      </c>
      <c r="I12" s="48"/>
      <c r="J12" s="48">
        <v>3.98</v>
      </c>
      <c r="K12" s="48">
        <v>4.1</v>
      </c>
      <c r="L12" s="48">
        <v>4.04</v>
      </c>
      <c r="M12" s="82">
        <f t="shared" si="0"/>
        <v>4.31</v>
      </c>
      <c r="N12" s="53"/>
    </row>
    <row r="13" spans="1:14" ht="12.75">
      <c r="A13" s="20">
        <v>8</v>
      </c>
      <c r="B13" s="16" t="s">
        <v>252</v>
      </c>
      <c r="C13" s="17" t="s">
        <v>253</v>
      </c>
      <c r="D13" s="18">
        <v>38412</v>
      </c>
      <c r="E13" s="19" t="s">
        <v>249</v>
      </c>
      <c r="F13" s="48">
        <v>3.55</v>
      </c>
      <c r="G13" s="48">
        <v>3.72</v>
      </c>
      <c r="H13" s="48">
        <v>4.24</v>
      </c>
      <c r="I13" s="48"/>
      <c r="J13" s="48">
        <v>4.28</v>
      </c>
      <c r="K13" s="48">
        <v>4.13</v>
      </c>
      <c r="L13" s="48">
        <v>4.12</v>
      </c>
      <c r="M13" s="82">
        <f t="shared" si="0"/>
        <v>4.28</v>
      </c>
      <c r="N13" s="53"/>
    </row>
    <row r="14" spans="1:14" ht="12.75">
      <c r="A14" s="20">
        <v>9</v>
      </c>
      <c r="B14" s="16" t="s">
        <v>297</v>
      </c>
      <c r="C14" s="17" t="s">
        <v>288</v>
      </c>
      <c r="D14" s="18" t="s">
        <v>289</v>
      </c>
      <c r="E14" s="19" t="s">
        <v>17</v>
      </c>
      <c r="F14" s="48">
        <v>4.11</v>
      </c>
      <c r="G14" s="48">
        <v>3.88</v>
      </c>
      <c r="H14" s="48">
        <v>3.81</v>
      </c>
      <c r="I14" s="48"/>
      <c r="J14" s="48"/>
      <c r="K14" s="48"/>
      <c r="L14" s="48"/>
      <c r="M14" s="82">
        <f t="shared" si="0"/>
        <v>4.11</v>
      </c>
      <c r="N14" s="53"/>
    </row>
    <row r="15" spans="1:14" ht="12.75">
      <c r="A15" s="20">
        <v>10</v>
      </c>
      <c r="B15" s="16" t="s">
        <v>44</v>
      </c>
      <c r="C15" s="17" t="s">
        <v>80</v>
      </c>
      <c r="D15" s="18">
        <v>38630</v>
      </c>
      <c r="E15" s="19" t="s">
        <v>249</v>
      </c>
      <c r="F15" s="48">
        <v>3.94</v>
      </c>
      <c r="G15" s="48">
        <v>4.07</v>
      </c>
      <c r="H15" s="48" t="s">
        <v>383</v>
      </c>
      <c r="I15" s="48"/>
      <c r="J15" s="48"/>
      <c r="K15" s="48"/>
      <c r="L15" s="48"/>
      <c r="M15" s="82">
        <f t="shared" si="0"/>
        <v>4.07</v>
      </c>
      <c r="N15" s="53"/>
    </row>
    <row r="16" spans="1:14" ht="12.75">
      <c r="A16" s="20">
        <v>11</v>
      </c>
      <c r="B16" s="16" t="s">
        <v>50</v>
      </c>
      <c r="C16" s="17" t="s">
        <v>89</v>
      </c>
      <c r="D16" s="18">
        <v>38411</v>
      </c>
      <c r="E16" s="19" t="s">
        <v>249</v>
      </c>
      <c r="F16" s="48">
        <v>3.7</v>
      </c>
      <c r="G16" s="48">
        <v>4.03</v>
      </c>
      <c r="H16" s="48">
        <v>3.58</v>
      </c>
      <c r="I16" s="48"/>
      <c r="J16" s="48"/>
      <c r="K16" s="48"/>
      <c r="L16" s="48"/>
      <c r="M16" s="82">
        <f t="shared" si="0"/>
        <v>4.03</v>
      </c>
      <c r="N16" s="53"/>
    </row>
    <row r="17" spans="1:14" ht="12.75">
      <c r="A17" s="20">
        <v>12</v>
      </c>
      <c r="B17" s="16" t="s">
        <v>303</v>
      </c>
      <c r="C17" s="17" t="s">
        <v>304</v>
      </c>
      <c r="D17" s="18">
        <v>38732</v>
      </c>
      <c r="E17" s="19" t="s">
        <v>19</v>
      </c>
      <c r="F17" s="48" t="s">
        <v>383</v>
      </c>
      <c r="G17" s="48">
        <v>4</v>
      </c>
      <c r="H17" s="48">
        <v>3.88</v>
      </c>
      <c r="I17" s="48"/>
      <c r="J17" s="48"/>
      <c r="K17" s="48"/>
      <c r="L17" s="48"/>
      <c r="M17" s="82">
        <f t="shared" si="0"/>
        <v>4</v>
      </c>
      <c r="N17" s="53"/>
    </row>
    <row r="18" spans="1:14" ht="12.75">
      <c r="A18" s="20">
        <v>13</v>
      </c>
      <c r="B18" s="16" t="s">
        <v>129</v>
      </c>
      <c r="C18" s="17" t="s">
        <v>96</v>
      </c>
      <c r="D18" s="18" t="s">
        <v>130</v>
      </c>
      <c r="E18" s="19" t="s">
        <v>131</v>
      </c>
      <c r="F18" s="48" t="s">
        <v>383</v>
      </c>
      <c r="G18" s="48">
        <v>3.67</v>
      </c>
      <c r="H18" s="48">
        <v>3.9</v>
      </c>
      <c r="I18" s="48"/>
      <c r="J18" s="48"/>
      <c r="K18" s="48"/>
      <c r="L18" s="48"/>
      <c r="M18" s="82">
        <f t="shared" si="0"/>
        <v>3.9</v>
      </c>
      <c r="N18" s="53" t="b">
        <f>IF(ISBLANK(M18),"",IF(M18&gt;=7.2,"KSM",IF(M18&gt;=6.7,"I A",IF(M18&gt;=6.2,"II A",IF(M18&gt;=5.6,"III A",IF(M18&gt;=5,"I JA",IF(M18&gt;=4.45,"II JA",IF(M18&gt;=4,"III JA"))))))))</f>
        <v>0</v>
      </c>
    </row>
    <row r="19" spans="1:14" ht="12.75">
      <c r="A19" s="20">
        <v>14</v>
      </c>
      <c r="B19" s="16" t="s">
        <v>51</v>
      </c>
      <c r="C19" s="17" t="s">
        <v>202</v>
      </c>
      <c r="D19" s="18">
        <v>39168</v>
      </c>
      <c r="E19" s="19" t="s">
        <v>24</v>
      </c>
      <c r="F19" s="48">
        <v>3.65</v>
      </c>
      <c r="G19" s="48">
        <v>3.88</v>
      </c>
      <c r="H19" s="48">
        <v>3.78</v>
      </c>
      <c r="I19" s="48"/>
      <c r="J19" s="48"/>
      <c r="K19" s="48"/>
      <c r="L19" s="48"/>
      <c r="M19" s="82">
        <f t="shared" si="0"/>
        <v>3.88</v>
      </c>
      <c r="N19" s="53"/>
    </row>
    <row r="20" spans="1:14" ht="12.75">
      <c r="A20" s="20">
        <v>15</v>
      </c>
      <c r="B20" s="16" t="s">
        <v>252</v>
      </c>
      <c r="C20" s="17" t="s">
        <v>254</v>
      </c>
      <c r="D20" s="18">
        <v>38478</v>
      </c>
      <c r="E20" s="19" t="s">
        <v>249</v>
      </c>
      <c r="F20" s="48">
        <v>3.68</v>
      </c>
      <c r="G20" s="48">
        <v>3.42</v>
      </c>
      <c r="H20" s="48">
        <v>3.7</v>
      </c>
      <c r="I20" s="48"/>
      <c r="J20" s="48"/>
      <c r="K20" s="48"/>
      <c r="L20" s="48"/>
      <c r="M20" s="82">
        <f t="shared" si="0"/>
        <v>3.7</v>
      </c>
      <c r="N20" s="53"/>
    </row>
    <row r="21" spans="1:14" ht="12.75">
      <c r="A21" s="20">
        <v>16</v>
      </c>
      <c r="B21" s="16" t="s">
        <v>153</v>
      </c>
      <c r="C21" s="17" t="s">
        <v>330</v>
      </c>
      <c r="D21" s="18">
        <v>38639</v>
      </c>
      <c r="E21" s="19" t="s">
        <v>324</v>
      </c>
      <c r="F21" s="48">
        <v>3.6</v>
      </c>
      <c r="G21" s="48">
        <v>3.52</v>
      </c>
      <c r="H21" s="48">
        <v>3.44</v>
      </c>
      <c r="I21" s="48"/>
      <c r="J21" s="48"/>
      <c r="K21" s="48"/>
      <c r="L21" s="48"/>
      <c r="M21" s="82">
        <f t="shared" si="0"/>
        <v>3.6</v>
      </c>
      <c r="N21" s="53"/>
    </row>
    <row r="22" spans="1:14" ht="12.75">
      <c r="A22" s="20">
        <v>17</v>
      </c>
      <c r="B22" s="16" t="s">
        <v>312</v>
      </c>
      <c r="C22" s="17" t="s">
        <v>313</v>
      </c>
      <c r="D22" s="18" t="s">
        <v>314</v>
      </c>
      <c r="E22" s="19" t="s">
        <v>19</v>
      </c>
      <c r="F22" s="48">
        <v>3.47</v>
      </c>
      <c r="G22" s="48">
        <v>3.36</v>
      </c>
      <c r="H22" s="48">
        <v>3.36</v>
      </c>
      <c r="I22" s="48"/>
      <c r="J22" s="48"/>
      <c r="K22" s="48"/>
      <c r="L22" s="48"/>
      <c r="M22" s="82">
        <f t="shared" si="0"/>
        <v>3.47</v>
      </c>
      <c r="N22" s="53"/>
    </row>
    <row r="23" spans="1:14" ht="12.75">
      <c r="A23" s="20">
        <v>18</v>
      </c>
      <c r="B23" s="16" t="s">
        <v>97</v>
      </c>
      <c r="C23" s="17" t="s">
        <v>317</v>
      </c>
      <c r="D23" s="18" t="s">
        <v>318</v>
      </c>
      <c r="E23" s="19" t="s">
        <v>319</v>
      </c>
      <c r="F23" s="48">
        <v>3.44</v>
      </c>
      <c r="G23" s="48">
        <v>3.37</v>
      </c>
      <c r="H23" s="48">
        <v>2.91</v>
      </c>
      <c r="I23" s="48"/>
      <c r="J23" s="48"/>
      <c r="K23" s="48"/>
      <c r="L23" s="48"/>
      <c r="M23" s="82">
        <f t="shared" si="0"/>
        <v>3.44</v>
      </c>
      <c r="N23" s="53"/>
    </row>
    <row r="24" spans="1:14" ht="12.75">
      <c r="A24" s="20">
        <v>19</v>
      </c>
      <c r="B24" s="16" t="s">
        <v>250</v>
      </c>
      <c r="C24" s="17" t="s">
        <v>251</v>
      </c>
      <c r="D24" s="18">
        <v>38604</v>
      </c>
      <c r="E24" s="19" t="s">
        <v>249</v>
      </c>
      <c r="F24" s="48">
        <v>3.41</v>
      </c>
      <c r="G24" s="48" t="s">
        <v>383</v>
      </c>
      <c r="H24" s="48">
        <v>3.26</v>
      </c>
      <c r="I24" s="48"/>
      <c r="J24" s="48"/>
      <c r="K24" s="48"/>
      <c r="L24" s="48"/>
      <c r="M24" s="82">
        <f t="shared" si="0"/>
        <v>3.41</v>
      </c>
      <c r="N24" s="53" t="b">
        <f>IF(ISBLANK(M24),"",IF(M24&gt;=7.2,"KSM",IF(M24&gt;=6.7,"I A",IF(M24&gt;=6.2,"II A",IF(M24&gt;=5.6,"III A",IF(M24&gt;=5,"I JA",IF(M24&gt;=4.45,"II JA",IF(M24&gt;=4,"III JA"))))))))</f>
        <v>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6.2812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21</v>
      </c>
      <c r="F1" s="24"/>
      <c r="G1" s="22"/>
      <c r="H1" s="22"/>
      <c r="I1" s="22"/>
      <c r="J1" s="22"/>
      <c r="K1" s="22"/>
      <c r="L1" s="6"/>
    </row>
    <row r="2" spans="1:12" s="33" customFormat="1" ht="5.2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</row>
    <row r="3" spans="1:12" ht="16.5" thickBot="1">
      <c r="A3" s="22"/>
      <c r="B3" s="27" t="s">
        <v>31</v>
      </c>
      <c r="C3" s="23"/>
      <c r="D3" t="s">
        <v>42</v>
      </c>
      <c r="E3" s="28" t="s">
        <v>2</v>
      </c>
      <c r="F3" s="10"/>
      <c r="G3" s="29"/>
      <c r="H3" s="30"/>
      <c r="I3" s="30"/>
      <c r="J3" s="30"/>
      <c r="K3" s="30"/>
      <c r="L3" s="6" t="s">
        <v>349</v>
      </c>
    </row>
    <row r="4" spans="1:12" ht="13.5" thickBot="1">
      <c r="A4" s="25"/>
      <c r="B4" s="31"/>
      <c r="C4" s="26"/>
      <c r="D4" s="26"/>
      <c r="E4" s="26"/>
      <c r="F4" s="43"/>
      <c r="G4" s="44"/>
      <c r="H4" s="44" t="s">
        <v>33</v>
      </c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15</v>
      </c>
      <c r="J5" s="47" t="s">
        <v>16</v>
      </c>
      <c r="K5" s="47" t="s">
        <v>18</v>
      </c>
      <c r="L5" s="41" t="s">
        <v>30</v>
      </c>
      <c r="M5" s="14" t="s">
        <v>10</v>
      </c>
    </row>
    <row r="6" spans="1:13" ht="12.75">
      <c r="A6" s="20">
        <v>1</v>
      </c>
      <c r="B6" s="16" t="s">
        <v>262</v>
      </c>
      <c r="C6" s="17" t="s">
        <v>263</v>
      </c>
      <c r="D6" s="18">
        <v>38608</v>
      </c>
      <c r="E6" s="19" t="s">
        <v>249</v>
      </c>
      <c r="F6" s="48">
        <v>7.2</v>
      </c>
      <c r="G6" s="48">
        <v>7.58</v>
      </c>
      <c r="H6" s="48">
        <v>7.25</v>
      </c>
      <c r="I6" s="48">
        <v>7.63</v>
      </c>
      <c r="J6" s="48">
        <v>8.08</v>
      </c>
      <c r="K6" s="48">
        <v>7.2</v>
      </c>
      <c r="L6" s="82">
        <f>MAX(F6:K6)</f>
        <v>8.08</v>
      </c>
      <c r="M6" s="67"/>
    </row>
    <row r="7" spans="1:13" ht="12.75">
      <c r="A7" s="20">
        <v>2</v>
      </c>
      <c r="B7" s="16" t="s">
        <v>46</v>
      </c>
      <c r="C7" s="17" t="s">
        <v>190</v>
      </c>
      <c r="D7" s="18" t="s">
        <v>191</v>
      </c>
      <c r="E7" s="19" t="s">
        <v>24</v>
      </c>
      <c r="F7" s="48">
        <v>7.24</v>
      </c>
      <c r="G7" s="48" t="s">
        <v>383</v>
      </c>
      <c r="H7" s="48">
        <v>7.78</v>
      </c>
      <c r="I7" s="48">
        <v>7.82</v>
      </c>
      <c r="J7" s="48">
        <v>7.76</v>
      </c>
      <c r="K7" s="48">
        <v>7.68</v>
      </c>
      <c r="L7" s="82">
        <f>MAX(F7:K7)</f>
        <v>7.82</v>
      </c>
      <c r="M7" s="67"/>
    </row>
    <row r="8" spans="1:13" ht="12.75">
      <c r="A8" s="20">
        <v>3</v>
      </c>
      <c r="B8" s="16" t="s">
        <v>57</v>
      </c>
      <c r="C8" s="17" t="s">
        <v>101</v>
      </c>
      <c r="D8" s="18" t="s">
        <v>188</v>
      </c>
      <c r="E8" s="19" t="s">
        <v>24</v>
      </c>
      <c r="F8" s="48">
        <v>7.07</v>
      </c>
      <c r="G8" s="48">
        <v>7.47</v>
      </c>
      <c r="H8" s="48">
        <v>6.7</v>
      </c>
      <c r="I8" s="48">
        <v>6.79</v>
      </c>
      <c r="J8" s="48">
        <v>6.6</v>
      </c>
      <c r="K8" s="48">
        <v>7.01</v>
      </c>
      <c r="L8" s="82">
        <f>MAX(F8:K8)</f>
        <v>7.47</v>
      </c>
      <c r="M8" s="67" t="s">
        <v>52</v>
      </c>
    </row>
    <row r="9" spans="1:13" ht="12.75">
      <c r="A9" s="20">
        <v>4</v>
      </c>
      <c r="B9" s="61" t="s">
        <v>328</v>
      </c>
      <c r="C9" s="62" t="s">
        <v>421</v>
      </c>
      <c r="D9" s="63">
        <v>39180</v>
      </c>
      <c r="E9" s="64" t="s">
        <v>422</v>
      </c>
      <c r="F9" s="48">
        <v>6.1</v>
      </c>
      <c r="G9" s="48">
        <v>5.69</v>
      </c>
      <c r="H9" s="48">
        <v>6.26</v>
      </c>
      <c r="I9" s="48">
        <v>6.32</v>
      </c>
      <c r="J9" s="48">
        <v>5.9</v>
      </c>
      <c r="K9" s="48">
        <v>6.23</v>
      </c>
      <c r="L9" s="82">
        <f>MAX(F9:K9)</f>
        <v>6.32</v>
      </c>
      <c r="M9" s="67" t="s">
        <v>58</v>
      </c>
    </row>
    <row r="10" spans="1:12" s="33" customFormat="1" ht="5.25">
      <c r="A10" s="25"/>
      <c r="B10" s="26"/>
      <c r="C10" s="26"/>
      <c r="D10" s="26"/>
      <c r="E10" s="26"/>
      <c r="F10" s="26"/>
      <c r="G10" s="25"/>
      <c r="H10" s="25"/>
      <c r="I10" s="25"/>
      <c r="J10" s="25"/>
      <c r="K10" s="25"/>
      <c r="L10" s="25"/>
    </row>
    <row r="11" spans="1:13" ht="16.5" thickBot="1">
      <c r="A11" s="22"/>
      <c r="B11" s="27" t="s">
        <v>31</v>
      </c>
      <c r="C11" s="23"/>
      <c r="D11" t="s">
        <v>32</v>
      </c>
      <c r="E11" s="28" t="s">
        <v>23</v>
      </c>
      <c r="F11" s="10"/>
      <c r="G11" s="29"/>
      <c r="H11" s="30"/>
      <c r="I11" s="30"/>
      <c r="J11" s="30"/>
      <c r="K11" s="30"/>
      <c r="L11" s="30"/>
      <c r="M11" s="6"/>
    </row>
    <row r="12" spans="1:12" ht="13.5" thickBot="1">
      <c r="A12" s="25"/>
      <c r="B12" s="31"/>
      <c r="C12" s="26"/>
      <c r="D12" s="26"/>
      <c r="E12" s="26"/>
      <c r="F12" s="43"/>
      <c r="G12" s="44"/>
      <c r="H12" s="44" t="s">
        <v>33</v>
      </c>
      <c r="I12" s="44"/>
      <c r="J12" s="44"/>
      <c r="K12" s="45"/>
      <c r="L12" s="25"/>
    </row>
    <row r="13" spans="1:13" ht="13.5" thickBot="1">
      <c r="A13" s="34" t="s">
        <v>3</v>
      </c>
      <c r="B13" s="35" t="s">
        <v>4</v>
      </c>
      <c r="C13" s="36" t="s">
        <v>5</v>
      </c>
      <c r="D13" s="37" t="s">
        <v>6</v>
      </c>
      <c r="E13" s="46" t="s">
        <v>7</v>
      </c>
      <c r="F13" s="40" t="s">
        <v>11</v>
      </c>
      <c r="G13" s="40" t="s">
        <v>14</v>
      </c>
      <c r="H13" s="40" t="s">
        <v>13</v>
      </c>
      <c r="I13" s="40" t="s">
        <v>15</v>
      </c>
      <c r="J13" s="40" t="s">
        <v>16</v>
      </c>
      <c r="K13" s="40" t="s">
        <v>18</v>
      </c>
      <c r="L13" s="49" t="s">
        <v>30</v>
      </c>
      <c r="M13" s="14" t="s">
        <v>10</v>
      </c>
    </row>
    <row r="14" spans="1:13" ht="12.75">
      <c r="A14" s="20">
        <v>1</v>
      </c>
      <c r="B14" s="16" t="s">
        <v>423</v>
      </c>
      <c r="C14" s="17" t="s">
        <v>92</v>
      </c>
      <c r="D14" s="18">
        <v>39225</v>
      </c>
      <c r="E14" s="19" t="s">
        <v>45</v>
      </c>
      <c r="F14" s="48">
        <v>6.9</v>
      </c>
      <c r="G14" s="48">
        <v>7.27</v>
      </c>
      <c r="H14" s="48" t="s">
        <v>383</v>
      </c>
      <c r="I14" s="48">
        <v>7.36</v>
      </c>
      <c r="J14" s="48">
        <v>7.47</v>
      </c>
      <c r="K14" s="48" t="s">
        <v>383</v>
      </c>
      <c r="L14" s="82">
        <f>MAX(F14:K14)</f>
        <v>7.47</v>
      </c>
      <c r="M14" s="67" t="s">
        <v>58</v>
      </c>
    </row>
    <row r="15" spans="1:13" ht="12.75">
      <c r="A15" s="50">
        <v>2</v>
      </c>
      <c r="B15" s="16" t="s">
        <v>82</v>
      </c>
      <c r="C15" s="17" t="s">
        <v>98</v>
      </c>
      <c r="D15" s="18">
        <v>39121</v>
      </c>
      <c r="E15" s="19" t="s">
        <v>22</v>
      </c>
      <c r="F15" s="51">
        <v>6.58</v>
      </c>
      <c r="G15" s="51">
        <v>6.32</v>
      </c>
      <c r="H15" s="51">
        <v>6.76</v>
      </c>
      <c r="I15" s="51">
        <v>7.28</v>
      </c>
      <c r="J15" s="51">
        <v>6.55</v>
      </c>
      <c r="K15" s="51">
        <v>6.6</v>
      </c>
      <c r="L15" s="87">
        <f>MAX(F15:K15)</f>
        <v>7.28</v>
      </c>
      <c r="M15" s="53">
        <f>IF(ISBLANK(L15),"",IF(L15&lt;9.5,"",IF(L15&gt;=14.3,"III A",IF(L15&gt;=12.2,"I JA",IF(L15&gt;=10.5,"II JA",IF(L15&gt;=9.5,"III JA"))))))</f>
      </c>
    </row>
    <row r="16" spans="1:13" ht="12.75">
      <c r="A16" s="20">
        <v>3</v>
      </c>
      <c r="B16" s="16" t="s">
        <v>44</v>
      </c>
      <c r="C16" s="17" t="s">
        <v>348</v>
      </c>
      <c r="D16" s="18">
        <v>39311</v>
      </c>
      <c r="E16" s="19" t="s">
        <v>81</v>
      </c>
      <c r="F16" s="48">
        <v>6.53</v>
      </c>
      <c r="G16" s="48">
        <v>6.14</v>
      </c>
      <c r="H16" s="48">
        <v>6.33</v>
      </c>
      <c r="I16" s="48">
        <v>6.52</v>
      </c>
      <c r="J16" s="48">
        <v>6.81</v>
      </c>
      <c r="K16" s="48">
        <v>6.59</v>
      </c>
      <c r="L16" s="82">
        <f>MAX(F16:K16)</f>
        <v>6.81</v>
      </c>
      <c r="M16" s="53"/>
    </row>
    <row r="17" ht="12.75">
      <c r="L17" s="84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6" width="6.140625" style="0" customWidth="1"/>
    <col min="7" max="11" width="6.140625" style="0" hidden="1" customWidth="1"/>
    <col min="12" max="12" width="6.140625" style="0" customWidth="1"/>
    <col min="13" max="13" width="6.57421875" style="0" customWidth="1"/>
    <col min="14" max="14" width="7.421875" style="0" hidden="1" customWidth="1"/>
  </cols>
  <sheetData>
    <row r="1" spans="1:13" ht="18.75">
      <c r="A1" s="22"/>
      <c r="B1" s="23"/>
      <c r="C1" s="23"/>
      <c r="E1" s="2" t="s">
        <v>21</v>
      </c>
      <c r="F1" s="24"/>
      <c r="G1" s="24"/>
      <c r="H1" s="24"/>
      <c r="I1" s="24"/>
      <c r="J1" s="22"/>
      <c r="K1" s="22"/>
      <c r="L1" s="22"/>
      <c r="M1" s="6"/>
    </row>
    <row r="2" spans="1:13" s="33" customFormat="1" ht="5.25">
      <c r="A2" s="25"/>
      <c r="B2" s="26"/>
      <c r="C2" s="26"/>
      <c r="D2" s="26"/>
      <c r="E2" s="26"/>
      <c r="F2" s="26"/>
      <c r="G2" s="26"/>
      <c r="H2" s="26"/>
      <c r="I2" s="26"/>
      <c r="J2" s="25"/>
      <c r="K2" s="25"/>
      <c r="L2" s="25"/>
      <c r="M2" s="25"/>
    </row>
    <row r="3" spans="1:13" ht="16.5" thickBot="1">
      <c r="A3" s="22"/>
      <c r="B3" s="27" t="s">
        <v>115</v>
      </c>
      <c r="C3" s="23"/>
      <c r="E3" s="28" t="s">
        <v>2</v>
      </c>
      <c r="F3" s="10"/>
      <c r="G3" s="10"/>
      <c r="H3" s="10"/>
      <c r="I3" s="10"/>
      <c r="J3" s="30"/>
      <c r="K3" s="30"/>
      <c r="L3" s="30"/>
      <c r="M3" s="6" t="s">
        <v>349</v>
      </c>
    </row>
    <row r="4" spans="1:13" ht="13.5" thickBot="1">
      <c r="A4" s="25"/>
      <c r="B4" s="31"/>
      <c r="C4" s="26"/>
      <c r="D4" s="26"/>
      <c r="E4" s="26"/>
      <c r="F4" s="43"/>
      <c r="G4" s="44"/>
      <c r="H4" s="44"/>
      <c r="I4" s="44"/>
      <c r="J4" s="44"/>
      <c r="K4" s="44"/>
      <c r="L4" s="45"/>
      <c r="M4" s="25"/>
    </row>
    <row r="5" spans="1:14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414</v>
      </c>
      <c r="G5" s="47" t="s">
        <v>14</v>
      </c>
      <c r="H5" s="47" t="s">
        <v>13</v>
      </c>
      <c r="I5" s="47" t="s">
        <v>351</v>
      </c>
      <c r="J5" s="47" t="s">
        <v>15</v>
      </c>
      <c r="K5" s="47" t="s">
        <v>16</v>
      </c>
      <c r="L5" s="47" t="s">
        <v>415</v>
      </c>
      <c r="M5" s="41" t="s">
        <v>30</v>
      </c>
      <c r="N5" s="14" t="s">
        <v>10</v>
      </c>
    </row>
    <row r="6" spans="1:14" ht="12.75">
      <c r="A6" s="20">
        <v>1</v>
      </c>
      <c r="B6" s="16" t="s">
        <v>48</v>
      </c>
      <c r="C6" s="17" t="s">
        <v>128</v>
      </c>
      <c r="D6" s="18">
        <v>38394</v>
      </c>
      <c r="E6" s="19" t="s">
        <v>22</v>
      </c>
      <c r="F6" s="48">
        <v>40.47</v>
      </c>
      <c r="G6" s="48"/>
      <c r="H6" s="48"/>
      <c r="I6" s="48"/>
      <c r="J6" s="48"/>
      <c r="K6" s="48"/>
      <c r="L6" s="48">
        <v>41.82</v>
      </c>
      <c r="M6" s="82">
        <f aca="true" t="shared" si="0" ref="M6:M13">MAX(F6:L6)</f>
        <v>41.82</v>
      </c>
      <c r="N6" s="67"/>
    </row>
    <row r="7" spans="1:14" ht="12.75">
      <c r="A7" s="20">
        <v>2</v>
      </c>
      <c r="B7" s="16" t="s">
        <v>46</v>
      </c>
      <c r="C7" s="17" t="s">
        <v>190</v>
      </c>
      <c r="D7" s="18" t="s">
        <v>191</v>
      </c>
      <c r="E7" s="19" t="s">
        <v>24</v>
      </c>
      <c r="F7" s="48">
        <v>31.52</v>
      </c>
      <c r="G7" s="48"/>
      <c r="H7" s="48"/>
      <c r="I7" s="48"/>
      <c r="J7" s="48"/>
      <c r="K7" s="48"/>
      <c r="L7" s="48">
        <v>24.12</v>
      </c>
      <c r="M7" s="82">
        <f t="shared" si="0"/>
        <v>31.52</v>
      </c>
      <c r="N7" s="67"/>
    </row>
    <row r="8" spans="1:14" ht="12.75">
      <c r="A8" s="20">
        <v>3</v>
      </c>
      <c r="B8" s="16" t="s">
        <v>47</v>
      </c>
      <c r="C8" s="17" t="s">
        <v>200</v>
      </c>
      <c r="D8" s="18" t="s">
        <v>201</v>
      </c>
      <c r="E8" s="19" t="s">
        <v>24</v>
      </c>
      <c r="F8" s="48">
        <v>29.3</v>
      </c>
      <c r="G8" s="48"/>
      <c r="H8" s="48"/>
      <c r="I8" s="48"/>
      <c r="J8" s="48"/>
      <c r="K8" s="48"/>
      <c r="L8" s="48">
        <v>24</v>
      </c>
      <c r="M8" s="82">
        <f t="shared" si="0"/>
        <v>29.3</v>
      </c>
      <c r="N8" s="67"/>
    </row>
    <row r="9" spans="1:14" ht="12.75">
      <c r="A9" s="20">
        <v>4</v>
      </c>
      <c r="B9" s="16" t="s">
        <v>110</v>
      </c>
      <c r="C9" s="17" t="s">
        <v>111</v>
      </c>
      <c r="D9" s="18" t="s">
        <v>125</v>
      </c>
      <c r="E9" s="19" t="s">
        <v>17</v>
      </c>
      <c r="F9" s="48">
        <v>24.93</v>
      </c>
      <c r="G9" s="48"/>
      <c r="H9" s="48"/>
      <c r="I9" s="48"/>
      <c r="J9" s="48"/>
      <c r="K9" s="48"/>
      <c r="L9" s="48">
        <v>26.09</v>
      </c>
      <c r="M9" s="82">
        <f t="shared" si="0"/>
        <v>26.09</v>
      </c>
      <c r="N9" s="67"/>
    </row>
    <row r="10" spans="1:14" ht="12.75">
      <c r="A10" s="20">
        <v>5</v>
      </c>
      <c r="B10" s="16" t="s">
        <v>61</v>
      </c>
      <c r="C10" s="17" t="s">
        <v>85</v>
      </c>
      <c r="D10" s="18">
        <v>40014</v>
      </c>
      <c r="E10" s="19" t="s">
        <v>45</v>
      </c>
      <c r="F10" s="48">
        <v>12.48</v>
      </c>
      <c r="G10" s="48"/>
      <c r="H10" s="48"/>
      <c r="I10" s="48"/>
      <c r="J10" s="48"/>
      <c r="K10" s="48"/>
      <c r="L10" s="48">
        <v>13.01</v>
      </c>
      <c r="M10" s="82">
        <f t="shared" si="0"/>
        <v>13.01</v>
      </c>
      <c r="N10" s="67" t="s">
        <v>58</v>
      </c>
    </row>
    <row r="11" spans="1:14" ht="12.75">
      <c r="A11" s="20" t="s">
        <v>359</v>
      </c>
      <c r="B11" s="16" t="s">
        <v>46</v>
      </c>
      <c r="C11" s="17" t="s">
        <v>416</v>
      </c>
      <c r="D11" s="18"/>
      <c r="E11" s="19"/>
      <c r="F11" s="48">
        <v>29.18</v>
      </c>
      <c r="G11" s="48"/>
      <c r="H11" s="48"/>
      <c r="I11" s="48"/>
      <c r="J11" s="48"/>
      <c r="K11" s="48"/>
      <c r="L11" s="48">
        <v>29.82</v>
      </c>
      <c r="M11" s="82">
        <f t="shared" si="0"/>
        <v>29.82</v>
      </c>
      <c r="N11" s="67"/>
    </row>
    <row r="12" spans="1:14" ht="12.75">
      <c r="A12" s="20" t="s">
        <v>359</v>
      </c>
      <c r="B12" s="16" t="s">
        <v>41</v>
      </c>
      <c r="C12" s="17" t="s">
        <v>77</v>
      </c>
      <c r="D12" s="18"/>
      <c r="E12" s="19"/>
      <c r="F12" s="48">
        <v>26.08</v>
      </c>
      <c r="G12" s="48"/>
      <c r="H12" s="48"/>
      <c r="I12" s="48"/>
      <c r="J12" s="48"/>
      <c r="K12" s="48"/>
      <c r="L12" s="48" t="s">
        <v>383</v>
      </c>
      <c r="M12" s="82">
        <f t="shared" si="0"/>
        <v>26.08</v>
      </c>
      <c r="N12" s="67"/>
    </row>
    <row r="13" spans="1:14" ht="12.75">
      <c r="A13" s="20" t="s">
        <v>359</v>
      </c>
      <c r="B13" s="16" t="s">
        <v>20</v>
      </c>
      <c r="C13" s="17" t="s">
        <v>417</v>
      </c>
      <c r="D13" s="18">
        <v>39884</v>
      </c>
      <c r="E13" s="19"/>
      <c r="F13" s="48">
        <v>19.4</v>
      </c>
      <c r="G13" s="48"/>
      <c r="H13" s="48"/>
      <c r="I13" s="48"/>
      <c r="J13" s="48"/>
      <c r="K13" s="48"/>
      <c r="L13" s="48">
        <v>18.56</v>
      </c>
      <c r="M13" s="82">
        <f t="shared" si="0"/>
        <v>19.4</v>
      </c>
      <c r="N13" s="67"/>
    </row>
    <row r="14" spans="1:13" s="33" customFormat="1" ht="5.25">
      <c r="A14" s="25"/>
      <c r="B14" s="26"/>
      <c r="C14" s="26"/>
      <c r="D14" s="26"/>
      <c r="E14" s="26"/>
      <c r="F14" s="26"/>
      <c r="G14" s="26"/>
      <c r="H14" s="26"/>
      <c r="I14" s="26"/>
      <c r="J14" s="25"/>
      <c r="K14" s="25"/>
      <c r="L14" s="25"/>
      <c r="M14" s="25"/>
    </row>
    <row r="15" spans="1:14" ht="16.5" thickBot="1">
      <c r="A15" s="22"/>
      <c r="B15" s="27" t="s">
        <v>115</v>
      </c>
      <c r="C15" s="23"/>
      <c r="E15" s="28" t="s">
        <v>23</v>
      </c>
      <c r="F15" s="10"/>
      <c r="G15" s="10"/>
      <c r="H15" s="10"/>
      <c r="I15" s="10"/>
      <c r="J15" s="30"/>
      <c r="K15" s="30"/>
      <c r="L15" s="30"/>
      <c r="M15" s="30"/>
      <c r="N15" s="6"/>
    </row>
    <row r="16" spans="1:13" ht="13.5" thickBot="1">
      <c r="A16" s="25"/>
      <c r="B16" s="31"/>
      <c r="C16" s="26"/>
      <c r="D16" s="26"/>
      <c r="E16" s="26"/>
      <c r="F16" s="43"/>
      <c r="G16" s="44"/>
      <c r="H16" s="44"/>
      <c r="I16" s="44"/>
      <c r="J16" s="44"/>
      <c r="K16" s="44"/>
      <c r="L16" s="45"/>
      <c r="M16" s="25"/>
    </row>
    <row r="17" spans="1:14" ht="13.5" thickBot="1">
      <c r="A17" s="34" t="s">
        <v>3</v>
      </c>
      <c r="B17" s="35" t="s">
        <v>4</v>
      </c>
      <c r="C17" s="36" t="s">
        <v>5</v>
      </c>
      <c r="D17" s="37" t="s">
        <v>6</v>
      </c>
      <c r="E17" s="46" t="s">
        <v>7</v>
      </c>
      <c r="F17" s="47" t="s">
        <v>414</v>
      </c>
      <c r="G17" s="47" t="s">
        <v>14</v>
      </c>
      <c r="H17" s="47" t="s">
        <v>13</v>
      </c>
      <c r="I17" s="47" t="s">
        <v>351</v>
      </c>
      <c r="J17" s="47" t="s">
        <v>15</v>
      </c>
      <c r="K17" s="47" t="s">
        <v>16</v>
      </c>
      <c r="L17" s="47" t="s">
        <v>415</v>
      </c>
      <c r="M17" s="85" t="s">
        <v>30</v>
      </c>
      <c r="N17" s="14" t="s">
        <v>10</v>
      </c>
    </row>
    <row r="18" spans="1:14" ht="12.75">
      <c r="A18" s="20">
        <v>1</v>
      </c>
      <c r="B18" s="16" t="s">
        <v>113</v>
      </c>
      <c r="C18" s="17" t="s">
        <v>114</v>
      </c>
      <c r="D18" s="18">
        <v>38927</v>
      </c>
      <c r="E18" s="19" t="s">
        <v>22</v>
      </c>
      <c r="F18" s="48">
        <v>44.36</v>
      </c>
      <c r="G18" s="48"/>
      <c r="H18" s="48"/>
      <c r="I18" s="48"/>
      <c r="J18" s="48"/>
      <c r="K18" s="48"/>
      <c r="L18" s="48">
        <v>44.71</v>
      </c>
      <c r="M18" s="82">
        <f aca="true" t="shared" si="1" ref="M18:M25">MAX(F18:L18)</f>
        <v>44.71</v>
      </c>
      <c r="N18" s="67"/>
    </row>
    <row r="19" spans="1:14" ht="12.75">
      <c r="A19" s="20">
        <v>2</v>
      </c>
      <c r="B19" s="16" t="s">
        <v>153</v>
      </c>
      <c r="C19" s="17" t="s">
        <v>330</v>
      </c>
      <c r="D19" s="18">
        <v>38639</v>
      </c>
      <c r="E19" s="19" t="s">
        <v>324</v>
      </c>
      <c r="F19" s="48">
        <v>40.29</v>
      </c>
      <c r="G19" s="48"/>
      <c r="H19" s="48"/>
      <c r="I19" s="48"/>
      <c r="J19" s="48"/>
      <c r="K19" s="48"/>
      <c r="L19" s="48">
        <v>39.38</v>
      </c>
      <c r="M19" s="82">
        <f t="shared" si="1"/>
        <v>40.29</v>
      </c>
      <c r="N19" s="67"/>
    </row>
    <row r="20" spans="1:14" ht="12.75">
      <c r="A20" s="20">
        <v>3</v>
      </c>
      <c r="B20" s="16" t="s">
        <v>278</v>
      </c>
      <c r="C20" s="17" t="s">
        <v>323</v>
      </c>
      <c r="D20" s="18">
        <v>39164</v>
      </c>
      <c r="E20" s="19" t="s">
        <v>45</v>
      </c>
      <c r="F20" s="48">
        <v>37.42</v>
      </c>
      <c r="G20" s="48"/>
      <c r="H20" s="48"/>
      <c r="I20" s="48"/>
      <c r="J20" s="48"/>
      <c r="K20" s="48"/>
      <c r="L20" s="48">
        <v>35.48</v>
      </c>
      <c r="M20" s="82">
        <f t="shared" si="1"/>
        <v>37.42</v>
      </c>
      <c r="N20" s="67" t="str">
        <f>IF(ISBLANK(M20),"",IF(M20&lt;9.5,"",IF(M20&gt;=14.3,"III A",IF(M20&gt;=12.2,"I JA",IF(M20&gt;=10.5,"II JA",IF(M20&gt;=9.5,"III JA"))))))</f>
        <v>III A</v>
      </c>
    </row>
    <row r="21" spans="1:14" ht="12.75">
      <c r="A21" s="20">
        <v>4</v>
      </c>
      <c r="B21" s="16" t="s">
        <v>161</v>
      </c>
      <c r="C21" s="17" t="s">
        <v>162</v>
      </c>
      <c r="D21" s="18">
        <v>39077</v>
      </c>
      <c r="E21" s="86" t="s">
        <v>418</v>
      </c>
      <c r="F21" s="48">
        <v>34.28</v>
      </c>
      <c r="G21" s="48"/>
      <c r="H21" s="48"/>
      <c r="I21" s="48"/>
      <c r="J21" s="48"/>
      <c r="K21" s="48"/>
      <c r="L21" s="48">
        <v>34.41</v>
      </c>
      <c r="M21" s="82">
        <f t="shared" si="1"/>
        <v>34.41</v>
      </c>
      <c r="N21" s="67"/>
    </row>
    <row r="22" spans="1:14" ht="12.75">
      <c r="A22" s="20">
        <v>5</v>
      </c>
      <c r="B22" s="16" t="s">
        <v>112</v>
      </c>
      <c r="C22" s="17" t="s">
        <v>92</v>
      </c>
      <c r="D22" s="18">
        <v>39225</v>
      </c>
      <c r="E22" s="19" t="s">
        <v>45</v>
      </c>
      <c r="F22" s="48">
        <v>29.24</v>
      </c>
      <c r="G22" s="48"/>
      <c r="H22" s="48"/>
      <c r="I22" s="48"/>
      <c r="J22" s="48"/>
      <c r="K22" s="48"/>
      <c r="L22" s="48">
        <v>31.18</v>
      </c>
      <c r="M22" s="82">
        <f t="shared" si="1"/>
        <v>31.18</v>
      </c>
      <c r="N22" s="67"/>
    </row>
    <row r="23" spans="1:14" ht="12.75">
      <c r="A23" s="20">
        <v>6</v>
      </c>
      <c r="B23" s="16" t="s">
        <v>161</v>
      </c>
      <c r="C23" s="17" t="s">
        <v>273</v>
      </c>
      <c r="D23" s="18" t="s">
        <v>274</v>
      </c>
      <c r="E23" s="19" t="s">
        <v>264</v>
      </c>
      <c r="F23" s="48">
        <v>22.61</v>
      </c>
      <c r="G23" s="48"/>
      <c r="H23" s="48"/>
      <c r="I23" s="48"/>
      <c r="J23" s="48"/>
      <c r="K23" s="48"/>
      <c r="L23" s="48">
        <v>24.95</v>
      </c>
      <c r="M23" s="82">
        <f t="shared" si="1"/>
        <v>24.95</v>
      </c>
      <c r="N23" s="67"/>
    </row>
    <row r="24" spans="1:14" ht="12.75">
      <c r="A24" s="20">
        <v>7</v>
      </c>
      <c r="B24" s="16" t="s">
        <v>211</v>
      </c>
      <c r="C24" s="17" t="s">
        <v>212</v>
      </c>
      <c r="D24" s="18" t="s">
        <v>213</v>
      </c>
      <c r="E24" s="19" t="s">
        <v>24</v>
      </c>
      <c r="F24" s="48">
        <v>22.7</v>
      </c>
      <c r="G24" s="48"/>
      <c r="H24" s="48"/>
      <c r="I24" s="48"/>
      <c r="J24" s="48"/>
      <c r="K24" s="48"/>
      <c r="L24" s="48">
        <v>21.39</v>
      </c>
      <c r="M24" s="82">
        <f t="shared" si="1"/>
        <v>22.7</v>
      </c>
      <c r="N24" s="67"/>
    </row>
    <row r="25" spans="1:14" ht="12.75">
      <c r="A25" s="20">
        <v>8</v>
      </c>
      <c r="B25" s="16" t="s">
        <v>320</v>
      </c>
      <c r="C25" s="17" t="s">
        <v>321</v>
      </c>
      <c r="D25" s="18">
        <v>39607</v>
      </c>
      <c r="E25" s="19" t="s">
        <v>45</v>
      </c>
      <c r="F25" s="48">
        <v>14.28</v>
      </c>
      <c r="G25" s="48"/>
      <c r="H25" s="48"/>
      <c r="I25" s="48"/>
      <c r="J25" s="48"/>
      <c r="K25" s="48"/>
      <c r="L25" s="48">
        <v>20.22</v>
      </c>
      <c r="M25" s="82">
        <f t="shared" si="1"/>
        <v>20.22</v>
      </c>
      <c r="N25" s="67" t="str">
        <f>IF(ISBLANK(M25),"",IF(M25&lt;9.5,"",IF(M25&gt;=14.3,"III A",IF(M25&gt;=12.2,"I JA",IF(M25&gt;=10.5,"II JA",IF(M25&gt;=9.5,"III JA"))))))</f>
        <v>III A</v>
      </c>
    </row>
    <row r="26" s="57" customFormat="1" ht="12.75"/>
    <row r="27" s="57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8" width="6.140625" style="0" customWidth="1"/>
    <col min="9" max="9" width="6.140625" style="0" hidden="1" customWidth="1"/>
    <col min="10" max="12" width="6.140625" style="0" customWidth="1"/>
    <col min="13" max="13" width="6.57421875" style="0" customWidth="1"/>
    <col min="14" max="14" width="7.421875" style="0" hidden="1" customWidth="1"/>
  </cols>
  <sheetData>
    <row r="1" spans="1:13" ht="18.75">
      <c r="A1" s="22"/>
      <c r="B1" s="23"/>
      <c r="C1" s="23"/>
      <c r="E1" s="2" t="s">
        <v>21</v>
      </c>
      <c r="F1" s="24"/>
      <c r="G1" s="24"/>
      <c r="H1" s="24"/>
      <c r="I1" s="24"/>
      <c r="J1" s="22"/>
      <c r="K1" s="22"/>
      <c r="L1" s="22"/>
      <c r="M1" s="6"/>
    </row>
    <row r="2" spans="1:13" s="33" customFormat="1" ht="5.25">
      <c r="A2" s="25"/>
      <c r="B2" s="26"/>
      <c r="C2" s="26"/>
      <c r="D2" s="88"/>
      <c r="E2" s="26"/>
      <c r="F2" s="26"/>
      <c r="G2" s="26"/>
      <c r="H2" s="26"/>
      <c r="I2" s="26"/>
      <c r="J2" s="25"/>
      <c r="K2" s="25"/>
      <c r="L2" s="25"/>
      <c r="M2" s="25"/>
    </row>
    <row r="3" spans="1:13" ht="16.5" thickBot="1">
      <c r="A3" s="22"/>
      <c r="B3" s="27" t="s">
        <v>127</v>
      </c>
      <c r="C3" s="23"/>
      <c r="D3" s="89" t="s">
        <v>499</v>
      </c>
      <c r="E3" s="28" t="s">
        <v>2</v>
      </c>
      <c r="F3" s="10"/>
      <c r="G3" s="10"/>
      <c r="H3" s="10"/>
      <c r="I3" s="10"/>
      <c r="J3" s="30"/>
      <c r="K3" s="30"/>
      <c r="L3" s="30"/>
      <c r="M3" s="6" t="s">
        <v>349</v>
      </c>
    </row>
    <row r="4" spans="1:13" ht="13.5" thickBot="1">
      <c r="A4" s="25"/>
      <c r="B4" s="31"/>
      <c r="C4" s="26"/>
      <c r="D4" s="88"/>
      <c r="E4" s="26"/>
      <c r="F4" s="43"/>
      <c r="G4" s="44" t="s">
        <v>33</v>
      </c>
      <c r="H4" s="44"/>
      <c r="I4" s="44"/>
      <c r="J4" s="44"/>
      <c r="K4" s="44"/>
      <c r="L4" s="45"/>
      <c r="M4" s="25"/>
    </row>
    <row r="5" spans="1:14" ht="13.5" thickBot="1">
      <c r="A5" s="34" t="s">
        <v>3</v>
      </c>
      <c r="B5" s="35" t="s">
        <v>4</v>
      </c>
      <c r="C5" s="36" t="s">
        <v>5</v>
      </c>
      <c r="D5" s="90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351</v>
      </c>
      <c r="J5" s="47" t="s">
        <v>15</v>
      </c>
      <c r="K5" s="47" t="s">
        <v>16</v>
      </c>
      <c r="L5" s="47" t="s">
        <v>18</v>
      </c>
      <c r="M5" s="41" t="s">
        <v>30</v>
      </c>
      <c r="N5" s="14" t="s">
        <v>10</v>
      </c>
    </row>
    <row r="6" spans="1:14" ht="12.75">
      <c r="A6" s="20">
        <v>1</v>
      </c>
      <c r="B6" s="16" t="s">
        <v>48</v>
      </c>
      <c r="C6" s="17" t="s">
        <v>128</v>
      </c>
      <c r="D6" s="63">
        <v>38394</v>
      </c>
      <c r="E6" s="19" t="s">
        <v>22</v>
      </c>
      <c r="F6" s="48">
        <v>24.88</v>
      </c>
      <c r="G6" s="48">
        <v>23.72</v>
      </c>
      <c r="H6" s="48" t="s">
        <v>383</v>
      </c>
      <c r="I6" s="48"/>
      <c r="J6" s="48">
        <v>23.54</v>
      </c>
      <c r="K6" s="48" t="s">
        <v>383</v>
      </c>
      <c r="L6" s="48" t="s">
        <v>383</v>
      </c>
      <c r="M6" s="82">
        <f>MAX(F6:L6)</f>
        <v>24.88</v>
      </c>
      <c r="N6" s="67"/>
    </row>
    <row r="7" spans="1:14" ht="12.75">
      <c r="A7" s="20">
        <v>2</v>
      </c>
      <c r="B7" s="16" t="s">
        <v>46</v>
      </c>
      <c r="C7" s="17" t="s">
        <v>70</v>
      </c>
      <c r="D7" s="63">
        <v>38979</v>
      </c>
      <c r="E7" s="19" t="s">
        <v>45</v>
      </c>
      <c r="F7" s="48">
        <v>18.06</v>
      </c>
      <c r="G7" s="48">
        <v>21.18</v>
      </c>
      <c r="H7" s="48">
        <v>18.92</v>
      </c>
      <c r="I7" s="48"/>
      <c r="J7" s="48" t="s">
        <v>383</v>
      </c>
      <c r="K7" s="48">
        <v>20.82</v>
      </c>
      <c r="L7" s="48">
        <v>24.66</v>
      </c>
      <c r="M7" s="82">
        <f>MAX(F7:L7)</f>
        <v>24.66</v>
      </c>
      <c r="N7" s="67"/>
    </row>
    <row r="8" spans="1:14" ht="12.75">
      <c r="A8" s="20">
        <v>3</v>
      </c>
      <c r="B8" s="16" t="s">
        <v>41</v>
      </c>
      <c r="C8" s="17" t="s">
        <v>77</v>
      </c>
      <c r="D8" s="63">
        <v>39059</v>
      </c>
      <c r="E8" s="19" t="s">
        <v>45</v>
      </c>
      <c r="F8" s="48">
        <v>10.02</v>
      </c>
      <c r="G8" s="48">
        <v>14.92</v>
      </c>
      <c r="H8" s="48" t="s">
        <v>383</v>
      </c>
      <c r="I8" s="48"/>
      <c r="J8" s="48" t="s">
        <v>383</v>
      </c>
      <c r="K8" s="48" t="s">
        <v>383</v>
      </c>
      <c r="L8" s="48" t="s">
        <v>383</v>
      </c>
      <c r="M8" s="82">
        <f>MAX(F8:L8)</f>
        <v>14.92</v>
      </c>
      <c r="N8" s="67" t="s">
        <v>58</v>
      </c>
    </row>
    <row r="9" spans="1:13" s="33" customFormat="1" ht="5.25">
      <c r="A9" s="25"/>
      <c r="B9" s="26"/>
      <c r="C9" s="26"/>
      <c r="D9" s="88"/>
      <c r="E9" s="26"/>
      <c r="F9" s="26"/>
      <c r="G9" s="26"/>
      <c r="H9" s="26"/>
      <c r="I9" s="26"/>
      <c r="J9" s="25"/>
      <c r="K9" s="25"/>
      <c r="L9" s="25"/>
      <c r="M9" s="25"/>
    </row>
    <row r="10" spans="1:14" ht="16.5" thickBot="1">
      <c r="A10" s="22"/>
      <c r="B10" s="27" t="s">
        <v>127</v>
      </c>
      <c r="C10" s="23"/>
      <c r="D10" s="89" t="s">
        <v>500</v>
      </c>
      <c r="E10" s="28" t="s">
        <v>23</v>
      </c>
      <c r="F10" s="10"/>
      <c r="G10" s="10"/>
      <c r="H10" s="10"/>
      <c r="I10" s="10"/>
      <c r="J10" s="30"/>
      <c r="K10" s="30"/>
      <c r="L10" s="30"/>
      <c r="M10" s="30"/>
      <c r="N10" s="6"/>
    </row>
    <row r="11" spans="1:13" ht="13.5" thickBot="1">
      <c r="A11" s="25"/>
      <c r="B11" s="31"/>
      <c r="C11" s="26"/>
      <c r="D11" s="88"/>
      <c r="E11" s="26"/>
      <c r="F11" s="43"/>
      <c r="G11" s="44" t="s">
        <v>33</v>
      </c>
      <c r="H11" s="44"/>
      <c r="I11" s="44"/>
      <c r="J11" s="44"/>
      <c r="K11" s="44"/>
      <c r="L11" s="45"/>
      <c r="M11" s="25"/>
    </row>
    <row r="12" spans="1:14" ht="13.5" thickBot="1">
      <c r="A12" s="34" t="s">
        <v>3</v>
      </c>
      <c r="B12" s="35" t="s">
        <v>4</v>
      </c>
      <c r="C12" s="36" t="s">
        <v>5</v>
      </c>
      <c r="D12" s="37" t="s">
        <v>6</v>
      </c>
      <c r="E12" s="46" t="s">
        <v>7</v>
      </c>
      <c r="F12" s="40" t="s">
        <v>11</v>
      </c>
      <c r="G12" s="40" t="s">
        <v>14</v>
      </c>
      <c r="H12" s="40" t="s">
        <v>13</v>
      </c>
      <c r="I12" s="47" t="s">
        <v>351</v>
      </c>
      <c r="J12" s="40" t="s">
        <v>15</v>
      </c>
      <c r="K12" s="40" t="s">
        <v>16</v>
      </c>
      <c r="L12" s="40" t="s">
        <v>18</v>
      </c>
      <c r="M12" s="49" t="s">
        <v>30</v>
      </c>
      <c r="N12" s="14" t="s">
        <v>10</v>
      </c>
    </row>
    <row r="13" spans="1:14" ht="12.75">
      <c r="A13" s="50">
        <v>1</v>
      </c>
      <c r="B13" s="16" t="s">
        <v>113</v>
      </c>
      <c r="C13" s="17" t="s">
        <v>114</v>
      </c>
      <c r="D13" s="18">
        <v>38927</v>
      </c>
      <c r="E13" s="19" t="s">
        <v>22</v>
      </c>
      <c r="F13" s="48">
        <v>30.23</v>
      </c>
      <c r="G13" s="48">
        <v>28.47</v>
      </c>
      <c r="H13" s="48">
        <v>29.22</v>
      </c>
      <c r="I13" s="48"/>
      <c r="J13" s="48">
        <v>25.92</v>
      </c>
      <c r="K13" s="48" t="s">
        <v>383</v>
      </c>
      <c r="L13" s="48">
        <v>28.24</v>
      </c>
      <c r="M13" s="82">
        <f>MAX(F13:L13)</f>
        <v>30.23</v>
      </c>
      <c r="N13" s="53"/>
    </row>
    <row r="14" spans="1:14" ht="12.75">
      <c r="A14" s="50">
        <v>2</v>
      </c>
      <c r="B14" s="16" t="s">
        <v>278</v>
      </c>
      <c r="C14" s="17" t="s">
        <v>323</v>
      </c>
      <c r="D14" s="18">
        <v>39164</v>
      </c>
      <c r="E14" s="19" t="s">
        <v>45</v>
      </c>
      <c r="F14" s="48">
        <v>20.18</v>
      </c>
      <c r="G14" s="48">
        <v>23.34</v>
      </c>
      <c r="H14" s="48">
        <v>22.72</v>
      </c>
      <c r="I14" s="48"/>
      <c r="J14" s="48">
        <v>21.42</v>
      </c>
      <c r="K14" s="48">
        <v>27.32</v>
      </c>
      <c r="L14" s="48">
        <v>25.55</v>
      </c>
      <c r="M14" s="82">
        <f>MAX(F14:L14)</f>
        <v>27.32</v>
      </c>
      <c r="N14" s="53"/>
    </row>
    <row r="15" spans="1:14" ht="12.75">
      <c r="A15" s="50">
        <v>3</v>
      </c>
      <c r="B15" s="16" t="s">
        <v>161</v>
      </c>
      <c r="C15" s="17" t="s">
        <v>162</v>
      </c>
      <c r="D15" s="18" t="s">
        <v>163</v>
      </c>
      <c r="E15" s="19" t="s">
        <v>100</v>
      </c>
      <c r="F15" s="48">
        <v>18.28</v>
      </c>
      <c r="G15" s="48">
        <v>20.18</v>
      </c>
      <c r="H15" s="48">
        <v>23.42</v>
      </c>
      <c r="I15" s="48"/>
      <c r="J15" s="48" t="s">
        <v>383</v>
      </c>
      <c r="K15" s="48">
        <v>23.16</v>
      </c>
      <c r="L15" s="48">
        <v>22.26</v>
      </c>
      <c r="M15" s="82">
        <f>MAX(F15:L15)</f>
        <v>23.42</v>
      </c>
      <c r="N15" s="53" t="str">
        <f>IF(ISBLANK(M15),"",IF(M15&lt;9.5,"",IF(M15&gt;=14.3,"III A",IF(M15&gt;=12.2,"I JA",IF(M15&gt;=10.5,"II JA",IF(M15&gt;=9.5,"III JA"))))))</f>
        <v>III A</v>
      </c>
    </row>
    <row r="16" spans="1:14" ht="12.75">
      <c r="A16" s="50">
        <v>4</v>
      </c>
      <c r="B16" s="16" t="s">
        <v>112</v>
      </c>
      <c r="C16" s="17" t="s">
        <v>92</v>
      </c>
      <c r="D16" s="18">
        <v>39225</v>
      </c>
      <c r="E16" s="19" t="s">
        <v>45</v>
      </c>
      <c r="F16" s="48">
        <v>16.72</v>
      </c>
      <c r="G16" s="48" t="s">
        <v>383</v>
      </c>
      <c r="H16" s="48">
        <v>17.82</v>
      </c>
      <c r="I16" s="48"/>
      <c r="J16" s="48">
        <v>18.92</v>
      </c>
      <c r="K16" s="48">
        <v>18.03</v>
      </c>
      <c r="L16" s="48">
        <v>18.88</v>
      </c>
      <c r="M16" s="82">
        <f>MAX(F16:L16)</f>
        <v>18.92</v>
      </c>
      <c r="N16" s="53"/>
    </row>
    <row r="17" spans="1:14" ht="12.75">
      <c r="A17" s="50">
        <v>5</v>
      </c>
      <c r="B17" s="16" t="s">
        <v>320</v>
      </c>
      <c r="C17" s="17" t="s">
        <v>321</v>
      </c>
      <c r="D17" s="18">
        <v>39607</v>
      </c>
      <c r="E17" s="19" t="s">
        <v>45</v>
      </c>
      <c r="F17" s="48">
        <v>8.22</v>
      </c>
      <c r="G17" s="48">
        <v>9.68</v>
      </c>
      <c r="H17" s="48">
        <v>10.52</v>
      </c>
      <c r="I17" s="48"/>
      <c r="J17" s="48" t="s">
        <v>383</v>
      </c>
      <c r="K17" s="48" t="s">
        <v>383</v>
      </c>
      <c r="L17" s="48" t="s">
        <v>383</v>
      </c>
      <c r="M17" s="82">
        <f>MAX(F17:L17)</f>
        <v>10.52</v>
      </c>
      <c r="N17" s="53"/>
    </row>
    <row r="18" s="57" customFormat="1" ht="12.75"/>
    <row r="19" s="57" customFormat="1" ht="12.75"/>
    <row r="20" s="57" customFormat="1" ht="12.75"/>
    <row r="21" s="57" customFormat="1" ht="12.75"/>
    <row r="22" s="57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8" width="6.140625" style="0" customWidth="1"/>
    <col min="9" max="9" width="6.140625" style="0" hidden="1" customWidth="1"/>
    <col min="10" max="12" width="6.140625" style="0" customWidth="1"/>
    <col min="13" max="13" width="6.57421875" style="0" customWidth="1"/>
    <col min="14" max="14" width="7.421875" style="0" hidden="1" customWidth="1"/>
  </cols>
  <sheetData>
    <row r="1" spans="1:13" ht="18.75">
      <c r="A1" s="22"/>
      <c r="B1" s="23"/>
      <c r="C1" s="23"/>
      <c r="E1" s="2" t="s">
        <v>21</v>
      </c>
      <c r="F1" s="24"/>
      <c r="G1" s="24"/>
      <c r="H1" s="24"/>
      <c r="I1" s="24"/>
      <c r="J1" s="22"/>
      <c r="K1" s="22"/>
      <c r="L1" s="22"/>
      <c r="M1" s="6"/>
    </row>
    <row r="2" spans="1:13" s="33" customFormat="1" ht="5.25">
      <c r="A2" s="25"/>
      <c r="B2" s="26"/>
      <c r="C2" s="26"/>
      <c r="D2" s="88"/>
      <c r="E2" s="26"/>
      <c r="F2" s="26"/>
      <c r="G2" s="26"/>
      <c r="H2" s="26"/>
      <c r="I2" s="26"/>
      <c r="J2" s="25"/>
      <c r="K2" s="25"/>
      <c r="L2" s="25"/>
      <c r="M2" s="25"/>
    </row>
    <row r="3" spans="1:13" ht="16.5" thickBot="1">
      <c r="A3" s="22"/>
      <c r="B3" s="27" t="s">
        <v>352</v>
      </c>
      <c r="C3" s="23"/>
      <c r="D3" s="89" t="s">
        <v>501</v>
      </c>
      <c r="E3" s="28" t="s">
        <v>2</v>
      </c>
      <c r="F3" s="10"/>
      <c r="G3" s="10"/>
      <c r="H3" s="10"/>
      <c r="I3" s="10"/>
      <c r="J3" s="30"/>
      <c r="K3" s="30"/>
      <c r="L3" s="30"/>
      <c r="M3" s="6" t="s">
        <v>349</v>
      </c>
    </row>
    <row r="4" spans="1:13" ht="13.5" thickBot="1">
      <c r="A4" s="25"/>
      <c r="B4" s="31"/>
      <c r="C4" s="26"/>
      <c r="D4" s="88"/>
      <c r="E4" s="26"/>
      <c r="F4" s="43"/>
      <c r="G4" s="44"/>
      <c r="H4" s="44"/>
      <c r="I4" s="44"/>
      <c r="J4" s="44"/>
      <c r="K4" s="44"/>
      <c r="L4" s="45"/>
      <c r="M4" s="25"/>
    </row>
    <row r="5" spans="1:14" ht="13.5" thickBot="1">
      <c r="A5" s="34" t="s">
        <v>3</v>
      </c>
      <c r="B5" s="35" t="s">
        <v>4</v>
      </c>
      <c r="C5" s="36" t="s">
        <v>5</v>
      </c>
      <c r="D5" s="90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351</v>
      </c>
      <c r="J5" s="47" t="s">
        <v>15</v>
      </c>
      <c r="K5" s="47" t="s">
        <v>16</v>
      </c>
      <c r="L5" s="47" t="s">
        <v>18</v>
      </c>
      <c r="M5" s="41" t="s">
        <v>30</v>
      </c>
      <c r="N5" s="14" t="s">
        <v>10</v>
      </c>
    </row>
    <row r="6" spans="1:14" ht="12.75">
      <c r="A6" s="20">
        <v>1</v>
      </c>
      <c r="B6" s="16" t="s">
        <v>46</v>
      </c>
      <c r="C6" s="17" t="s">
        <v>70</v>
      </c>
      <c r="D6" s="63">
        <v>38979</v>
      </c>
      <c r="E6" s="19" t="s">
        <v>45</v>
      </c>
      <c r="F6" s="48">
        <v>17.72</v>
      </c>
      <c r="G6" s="48">
        <v>15.25</v>
      </c>
      <c r="H6" s="48">
        <v>18.02</v>
      </c>
      <c r="I6" s="48"/>
      <c r="J6" s="48" t="s">
        <v>383</v>
      </c>
      <c r="K6" s="48">
        <v>14.98</v>
      </c>
      <c r="L6" s="48" t="s">
        <v>383</v>
      </c>
      <c r="M6" s="82">
        <f>MAX(F6:L6)</f>
        <v>18.02</v>
      </c>
      <c r="N6" s="67" t="s">
        <v>58</v>
      </c>
    </row>
    <row r="7" spans="1:14" ht="12.75">
      <c r="A7" s="20">
        <v>2</v>
      </c>
      <c r="B7" s="16" t="s">
        <v>133</v>
      </c>
      <c r="C7" s="17" t="s">
        <v>424</v>
      </c>
      <c r="D7" s="63">
        <v>38881</v>
      </c>
      <c r="E7" s="19" t="s">
        <v>45</v>
      </c>
      <c r="F7" s="48" t="s">
        <v>383</v>
      </c>
      <c r="G7" s="48">
        <v>10.78</v>
      </c>
      <c r="H7" s="48" t="s">
        <v>383</v>
      </c>
      <c r="I7" s="48"/>
      <c r="J7" s="48">
        <v>12.42</v>
      </c>
      <c r="K7" s="48" t="s">
        <v>383</v>
      </c>
      <c r="L7" s="48">
        <v>15.02</v>
      </c>
      <c r="M7" s="82">
        <f>MAX(F7:L7)</f>
        <v>15.02</v>
      </c>
      <c r="N7" s="67"/>
    </row>
    <row r="8" spans="1:14" ht="12.75">
      <c r="A8" s="20">
        <v>3</v>
      </c>
      <c r="B8" s="16" t="s">
        <v>41</v>
      </c>
      <c r="C8" s="17" t="s">
        <v>77</v>
      </c>
      <c r="D8" s="63">
        <v>39059</v>
      </c>
      <c r="E8" s="19" t="s">
        <v>45</v>
      </c>
      <c r="F8" s="48" t="s">
        <v>383</v>
      </c>
      <c r="G8" s="48" t="s">
        <v>383</v>
      </c>
      <c r="H8" s="48" t="s">
        <v>383</v>
      </c>
      <c r="I8" s="48"/>
      <c r="J8" s="48">
        <v>12.88</v>
      </c>
      <c r="K8" s="48">
        <v>12.82</v>
      </c>
      <c r="L8" s="48">
        <v>14.68</v>
      </c>
      <c r="M8" s="82">
        <f>MAX(F8:L8)</f>
        <v>14.68</v>
      </c>
      <c r="N8" s="67"/>
    </row>
    <row r="9" spans="1:14" ht="12.75">
      <c r="A9" s="20">
        <v>4</v>
      </c>
      <c r="B9" s="16" t="s">
        <v>57</v>
      </c>
      <c r="C9" s="17" t="s">
        <v>101</v>
      </c>
      <c r="D9" s="63" t="s">
        <v>188</v>
      </c>
      <c r="E9" s="19" t="s">
        <v>24</v>
      </c>
      <c r="F9" s="48">
        <v>9.71</v>
      </c>
      <c r="G9" s="48" t="s">
        <v>383</v>
      </c>
      <c r="H9" s="48">
        <v>11.08</v>
      </c>
      <c r="I9" s="48"/>
      <c r="J9" s="48">
        <v>9</v>
      </c>
      <c r="K9" s="48">
        <v>12.12</v>
      </c>
      <c r="L9" s="48">
        <v>9.8</v>
      </c>
      <c r="M9" s="82">
        <f>MAX(F9:L9)</f>
        <v>12.12</v>
      </c>
      <c r="N9" s="67"/>
    </row>
    <row r="10" spans="1:14" ht="12.75">
      <c r="A10" s="20">
        <v>5</v>
      </c>
      <c r="B10" s="16" t="s">
        <v>94</v>
      </c>
      <c r="C10" s="17" t="s">
        <v>95</v>
      </c>
      <c r="D10" s="63" t="s">
        <v>209</v>
      </c>
      <c r="E10" s="19" t="s">
        <v>24</v>
      </c>
      <c r="F10" s="48" t="s">
        <v>383</v>
      </c>
      <c r="G10" s="48">
        <v>7.68</v>
      </c>
      <c r="H10" s="48">
        <v>8.61</v>
      </c>
      <c r="I10" s="48"/>
      <c r="J10" s="48">
        <v>10.18</v>
      </c>
      <c r="K10" s="48">
        <v>10.72</v>
      </c>
      <c r="L10" s="48">
        <v>10.72</v>
      </c>
      <c r="M10" s="82">
        <f>MAX(F10:L10)</f>
        <v>10.72</v>
      </c>
      <c r="N10" s="67"/>
    </row>
    <row r="11" spans="1:13" s="33" customFormat="1" ht="5.25">
      <c r="A11" s="25"/>
      <c r="B11" s="26"/>
      <c r="C11" s="26"/>
      <c r="D11" s="88"/>
      <c r="E11" s="26"/>
      <c r="F11" s="26"/>
      <c r="G11" s="26"/>
      <c r="H11" s="26"/>
      <c r="I11" s="26"/>
      <c r="J11" s="25"/>
      <c r="K11" s="25"/>
      <c r="L11" s="25"/>
      <c r="M11" s="25"/>
    </row>
    <row r="12" spans="1:14" ht="16.5" thickBot="1">
      <c r="A12" s="22"/>
      <c r="B12" s="27" t="s">
        <v>352</v>
      </c>
      <c r="C12" s="23"/>
      <c r="D12" s="89" t="s">
        <v>502</v>
      </c>
      <c r="E12" s="28" t="s">
        <v>23</v>
      </c>
      <c r="F12" s="10"/>
      <c r="G12" s="10"/>
      <c r="H12" s="10"/>
      <c r="I12" s="10"/>
      <c r="J12" s="30"/>
      <c r="K12" s="30"/>
      <c r="L12" s="30"/>
      <c r="M12" s="30"/>
      <c r="N12" s="6"/>
    </row>
    <row r="13" spans="1:13" ht="13.5" thickBot="1">
      <c r="A13" s="25"/>
      <c r="B13" s="31"/>
      <c r="C13" s="26"/>
      <c r="D13" s="88"/>
      <c r="E13" s="26"/>
      <c r="F13" s="43"/>
      <c r="G13" s="44"/>
      <c r="H13" s="44"/>
      <c r="I13" s="44"/>
      <c r="J13" s="44"/>
      <c r="K13" s="44"/>
      <c r="L13" s="45"/>
      <c r="M13" s="25"/>
    </row>
    <row r="14" spans="1:14" ht="13.5" thickBot="1">
      <c r="A14" s="34" t="s">
        <v>3</v>
      </c>
      <c r="B14" s="35" t="s">
        <v>4</v>
      </c>
      <c r="C14" s="36" t="s">
        <v>5</v>
      </c>
      <c r="D14" s="37" t="s">
        <v>6</v>
      </c>
      <c r="E14" s="46" t="s">
        <v>7</v>
      </c>
      <c r="F14" s="40" t="s">
        <v>11</v>
      </c>
      <c r="G14" s="40" t="s">
        <v>14</v>
      </c>
      <c r="H14" s="40" t="s">
        <v>13</v>
      </c>
      <c r="I14" s="47" t="s">
        <v>351</v>
      </c>
      <c r="J14" s="40" t="s">
        <v>15</v>
      </c>
      <c r="K14" s="40" t="s">
        <v>16</v>
      </c>
      <c r="L14" s="40" t="s">
        <v>18</v>
      </c>
      <c r="M14" s="85" t="s">
        <v>30</v>
      </c>
      <c r="N14" s="14" t="s">
        <v>10</v>
      </c>
    </row>
    <row r="15" spans="1:14" ht="12.75">
      <c r="A15" s="50">
        <v>1</v>
      </c>
      <c r="B15" s="16" t="s">
        <v>55</v>
      </c>
      <c r="C15" s="17" t="s">
        <v>56</v>
      </c>
      <c r="D15" s="18">
        <v>38387</v>
      </c>
      <c r="E15" s="19" t="s">
        <v>24</v>
      </c>
      <c r="F15" s="48">
        <v>22.2</v>
      </c>
      <c r="G15" s="48">
        <v>18.4</v>
      </c>
      <c r="H15" s="48">
        <v>20.39</v>
      </c>
      <c r="I15" s="48"/>
      <c r="J15" s="48">
        <v>18.72</v>
      </c>
      <c r="K15" s="48">
        <v>21.93</v>
      </c>
      <c r="L15" s="48" t="s">
        <v>383</v>
      </c>
      <c r="M15" s="82">
        <f>MAX(F15:L15)</f>
        <v>22.2</v>
      </c>
      <c r="N15" s="53" t="str">
        <f>IF(ISBLANK(M15),"",IF(M15&lt;9.5,"",IF(M15&gt;=14.3,"III A",IF(M15&gt;=12.2,"I JA",IF(M15&gt;=10.5,"II JA",IF(M15&gt;=9.5,"III JA"))))))</f>
        <v>III A</v>
      </c>
    </row>
    <row r="16" spans="1:14" ht="12.75">
      <c r="A16" s="50">
        <v>2</v>
      </c>
      <c r="B16" s="16" t="s">
        <v>44</v>
      </c>
      <c r="C16" s="17" t="s">
        <v>60</v>
      </c>
      <c r="D16" s="18">
        <v>38838</v>
      </c>
      <c r="E16" s="19" t="s">
        <v>45</v>
      </c>
      <c r="F16" s="48">
        <v>19.42</v>
      </c>
      <c r="G16" s="48">
        <v>18.45</v>
      </c>
      <c r="H16" s="48">
        <v>17.12</v>
      </c>
      <c r="I16" s="48"/>
      <c r="J16" s="48" t="s">
        <v>383</v>
      </c>
      <c r="K16" s="48">
        <v>18.48</v>
      </c>
      <c r="L16" s="48">
        <v>20.42</v>
      </c>
      <c r="M16" s="82">
        <f>MAX(F16:L16)</f>
        <v>20.42</v>
      </c>
      <c r="N16" s="53"/>
    </row>
    <row r="17" spans="1:14" ht="12.75">
      <c r="A17" s="50">
        <v>3</v>
      </c>
      <c r="B17" s="16" t="s">
        <v>423</v>
      </c>
      <c r="C17" s="17" t="s">
        <v>92</v>
      </c>
      <c r="D17" s="18">
        <v>39225</v>
      </c>
      <c r="E17" s="19" t="s">
        <v>45</v>
      </c>
      <c r="F17" s="48" t="s">
        <v>383</v>
      </c>
      <c r="G17" s="48">
        <v>14.62</v>
      </c>
      <c r="H17" s="48" t="s">
        <v>383</v>
      </c>
      <c r="I17" s="48"/>
      <c r="J17" s="48">
        <v>13</v>
      </c>
      <c r="K17" s="48">
        <v>14.68</v>
      </c>
      <c r="L17" s="48">
        <v>13.45</v>
      </c>
      <c r="M17" s="82">
        <f>MAX(F17:L17)</f>
        <v>14.68</v>
      </c>
      <c r="N17" s="53" t="str">
        <f>IF(ISBLANK(M17),"",IF(M17&lt;9.5,"",IF(M17&gt;=14.3,"III A",IF(M17&gt;=12.2,"I JA",IF(M17&gt;=10.5,"II JA",IF(M17&gt;=9.5,"III JA"))))))</f>
        <v>III A</v>
      </c>
    </row>
    <row r="18" s="57" customFormat="1" ht="12.75">
      <c r="M18" s="78"/>
    </row>
    <row r="19" s="57" customFormat="1" ht="12.75"/>
    <row r="20" s="57" customFormat="1" ht="12.75"/>
    <row r="21" s="57" customFormat="1" ht="12.75"/>
    <row r="22" s="57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5.140625" style="1" customWidth="1"/>
    <col min="4" max="4" width="10.28125" style="1" customWidth="1"/>
    <col min="5" max="5" width="29.00390625" style="1" customWidth="1"/>
    <col min="6" max="7" width="7.140625" style="1" customWidth="1"/>
    <col min="8" max="8" width="7.140625" style="1" hidden="1" customWidth="1"/>
    <col min="9" max="16384" width="9.140625" style="1" customWidth="1"/>
  </cols>
  <sheetData>
    <row r="1" spans="2:5" ht="18.75">
      <c r="B1" s="2"/>
      <c r="D1" s="2" t="s">
        <v>21</v>
      </c>
      <c r="E1" s="3"/>
    </row>
    <row r="2" spans="1:7" ht="18.75">
      <c r="A2" s="4" t="s">
        <v>0</v>
      </c>
      <c r="B2" s="5"/>
      <c r="D2" s="2"/>
      <c r="F2" s="6"/>
      <c r="G2" s="6" t="s">
        <v>349</v>
      </c>
    </row>
    <row r="3" spans="2:5" s="7" customFormat="1" ht="5.25">
      <c r="B3" s="8"/>
      <c r="E3" s="9"/>
    </row>
    <row r="4" spans="2:8" ht="12.75">
      <c r="B4" s="10" t="s">
        <v>1</v>
      </c>
      <c r="C4" s="4"/>
      <c r="D4" s="10" t="s">
        <v>2</v>
      </c>
      <c r="E4" s="65"/>
      <c r="F4" s="66"/>
      <c r="G4" s="4"/>
      <c r="H4" s="4"/>
    </row>
    <row r="5" spans="2:5" s="7" customFormat="1" ht="5.25">
      <c r="B5" s="8"/>
      <c r="E5" s="9"/>
    </row>
    <row r="6" spans="1:8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9</v>
      </c>
      <c r="H6" s="14" t="s">
        <v>10</v>
      </c>
    </row>
    <row r="7" spans="1:8" ht="17.25" customHeight="1">
      <c r="A7" s="15" t="s">
        <v>11</v>
      </c>
      <c r="B7" s="61" t="s">
        <v>75</v>
      </c>
      <c r="C7" s="62" t="s">
        <v>90</v>
      </c>
      <c r="D7" s="63">
        <v>38590</v>
      </c>
      <c r="E7" s="64" t="s">
        <v>324</v>
      </c>
      <c r="F7" s="60">
        <v>8.91</v>
      </c>
      <c r="G7" s="54">
        <v>8.75</v>
      </c>
      <c r="H7" s="53"/>
    </row>
    <row r="8" spans="1:8" ht="17.25" customHeight="1">
      <c r="A8" s="15" t="s">
        <v>14</v>
      </c>
      <c r="B8" s="61" t="s">
        <v>64</v>
      </c>
      <c r="C8" s="62" t="s">
        <v>65</v>
      </c>
      <c r="D8" s="63" t="s">
        <v>189</v>
      </c>
      <c r="E8" s="64" t="s">
        <v>24</v>
      </c>
      <c r="F8" s="60">
        <v>8.93</v>
      </c>
      <c r="G8" s="54">
        <v>8.77</v>
      </c>
      <c r="H8" s="53"/>
    </row>
    <row r="9" spans="1:8" ht="17.25" customHeight="1">
      <c r="A9" s="15" t="s">
        <v>13</v>
      </c>
      <c r="B9" s="61" t="s">
        <v>364</v>
      </c>
      <c r="C9" s="62" t="s">
        <v>365</v>
      </c>
      <c r="D9" s="63" t="s">
        <v>366</v>
      </c>
      <c r="E9" s="64"/>
      <c r="F9" s="60">
        <v>9.24</v>
      </c>
      <c r="G9" s="54">
        <v>9.14</v>
      </c>
      <c r="H9" s="53"/>
    </row>
    <row r="10" spans="1:8" ht="17.25" customHeight="1">
      <c r="A10" s="15" t="s">
        <v>15</v>
      </c>
      <c r="B10" s="61" t="s">
        <v>40</v>
      </c>
      <c r="C10" s="62" t="s">
        <v>307</v>
      </c>
      <c r="D10" s="63">
        <v>38833</v>
      </c>
      <c r="E10" s="64" t="s">
        <v>19</v>
      </c>
      <c r="F10" s="60">
        <v>9.2</v>
      </c>
      <c r="G10" s="54">
        <v>9.21</v>
      </c>
      <c r="H10" s="53" t="str">
        <f>IF(ISBLANK(F10),"",IF(F10&lt;=7.7,"KSM",IF(F10&lt;=8,"I A",IF(F10&lt;=8.44,"II A",IF(F10&lt;=9.04,"III A",IF(F10&lt;=9.64,"I JA",IF(F10&lt;=10.04,"II JA",IF(F10&lt;=10.34,"III JA"))))))))</f>
        <v>I JA</v>
      </c>
    </row>
    <row r="11" spans="1:8" ht="17.25" customHeight="1">
      <c r="A11" s="15" t="s">
        <v>16</v>
      </c>
      <c r="B11" s="61" t="s">
        <v>136</v>
      </c>
      <c r="C11" s="62" t="s">
        <v>137</v>
      </c>
      <c r="D11" s="63" t="s">
        <v>138</v>
      </c>
      <c r="E11" s="64" t="s">
        <v>131</v>
      </c>
      <c r="F11" s="60">
        <v>9.19</v>
      </c>
      <c r="G11" s="54">
        <v>9.26</v>
      </c>
      <c r="H11" s="53"/>
    </row>
    <row r="12" spans="1:8" ht="17.25" customHeight="1">
      <c r="A12" s="15" t="s">
        <v>18</v>
      </c>
      <c r="B12" s="61" t="s">
        <v>67</v>
      </c>
      <c r="C12" s="62" t="s">
        <v>83</v>
      </c>
      <c r="D12" s="63">
        <v>38790</v>
      </c>
      <c r="E12" s="64" t="s">
        <v>19</v>
      </c>
      <c r="F12" s="60">
        <v>8.89</v>
      </c>
      <c r="G12" s="54">
        <v>9.28</v>
      </c>
      <c r="H12" s="53"/>
    </row>
    <row r="13" spans="1:8" ht="17.25" customHeight="1">
      <c r="A13" s="15" t="s">
        <v>367</v>
      </c>
      <c r="B13" s="61" t="s">
        <v>298</v>
      </c>
      <c r="C13" s="62" t="s">
        <v>299</v>
      </c>
      <c r="D13" s="63">
        <v>38437</v>
      </c>
      <c r="E13" s="64" t="s">
        <v>300</v>
      </c>
      <c r="F13" s="60">
        <v>9.28</v>
      </c>
      <c r="G13" s="54">
        <v>9.79</v>
      </c>
      <c r="H13" s="53" t="str">
        <f>IF(ISBLANK(F13),"",IF(F13&lt;=7.7,"KSM",IF(F13&lt;=8,"I A",IF(F13&lt;=8.44,"II A",IF(F13&lt;=9.04,"III A",IF(F13&lt;=9.64,"I JA",IF(F13&lt;=10.04,"II JA",IF(F13&lt;=10.34,"III JA"))))))))</f>
        <v>I JA</v>
      </c>
    </row>
    <row r="14" spans="1:8" ht="17.25" customHeight="1">
      <c r="A14" s="15" t="s">
        <v>368</v>
      </c>
      <c r="B14" s="61" t="s">
        <v>159</v>
      </c>
      <c r="C14" s="62" t="s">
        <v>157</v>
      </c>
      <c r="D14" s="63" t="s">
        <v>160</v>
      </c>
      <c r="E14" s="64" t="s">
        <v>100</v>
      </c>
      <c r="F14" s="60">
        <v>9.31</v>
      </c>
      <c r="G14" s="54" t="s">
        <v>382</v>
      </c>
      <c r="H14" s="53" t="str">
        <f>IF(ISBLANK(F14),"",IF(F14&lt;=7.7,"KSM",IF(F14&lt;=8,"I A",IF(F14&lt;=8.44,"II A",IF(F14&lt;=9.04,"III A",IF(F14&lt;=9.64,"I JA",IF(F14&lt;=10.04,"II JA",IF(F14&lt;=10.34,"III JA"))))))))</f>
        <v>I JA</v>
      </c>
    </row>
    <row r="15" spans="1:8" ht="12.75">
      <c r="A15" s="11" t="s">
        <v>3</v>
      </c>
      <c r="B15" s="12" t="s">
        <v>4</v>
      </c>
      <c r="C15" s="13" t="s">
        <v>5</v>
      </c>
      <c r="D15" s="11" t="s">
        <v>6</v>
      </c>
      <c r="E15" s="11" t="s">
        <v>7</v>
      </c>
      <c r="F15" s="14" t="s">
        <v>8</v>
      </c>
      <c r="G15" s="14" t="s">
        <v>9</v>
      </c>
      <c r="H15" s="14" t="s">
        <v>10</v>
      </c>
    </row>
    <row r="16" spans="1:8" ht="17.25" customHeight="1">
      <c r="A16" s="15" t="s">
        <v>369</v>
      </c>
      <c r="B16" s="61" t="s">
        <v>105</v>
      </c>
      <c r="C16" s="62" t="s">
        <v>106</v>
      </c>
      <c r="D16" s="63">
        <v>38394</v>
      </c>
      <c r="E16" s="64" t="s">
        <v>324</v>
      </c>
      <c r="F16" s="60">
        <v>9.33</v>
      </c>
      <c r="G16" s="54"/>
      <c r="H16" s="53"/>
    </row>
    <row r="17" spans="1:8" ht="17.25" customHeight="1">
      <c r="A17" s="15" t="s">
        <v>370</v>
      </c>
      <c r="B17" s="61" t="s">
        <v>46</v>
      </c>
      <c r="C17" s="62" t="s">
        <v>146</v>
      </c>
      <c r="D17" s="63" t="s">
        <v>147</v>
      </c>
      <c r="E17" s="64" t="s">
        <v>148</v>
      </c>
      <c r="F17" s="59">
        <v>9.36</v>
      </c>
      <c r="G17" s="54"/>
      <c r="H17" s="53" t="str">
        <f>IF(ISBLANK(F17),"",IF(F17&lt;=7.7,"KSM",IF(F17&lt;=8,"I A",IF(F17&lt;=8.44,"II A",IF(F17&lt;=9.04,"III A",IF(F17&lt;=9.64,"I JA",IF(F17&lt;=10.04,"II JA",IF(F17&lt;=10.34,"III JA"))))))))</f>
        <v>I JA</v>
      </c>
    </row>
    <row r="18" spans="1:8" ht="17.25" customHeight="1">
      <c r="A18" s="15" t="s">
        <v>371</v>
      </c>
      <c r="B18" s="61" t="s">
        <v>156</v>
      </c>
      <c r="C18" s="62" t="s">
        <v>157</v>
      </c>
      <c r="D18" s="63" t="s">
        <v>158</v>
      </c>
      <c r="E18" s="64" t="s">
        <v>100</v>
      </c>
      <c r="F18" s="60">
        <v>9.48</v>
      </c>
      <c r="G18" s="54"/>
      <c r="H18" s="53"/>
    </row>
    <row r="19" spans="1:8" ht="17.25" customHeight="1">
      <c r="A19" s="15" t="s">
        <v>372</v>
      </c>
      <c r="B19" s="61" t="s">
        <v>78</v>
      </c>
      <c r="C19" s="62" t="s">
        <v>79</v>
      </c>
      <c r="D19" s="63">
        <v>38625</v>
      </c>
      <c r="E19" s="64" t="s">
        <v>324</v>
      </c>
      <c r="F19" s="60">
        <v>9.56</v>
      </c>
      <c r="G19" s="54"/>
      <c r="H19" s="53" t="str">
        <f>IF(ISBLANK(F19),"",IF(F19&lt;=7.7,"KSM",IF(F19&lt;=8,"I A",IF(F19&lt;=8.44,"II A",IF(F19&lt;=9.04,"III A",IF(F19&lt;=9.64,"I JA",IF(F19&lt;=10.04,"II JA",IF(F19&lt;=10.34,"III JA"))))))))</f>
        <v>I JA</v>
      </c>
    </row>
    <row r="20" spans="1:8" ht="17.25" customHeight="1">
      <c r="A20" s="15" t="s">
        <v>373</v>
      </c>
      <c r="B20" s="61" t="s">
        <v>20</v>
      </c>
      <c r="C20" s="62" t="s">
        <v>184</v>
      </c>
      <c r="D20" s="63" t="s">
        <v>185</v>
      </c>
      <c r="E20" s="64" t="s">
        <v>174</v>
      </c>
      <c r="F20" s="60">
        <v>9.58</v>
      </c>
      <c r="G20" s="54"/>
      <c r="H20" s="53"/>
    </row>
    <row r="21" spans="1:8" ht="17.25" customHeight="1">
      <c r="A21" s="15" t="s">
        <v>380</v>
      </c>
      <c r="B21" s="61" t="s">
        <v>99</v>
      </c>
      <c r="C21" s="62" t="s">
        <v>261</v>
      </c>
      <c r="D21" s="63">
        <v>38921</v>
      </c>
      <c r="E21" s="64" t="s">
        <v>249</v>
      </c>
      <c r="F21" s="60">
        <v>9.6</v>
      </c>
      <c r="G21" s="54"/>
      <c r="H21" s="53"/>
    </row>
    <row r="22" spans="1:8" ht="17.25" customHeight="1">
      <c r="A22" s="15" t="s">
        <v>381</v>
      </c>
      <c r="B22" s="61" t="s">
        <v>315</v>
      </c>
      <c r="C22" s="62" t="s">
        <v>316</v>
      </c>
      <c r="D22" s="63">
        <v>39242</v>
      </c>
      <c r="E22" s="64" t="s">
        <v>19</v>
      </c>
      <c r="F22" s="60">
        <v>9.64</v>
      </c>
      <c r="G22" s="54"/>
      <c r="H22" s="53"/>
    </row>
    <row r="23" spans="1:8" ht="17.25" customHeight="1">
      <c r="A23" s="15" t="s">
        <v>390</v>
      </c>
      <c r="B23" s="61" t="s">
        <v>108</v>
      </c>
      <c r="C23" s="62" t="s">
        <v>265</v>
      </c>
      <c r="D23" s="63" t="s">
        <v>266</v>
      </c>
      <c r="E23" s="64" t="s">
        <v>264</v>
      </c>
      <c r="F23" s="60">
        <v>9.68</v>
      </c>
      <c r="G23" s="54"/>
      <c r="H23" s="53"/>
    </row>
    <row r="24" spans="1:8" ht="17.25" customHeight="1">
      <c r="A24" s="15" t="s">
        <v>391</v>
      </c>
      <c r="B24" s="61" t="s">
        <v>235</v>
      </c>
      <c r="C24" s="62" t="s">
        <v>236</v>
      </c>
      <c r="D24" s="63">
        <v>38888</v>
      </c>
      <c r="E24" s="64" t="s">
        <v>230</v>
      </c>
      <c r="F24" s="60">
        <v>9.69</v>
      </c>
      <c r="G24" s="54"/>
      <c r="H24" s="53" t="str">
        <f>IF(ISBLANK(F24),"",IF(F24&lt;=7.7,"KSM",IF(F24&lt;=8,"I A",IF(F24&lt;=8.44,"II A",IF(F24&lt;=9.04,"III A",IF(F24&lt;=9.64,"I JA",IF(F24&lt;=10.04,"II JA",IF(F24&lt;=10.34,"III JA"))))))))</f>
        <v>II JA</v>
      </c>
    </row>
    <row r="25" spans="1:8" ht="17.25" customHeight="1">
      <c r="A25" s="15" t="s">
        <v>460</v>
      </c>
      <c r="B25" s="61" t="s">
        <v>107</v>
      </c>
      <c r="C25" s="62" t="s">
        <v>123</v>
      </c>
      <c r="D25" s="63" t="s">
        <v>152</v>
      </c>
      <c r="E25" s="64" t="s">
        <v>100</v>
      </c>
      <c r="F25" s="60">
        <v>9.74</v>
      </c>
      <c r="G25" s="54"/>
      <c r="H25" s="53"/>
    </row>
    <row r="26" spans="1:8" ht="17.25" customHeight="1">
      <c r="A26" s="15" t="s">
        <v>461</v>
      </c>
      <c r="B26" s="61" t="s">
        <v>20</v>
      </c>
      <c r="C26" s="62" t="s">
        <v>327</v>
      </c>
      <c r="D26" s="63">
        <v>38888</v>
      </c>
      <c r="E26" s="64" t="s">
        <v>324</v>
      </c>
      <c r="F26" s="60">
        <v>9.77</v>
      </c>
      <c r="G26" s="54"/>
      <c r="H26" s="53"/>
    </row>
    <row r="27" spans="1:8" ht="17.25" customHeight="1">
      <c r="A27" s="15" t="s">
        <v>462</v>
      </c>
      <c r="B27" s="61" t="s">
        <v>66</v>
      </c>
      <c r="C27" s="62" t="s">
        <v>124</v>
      </c>
      <c r="D27" s="63" t="s">
        <v>199</v>
      </c>
      <c r="E27" s="64" t="s">
        <v>24</v>
      </c>
      <c r="F27" s="60">
        <v>9.81</v>
      </c>
      <c r="G27" s="54"/>
      <c r="H27" s="53" t="str">
        <f>IF(ISBLANK(F27),"",IF(F27&lt;=7.7,"KSM",IF(F27&lt;=8,"I A",IF(F27&lt;=8.44,"II A",IF(F27&lt;=9.04,"III A",IF(F27&lt;=9.64,"I JA",IF(F27&lt;=10.04,"II JA",IF(F27&lt;=10.34,"III JA"))))))))</f>
        <v>II JA</v>
      </c>
    </row>
    <row r="28" spans="1:8" ht="17.25" customHeight="1">
      <c r="A28" s="15" t="s">
        <v>463</v>
      </c>
      <c r="B28" s="61" t="s">
        <v>193</v>
      </c>
      <c r="C28" s="62" t="s">
        <v>194</v>
      </c>
      <c r="D28" s="63" t="s">
        <v>195</v>
      </c>
      <c r="E28" s="64" t="s">
        <v>24</v>
      </c>
      <c r="F28" s="60">
        <v>9.84</v>
      </c>
      <c r="G28" s="54"/>
      <c r="H28" s="53"/>
    </row>
    <row r="29" spans="1:8" ht="17.25" customHeight="1">
      <c r="A29" s="15" t="s">
        <v>464</v>
      </c>
      <c r="B29" s="61" t="s">
        <v>275</v>
      </c>
      <c r="C29" s="62" t="s">
        <v>276</v>
      </c>
      <c r="D29" s="63" t="s">
        <v>277</v>
      </c>
      <c r="E29" s="64" t="s">
        <v>264</v>
      </c>
      <c r="F29" s="60">
        <v>9.85</v>
      </c>
      <c r="G29" s="54"/>
      <c r="H29" s="53"/>
    </row>
    <row r="30" spans="1:8" ht="17.25" customHeight="1">
      <c r="A30" s="15" t="s">
        <v>465</v>
      </c>
      <c r="B30" s="61" t="s">
        <v>360</v>
      </c>
      <c r="C30" s="62" t="s">
        <v>361</v>
      </c>
      <c r="D30" s="63">
        <v>38558</v>
      </c>
      <c r="E30" s="64" t="s">
        <v>319</v>
      </c>
      <c r="F30" s="60">
        <v>9.92</v>
      </c>
      <c r="G30" s="54"/>
      <c r="H30" s="53"/>
    </row>
    <row r="31" spans="1:8" ht="17.25" customHeight="1">
      <c r="A31" s="15" t="s">
        <v>477</v>
      </c>
      <c r="B31" s="61" t="s">
        <v>473</v>
      </c>
      <c r="C31" s="62" t="s">
        <v>474</v>
      </c>
      <c r="D31" s="63">
        <v>39228</v>
      </c>
      <c r="E31" s="64" t="s">
        <v>475</v>
      </c>
      <c r="F31" s="60">
        <v>10.02</v>
      </c>
      <c r="G31" s="54"/>
      <c r="H31" s="53"/>
    </row>
    <row r="32" spans="1:8" ht="17.25" customHeight="1">
      <c r="A32" s="15" t="s">
        <v>478</v>
      </c>
      <c r="B32" s="61" t="s">
        <v>20</v>
      </c>
      <c r="C32" s="62" t="s">
        <v>109</v>
      </c>
      <c r="D32" s="63" t="s">
        <v>164</v>
      </c>
      <c r="E32" s="64" t="s">
        <v>100</v>
      </c>
      <c r="F32" s="60">
        <v>10.12</v>
      </c>
      <c r="G32" s="54"/>
      <c r="H32" s="53"/>
    </row>
    <row r="33" spans="1:8" ht="17.25" customHeight="1">
      <c r="A33" s="15" t="s">
        <v>478</v>
      </c>
      <c r="B33" s="61" t="s">
        <v>356</v>
      </c>
      <c r="C33" s="62" t="s">
        <v>472</v>
      </c>
      <c r="D33" s="63">
        <v>38678</v>
      </c>
      <c r="E33" s="64" t="s">
        <v>469</v>
      </c>
      <c r="F33" s="60">
        <v>10.12</v>
      </c>
      <c r="G33" s="54"/>
      <c r="H33" s="53"/>
    </row>
    <row r="34" spans="1:8" ht="17.25" customHeight="1">
      <c r="A34" s="15" t="s">
        <v>479</v>
      </c>
      <c r="B34" s="61" t="s">
        <v>470</v>
      </c>
      <c r="C34" s="62" t="s">
        <v>471</v>
      </c>
      <c r="D34" s="63">
        <v>39455</v>
      </c>
      <c r="E34" s="64" t="s">
        <v>469</v>
      </c>
      <c r="F34" s="60">
        <v>10.25</v>
      </c>
      <c r="G34" s="54"/>
      <c r="H34" s="53"/>
    </row>
    <row r="35" spans="1:8" ht="17.25" customHeight="1">
      <c r="A35" s="15" t="s">
        <v>480</v>
      </c>
      <c r="B35" s="61" t="s">
        <v>126</v>
      </c>
      <c r="C35" s="62" t="s">
        <v>343</v>
      </c>
      <c r="D35" s="63">
        <v>39044</v>
      </c>
      <c r="E35" s="64" t="s">
        <v>102</v>
      </c>
      <c r="F35" s="60">
        <v>10.33</v>
      </c>
      <c r="G35" s="54"/>
      <c r="H35" s="53"/>
    </row>
    <row r="36" spans="1:8" ht="17.25" customHeight="1">
      <c r="A36" s="15" t="s">
        <v>481</v>
      </c>
      <c r="B36" s="61" t="s">
        <v>346</v>
      </c>
      <c r="C36" s="62" t="s">
        <v>347</v>
      </c>
      <c r="D36" s="63">
        <v>38572</v>
      </c>
      <c r="E36" s="64" t="s">
        <v>102</v>
      </c>
      <c r="F36" s="60">
        <v>10.38</v>
      </c>
      <c r="G36" s="54"/>
      <c r="H36" s="53"/>
    </row>
    <row r="37" spans="1:8" ht="17.25" customHeight="1">
      <c r="A37" s="15" t="s">
        <v>482</v>
      </c>
      <c r="B37" s="61" t="s">
        <v>40</v>
      </c>
      <c r="C37" s="62" t="s">
        <v>306</v>
      </c>
      <c r="D37" s="63">
        <v>39443</v>
      </c>
      <c r="E37" s="64" t="s">
        <v>19</v>
      </c>
      <c r="F37" s="60">
        <v>10.5</v>
      </c>
      <c r="G37" s="54"/>
      <c r="H37" s="53"/>
    </row>
    <row r="38" spans="1:8" ht="17.25" customHeight="1">
      <c r="A38" s="15" t="s">
        <v>483</v>
      </c>
      <c r="B38" s="61" t="s">
        <v>240</v>
      </c>
      <c r="C38" s="62" t="s">
        <v>241</v>
      </c>
      <c r="D38" s="63">
        <v>38859</v>
      </c>
      <c r="E38" s="64" t="s">
        <v>230</v>
      </c>
      <c r="F38" s="60">
        <v>10.51</v>
      </c>
      <c r="G38" s="54"/>
      <c r="H38" s="53"/>
    </row>
    <row r="39" spans="1:8" ht="17.25" customHeight="1">
      <c r="A39" s="15" t="s">
        <v>484</v>
      </c>
      <c r="B39" s="61" t="s">
        <v>43</v>
      </c>
      <c r="C39" s="62" t="s">
        <v>172</v>
      </c>
      <c r="D39" s="63" t="s">
        <v>173</v>
      </c>
      <c r="E39" s="64" t="s">
        <v>174</v>
      </c>
      <c r="F39" s="60">
        <v>10.52</v>
      </c>
      <c r="G39" s="54"/>
      <c r="H39" s="53"/>
    </row>
    <row r="40" spans="1:8" ht="17.25" customHeight="1">
      <c r="A40" s="15" t="s">
        <v>485</v>
      </c>
      <c r="B40" s="61" t="s">
        <v>36</v>
      </c>
      <c r="C40" s="62" t="s">
        <v>345</v>
      </c>
      <c r="D40" s="63">
        <v>38589</v>
      </c>
      <c r="E40" s="64" t="s">
        <v>102</v>
      </c>
      <c r="F40" s="60">
        <v>10.62</v>
      </c>
      <c r="G40" s="54"/>
      <c r="H40" s="53"/>
    </row>
    <row r="41" spans="1:8" ht="17.25" customHeight="1">
      <c r="A41" s="15" t="s">
        <v>486</v>
      </c>
      <c r="B41" s="61" t="s">
        <v>328</v>
      </c>
      <c r="C41" s="62" t="s">
        <v>329</v>
      </c>
      <c r="D41" s="63">
        <v>39201</v>
      </c>
      <c r="E41" s="64" t="s">
        <v>324</v>
      </c>
      <c r="F41" s="60">
        <v>10.63</v>
      </c>
      <c r="G41" s="54"/>
      <c r="H41" s="53"/>
    </row>
    <row r="42" spans="1:8" ht="17.25" customHeight="1">
      <c r="A42" s="15" t="s">
        <v>487</v>
      </c>
      <c r="B42" s="61" t="s">
        <v>108</v>
      </c>
      <c r="C42" s="62" t="s">
        <v>220</v>
      </c>
      <c r="D42" s="63" t="s">
        <v>221</v>
      </c>
      <c r="E42" s="64" t="s">
        <v>24</v>
      </c>
      <c r="F42" s="60">
        <v>10.75</v>
      </c>
      <c r="G42" s="54"/>
      <c r="H42" s="53" t="b">
        <f>IF(ISBLANK(F42),"",IF(F42&lt;=7.7,"KSM",IF(F42&lt;=8,"I A",IF(F42&lt;=8.44,"II A",IF(F42&lt;=9.04,"III A",IF(F42&lt;=9.64,"I JA",IF(F42&lt;=10.04,"II JA",IF(F42&lt;=10.34,"III JA"))))))))</f>
        <v>0</v>
      </c>
    </row>
    <row r="43" spans="1:8" ht="17.25" customHeight="1">
      <c r="A43" s="15" t="s">
        <v>488</v>
      </c>
      <c r="B43" s="61" t="s">
        <v>222</v>
      </c>
      <c r="C43" s="62" t="s">
        <v>223</v>
      </c>
      <c r="D43" s="63" t="s">
        <v>224</v>
      </c>
      <c r="E43" s="64" t="s">
        <v>24</v>
      </c>
      <c r="F43" s="60">
        <v>10.75</v>
      </c>
      <c r="G43" s="54"/>
      <c r="H43" s="53"/>
    </row>
    <row r="44" spans="1:8" ht="17.25" customHeight="1">
      <c r="A44" s="15" t="s">
        <v>489</v>
      </c>
      <c r="B44" s="61" t="s">
        <v>68</v>
      </c>
      <c r="C44" s="62" t="s">
        <v>468</v>
      </c>
      <c r="D44" s="63">
        <v>38792</v>
      </c>
      <c r="E44" s="64" t="s">
        <v>230</v>
      </c>
      <c r="F44" s="60">
        <v>10.83</v>
      </c>
      <c r="G44" s="54"/>
      <c r="H44" s="53"/>
    </row>
    <row r="45" spans="1:8" ht="17.25" customHeight="1">
      <c r="A45" s="15" t="s">
        <v>490</v>
      </c>
      <c r="B45" s="61" t="s">
        <v>36</v>
      </c>
      <c r="C45" s="62" t="s">
        <v>466</v>
      </c>
      <c r="D45" s="63">
        <v>39951</v>
      </c>
      <c r="E45" s="64" t="s">
        <v>469</v>
      </c>
      <c r="F45" s="60">
        <v>10.96</v>
      </c>
      <c r="G45" s="54"/>
      <c r="H45" s="53" t="b">
        <f>IF(ISBLANK(F45),"",IF(F45&lt;=7.7,"KSM",IF(F45&lt;=8,"I A",IF(F45&lt;=8.44,"II A",IF(F45&lt;=9.04,"III A",IF(F45&lt;=9.64,"I JA",IF(F45&lt;=10.04,"II JA",IF(F45&lt;=10.34,"III JA"))))))))</f>
        <v>0</v>
      </c>
    </row>
    <row r="46" spans="1:8" ht="17.25" customHeight="1">
      <c r="A46" s="15" t="s">
        <v>491</v>
      </c>
      <c r="B46" s="61" t="s">
        <v>325</v>
      </c>
      <c r="C46" s="62" t="s">
        <v>326</v>
      </c>
      <c r="D46" s="63">
        <v>38783</v>
      </c>
      <c r="E46" s="64" t="s">
        <v>324</v>
      </c>
      <c r="F46" s="60">
        <v>10.98</v>
      </c>
      <c r="G46" s="54"/>
      <c r="H46" s="53"/>
    </row>
    <row r="47" spans="1:8" ht="17.25" customHeight="1">
      <c r="A47" s="15" t="s">
        <v>492</v>
      </c>
      <c r="B47" s="61" t="s">
        <v>267</v>
      </c>
      <c r="C47" s="62" t="s">
        <v>268</v>
      </c>
      <c r="D47" s="63" t="s">
        <v>269</v>
      </c>
      <c r="E47" s="64" t="s">
        <v>264</v>
      </c>
      <c r="F47" s="60">
        <v>11.07</v>
      </c>
      <c r="G47" s="54"/>
      <c r="H47" s="53" t="b">
        <f>IF(ISBLANK(F47),"",IF(F47&lt;=7.7,"KSM",IF(F47&lt;=8,"I A",IF(F47&lt;=8.44,"II A",IF(F47&lt;=9.04,"III A",IF(F47&lt;=9.64,"I JA",IF(F47&lt;=10.04,"II JA",IF(F47&lt;=10.34,"III JA"))))))))</f>
        <v>0</v>
      </c>
    </row>
    <row r="48" spans="1:8" ht="17.25" customHeight="1">
      <c r="A48" s="15" t="s">
        <v>493</v>
      </c>
      <c r="B48" s="61" t="s">
        <v>99</v>
      </c>
      <c r="C48" s="62" t="s">
        <v>344</v>
      </c>
      <c r="D48" s="63">
        <v>39069</v>
      </c>
      <c r="E48" s="64" t="s">
        <v>102</v>
      </c>
      <c r="F48" s="60">
        <v>11.18</v>
      </c>
      <c r="G48" s="54"/>
      <c r="H48" s="53"/>
    </row>
    <row r="49" spans="1:8" ht="17.25" customHeight="1">
      <c r="A49" s="15" t="s">
        <v>494</v>
      </c>
      <c r="B49" s="61" t="s">
        <v>308</v>
      </c>
      <c r="C49" s="62" t="s">
        <v>362</v>
      </c>
      <c r="D49" s="63">
        <v>39088</v>
      </c>
      <c r="E49" s="64" t="s">
        <v>319</v>
      </c>
      <c r="F49" s="60">
        <v>11.57</v>
      </c>
      <c r="G49" s="54"/>
      <c r="H49" s="53"/>
    </row>
    <row r="50" spans="1:8" ht="17.25" customHeight="1">
      <c r="A50" s="15" t="s">
        <v>495</v>
      </c>
      <c r="B50" s="61" t="s">
        <v>94</v>
      </c>
      <c r="C50" s="62" t="s">
        <v>467</v>
      </c>
      <c r="D50" s="63">
        <v>38907</v>
      </c>
      <c r="E50" s="64" t="s">
        <v>19</v>
      </c>
      <c r="F50" s="60">
        <v>11.75</v>
      </c>
      <c r="G50" s="54"/>
      <c r="H50" s="53"/>
    </row>
    <row r="51" spans="1:8" ht="17.25" customHeight="1">
      <c r="A51" s="15" t="s">
        <v>496</v>
      </c>
      <c r="B51" s="61" t="s">
        <v>217</v>
      </c>
      <c r="C51" s="62" t="s">
        <v>207</v>
      </c>
      <c r="D51" s="63" t="s">
        <v>218</v>
      </c>
      <c r="E51" s="64" t="s">
        <v>24</v>
      </c>
      <c r="F51" s="60">
        <v>11.86</v>
      </c>
      <c r="G51" s="54"/>
      <c r="H51" s="53" t="b">
        <f>IF(ISBLANK(F51),"",IF(F51&lt;=7.7,"KSM",IF(F51&lt;=8,"I A",IF(F51&lt;=8.44,"II A",IF(F51&lt;=9.04,"III A",IF(F51&lt;=9.64,"I JA",IF(F51&lt;=10.04,"II JA",IF(F51&lt;=10.34,"III JA"))))))))</f>
        <v>0</v>
      </c>
    </row>
    <row r="52" spans="1:8" ht="17.25" customHeight="1">
      <c r="A52" s="15" t="s">
        <v>497</v>
      </c>
      <c r="B52" s="61" t="s">
        <v>76</v>
      </c>
      <c r="C52" s="62" t="s">
        <v>219</v>
      </c>
      <c r="D52" s="63" t="s">
        <v>216</v>
      </c>
      <c r="E52" s="64" t="s">
        <v>24</v>
      </c>
      <c r="F52" s="60">
        <v>13.31</v>
      </c>
      <c r="G52" s="54"/>
      <c r="H52" s="53"/>
    </row>
    <row r="53" spans="1:8" ht="17.25" customHeight="1">
      <c r="A53" s="15" t="s">
        <v>498</v>
      </c>
      <c r="B53" s="61" t="s">
        <v>225</v>
      </c>
      <c r="C53" s="62" t="s">
        <v>226</v>
      </c>
      <c r="D53" s="63" t="s">
        <v>227</v>
      </c>
      <c r="E53" s="64" t="s">
        <v>24</v>
      </c>
      <c r="F53" s="60">
        <v>13.73</v>
      </c>
      <c r="G53" s="54"/>
      <c r="H53" s="53" t="b">
        <f>IF(ISBLANK(F53),"",IF(F53&lt;=7.7,"KSM",IF(F53&lt;=8,"I A",IF(F53&lt;=8.44,"II A",IF(F53&lt;=9.04,"III A",IF(F53&lt;=9.64,"I JA",IF(F53&lt;=10.04,"II JA",IF(F53&lt;=10.34,"III JA"))))))))</f>
        <v>0</v>
      </c>
    </row>
    <row r="54" spans="1:8" ht="17.25" customHeight="1">
      <c r="A54" s="15" t="s">
        <v>359</v>
      </c>
      <c r="B54" s="61" t="s">
        <v>20</v>
      </c>
      <c r="C54" s="62" t="s">
        <v>476</v>
      </c>
      <c r="D54" s="63">
        <v>38757</v>
      </c>
      <c r="E54" s="64" t="s">
        <v>405</v>
      </c>
      <c r="F54" s="60">
        <v>9.56</v>
      </c>
      <c r="G54" s="54"/>
      <c r="H54" s="53"/>
    </row>
    <row r="55" spans="1:8" ht="17.25" customHeight="1">
      <c r="A55" s="15" t="s">
        <v>359</v>
      </c>
      <c r="B55" s="61" t="s">
        <v>78</v>
      </c>
      <c r="C55" s="62" t="s">
        <v>353</v>
      </c>
      <c r="D55" s="63">
        <v>38800</v>
      </c>
      <c r="E55" s="64" t="s">
        <v>355</v>
      </c>
      <c r="F55" s="60">
        <v>9.83</v>
      </c>
      <c r="G55" s="54"/>
      <c r="H55" s="53" t="s">
        <v>355</v>
      </c>
    </row>
    <row r="57" ht="12.75">
      <c r="H57" s="79" t="s">
        <v>354</v>
      </c>
    </row>
    <row r="58" ht="12.75">
      <c r="H58" s="79" t="s">
        <v>354</v>
      </c>
    </row>
    <row r="59" ht="12.75">
      <c r="H59" s="79" t="s">
        <v>354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7" width="7.140625" style="1" customWidth="1"/>
    <col min="8" max="8" width="7.140625" style="1" hidden="1" customWidth="1"/>
    <col min="9" max="16384" width="9.140625" style="1" customWidth="1"/>
  </cols>
  <sheetData>
    <row r="1" spans="2:5" ht="18.75">
      <c r="B1" s="2"/>
      <c r="D1" s="2" t="s">
        <v>21</v>
      </c>
      <c r="E1" s="3"/>
    </row>
    <row r="2" spans="1:7" ht="18.75">
      <c r="A2" s="4" t="s">
        <v>0</v>
      </c>
      <c r="B2" s="5"/>
      <c r="D2" s="2"/>
      <c r="F2" s="6"/>
      <c r="G2" s="6" t="s">
        <v>349</v>
      </c>
    </row>
    <row r="3" spans="2:5" s="7" customFormat="1" ht="5.25">
      <c r="B3" s="8"/>
      <c r="E3" s="9"/>
    </row>
    <row r="4" spans="2:8" ht="12.75">
      <c r="B4" s="10" t="s">
        <v>1</v>
      </c>
      <c r="C4" s="4"/>
      <c r="D4" s="10" t="s">
        <v>23</v>
      </c>
      <c r="E4" s="6"/>
      <c r="G4" s="4"/>
      <c r="H4" s="4"/>
    </row>
    <row r="5" spans="2:5" s="7" customFormat="1" ht="5.25">
      <c r="B5" s="8"/>
      <c r="E5" s="9"/>
    </row>
    <row r="6" spans="1:8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9</v>
      </c>
      <c r="H6" s="14" t="s">
        <v>10</v>
      </c>
    </row>
    <row r="7" spans="1:8" ht="17.25" customHeight="1">
      <c r="A7" s="15" t="s">
        <v>11</v>
      </c>
      <c r="B7" s="16" t="s">
        <v>55</v>
      </c>
      <c r="C7" s="17" t="s">
        <v>56</v>
      </c>
      <c r="D7" s="18">
        <v>38387</v>
      </c>
      <c r="E7" s="19" t="s">
        <v>24</v>
      </c>
      <c r="F7" s="54">
        <v>8.32</v>
      </c>
      <c r="G7" s="54">
        <v>8.13</v>
      </c>
      <c r="H7" s="53"/>
    </row>
    <row r="8" spans="1:8" ht="17.25" customHeight="1">
      <c r="A8" s="15" t="s">
        <v>14</v>
      </c>
      <c r="B8" s="16" t="s">
        <v>153</v>
      </c>
      <c r="C8" s="17" t="s">
        <v>154</v>
      </c>
      <c r="D8" s="18" t="s">
        <v>155</v>
      </c>
      <c r="E8" s="19" t="s">
        <v>100</v>
      </c>
      <c r="F8" s="54">
        <v>8.54</v>
      </c>
      <c r="G8" s="54">
        <v>8.36</v>
      </c>
      <c r="H8" s="53"/>
    </row>
    <row r="9" spans="1:8" ht="17.25" customHeight="1">
      <c r="A9" s="15" t="s">
        <v>13</v>
      </c>
      <c r="B9" s="16" t="s">
        <v>278</v>
      </c>
      <c r="C9" s="17" t="s">
        <v>279</v>
      </c>
      <c r="D9" s="18" t="s">
        <v>280</v>
      </c>
      <c r="E9" s="19" t="s">
        <v>17</v>
      </c>
      <c r="F9" s="60">
        <v>8.61</v>
      </c>
      <c r="G9" s="54">
        <v>8.56</v>
      </c>
      <c r="H9" s="53"/>
    </row>
    <row r="10" spans="1:8" ht="17.25" customHeight="1">
      <c r="A10" s="15" t="s">
        <v>15</v>
      </c>
      <c r="B10" s="16" t="s">
        <v>374</v>
      </c>
      <c r="C10" s="17" t="s">
        <v>375</v>
      </c>
      <c r="D10" s="18">
        <v>38726</v>
      </c>
      <c r="E10" s="19" t="s">
        <v>402</v>
      </c>
      <c r="F10" s="54">
        <v>8.54</v>
      </c>
      <c r="G10" s="54">
        <v>8.56</v>
      </c>
      <c r="H10" s="53"/>
    </row>
    <row r="11" spans="1:8" ht="17.25" customHeight="1">
      <c r="A11" s="15" t="s">
        <v>16</v>
      </c>
      <c r="B11" s="16" t="s">
        <v>231</v>
      </c>
      <c r="C11" s="17" t="s">
        <v>232</v>
      </c>
      <c r="D11" s="18">
        <v>38907</v>
      </c>
      <c r="E11" s="19" t="s">
        <v>230</v>
      </c>
      <c r="F11" s="54">
        <v>8.77</v>
      </c>
      <c r="G11" s="54">
        <v>8.68</v>
      </c>
      <c r="H11" s="53"/>
    </row>
    <row r="12" spans="1:8" ht="17.25" customHeight="1">
      <c r="A12" s="15" t="s">
        <v>18</v>
      </c>
      <c r="B12" s="16" t="s">
        <v>376</v>
      </c>
      <c r="C12" s="17" t="s">
        <v>377</v>
      </c>
      <c r="D12" s="18">
        <v>38378</v>
      </c>
      <c r="E12" s="19" t="s">
        <v>402</v>
      </c>
      <c r="F12" s="54">
        <v>8.72</v>
      </c>
      <c r="G12" s="54">
        <v>8.9</v>
      </c>
      <c r="H12" s="53"/>
    </row>
    <row r="13" spans="1:8" ht="17.25" customHeight="1">
      <c r="A13" s="15" t="s">
        <v>367</v>
      </c>
      <c r="B13" s="16" t="s">
        <v>153</v>
      </c>
      <c r="C13" s="17" t="s">
        <v>311</v>
      </c>
      <c r="D13" s="18">
        <v>38529</v>
      </c>
      <c r="E13" s="19" t="s">
        <v>19</v>
      </c>
      <c r="F13" s="54">
        <v>9.12</v>
      </c>
      <c r="G13" s="54">
        <v>9</v>
      </c>
      <c r="H13" s="53"/>
    </row>
    <row r="14" spans="1:8" ht="17.25" customHeight="1">
      <c r="A14" s="15" t="s">
        <v>368</v>
      </c>
      <c r="B14" s="16" t="s">
        <v>284</v>
      </c>
      <c r="C14" s="17" t="s">
        <v>285</v>
      </c>
      <c r="D14" s="18" t="s">
        <v>286</v>
      </c>
      <c r="E14" s="19" t="s">
        <v>17</v>
      </c>
      <c r="F14" s="54">
        <v>9.26</v>
      </c>
      <c r="G14" s="54">
        <v>9.24</v>
      </c>
      <c r="H14" s="53"/>
    </row>
    <row r="15" spans="1:8" ht="12.75">
      <c r="A15" s="11" t="s">
        <v>3</v>
      </c>
      <c r="B15" s="12" t="s">
        <v>4</v>
      </c>
      <c r="C15" s="13" t="s">
        <v>5</v>
      </c>
      <c r="D15" s="11" t="s">
        <v>6</v>
      </c>
      <c r="E15" s="11" t="s">
        <v>7</v>
      </c>
      <c r="F15" s="14" t="s">
        <v>8</v>
      </c>
      <c r="G15" s="14" t="s">
        <v>9</v>
      </c>
      <c r="H15" s="14" t="s">
        <v>10</v>
      </c>
    </row>
    <row r="16" spans="1:8" ht="17.25" customHeight="1">
      <c r="A16" s="15" t="s">
        <v>369</v>
      </c>
      <c r="B16" s="16" t="s">
        <v>303</v>
      </c>
      <c r="C16" s="17" t="s">
        <v>304</v>
      </c>
      <c r="D16" s="18">
        <v>38732</v>
      </c>
      <c r="E16" s="19" t="s">
        <v>19</v>
      </c>
      <c r="F16" s="52">
        <v>9.33</v>
      </c>
      <c r="G16" s="54"/>
      <c r="H16" s="67"/>
    </row>
    <row r="17" spans="1:8" ht="17.25" customHeight="1">
      <c r="A17" s="15" t="s">
        <v>370</v>
      </c>
      <c r="B17" s="16" t="s">
        <v>252</v>
      </c>
      <c r="C17" s="17" t="s">
        <v>253</v>
      </c>
      <c r="D17" s="18">
        <v>38412</v>
      </c>
      <c r="E17" s="19" t="s">
        <v>249</v>
      </c>
      <c r="F17" s="54">
        <v>9.33</v>
      </c>
      <c r="G17" s="54"/>
      <c r="H17" s="53"/>
    </row>
    <row r="18" spans="1:8" ht="17.25" customHeight="1">
      <c r="A18" s="15" t="s">
        <v>371</v>
      </c>
      <c r="B18" s="16" t="s">
        <v>50</v>
      </c>
      <c r="C18" s="17" t="s">
        <v>89</v>
      </c>
      <c r="D18" s="18">
        <v>38411</v>
      </c>
      <c r="E18" s="19" t="s">
        <v>249</v>
      </c>
      <c r="F18" s="54">
        <v>9.4</v>
      </c>
      <c r="G18" s="54"/>
      <c r="H18" s="53"/>
    </row>
    <row r="19" spans="1:8" ht="17.25" customHeight="1">
      <c r="A19" s="15" t="s">
        <v>372</v>
      </c>
      <c r="B19" s="16" t="s">
        <v>378</v>
      </c>
      <c r="C19" s="17" t="s">
        <v>379</v>
      </c>
      <c r="D19" s="18">
        <v>38399</v>
      </c>
      <c r="E19" s="19" t="s">
        <v>455</v>
      </c>
      <c r="F19" s="54">
        <v>9.47</v>
      </c>
      <c r="G19" s="54"/>
      <c r="H19" s="53"/>
    </row>
    <row r="20" spans="1:8" ht="17.25" customHeight="1">
      <c r="A20" s="15" t="s">
        <v>373</v>
      </c>
      <c r="B20" s="16" t="s">
        <v>51</v>
      </c>
      <c r="C20" s="17" t="s">
        <v>202</v>
      </c>
      <c r="D20" s="18" t="s">
        <v>203</v>
      </c>
      <c r="E20" s="19" t="s">
        <v>24</v>
      </c>
      <c r="F20" s="60">
        <v>9.58</v>
      </c>
      <c r="G20" s="59"/>
      <c r="H20" s="53"/>
    </row>
    <row r="21" spans="1:8" ht="17.25" customHeight="1">
      <c r="A21" s="15" t="s">
        <v>380</v>
      </c>
      <c r="B21" s="16" t="s">
        <v>129</v>
      </c>
      <c r="C21" s="17" t="s">
        <v>96</v>
      </c>
      <c r="D21" s="18" t="s">
        <v>130</v>
      </c>
      <c r="E21" s="19" t="s">
        <v>131</v>
      </c>
      <c r="F21" s="60">
        <v>9.64</v>
      </c>
      <c r="G21" s="59"/>
      <c r="H21" s="53"/>
    </row>
    <row r="22" spans="1:8" ht="17.25" customHeight="1">
      <c r="A22" s="15" t="s">
        <v>381</v>
      </c>
      <c r="B22" s="16" t="s">
        <v>312</v>
      </c>
      <c r="C22" s="17" t="s">
        <v>313</v>
      </c>
      <c r="D22" s="18" t="s">
        <v>314</v>
      </c>
      <c r="E22" s="19" t="s">
        <v>19</v>
      </c>
      <c r="F22" s="54">
        <v>9.75</v>
      </c>
      <c r="G22" s="54"/>
      <c r="H22" s="53"/>
    </row>
    <row r="23" spans="1:8" ht="17.25" customHeight="1">
      <c r="A23" s="15" t="s">
        <v>390</v>
      </c>
      <c r="B23" s="16" t="s">
        <v>153</v>
      </c>
      <c r="C23" s="17" t="s">
        <v>239</v>
      </c>
      <c r="D23" s="18">
        <v>38901</v>
      </c>
      <c r="E23" s="19" t="s">
        <v>230</v>
      </c>
      <c r="F23" s="54">
        <v>9.95</v>
      </c>
      <c r="G23" s="54"/>
      <c r="H23" s="53"/>
    </row>
    <row r="24" spans="1:8" ht="17.25" customHeight="1">
      <c r="A24" s="15" t="s">
        <v>391</v>
      </c>
      <c r="B24" s="16" t="s">
        <v>74</v>
      </c>
      <c r="C24" s="17" t="s">
        <v>73</v>
      </c>
      <c r="D24" s="18" t="s">
        <v>210</v>
      </c>
      <c r="E24" s="19" t="s">
        <v>24</v>
      </c>
      <c r="F24" s="54">
        <v>10.05</v>
      </c>
      <c r="G24" s="54"/>
      <c r="H24" s="53"/>
    </row>
    <row r="25" spans="1:8" ht="17.25" customHeight="1">
      <c r="A25" s="15" t="s">
        <v>460</v>
      </c>
      <c r="B25" s="16" t="s">
        <v>458</v>
      </c>
      <c r="C25" s="17" t="s">
        <v>459</v>
      </c>
      <c r="D25" s="18">
        <v>38615</v>
      </c>
      <c r="E25" s="19" t="s">
        <v>388</v>
      </c>
      <c r="F25" s="60">
        <v>10.2</v>
      </c>
      <c r="G25" s="59"/>
      <c r="H25" s="53"/>
    </row>
    <row r="26" spans="1:8" ht="17.25" customHeight="1">
      <c r="A26" s="15" t="s">
        <v>461</v>
      </c>
      <c r="B26" s="16" t="s">
        <v>97</v>
      </c>
      <c r="C26" s="17" t="s">
        <v>317</v>
      </c>
      <c r="D26" s="18" t="s">
        <v>318</v>
      </c>
      <c r="E26" s="19" t="s">
        <v>319</v>
      </c>
      <c r="F26" s="54">
        <v>10.47</v>
      </c>
      <c r="G26" s="54"/>
      <c r="H26" s="53"/>
    </row>
    <row r="27" spans="1:8" ht="17.25" customHeight="1">
      <c r="A27" s="15" t="s">
        <v>462</v>
      </c>
      <c r="B27" s="16" t="s">
        <v>196</v>
      </c>
      <c r="C27" s="17" t="s">
        <v>197</v>
      </c>
      <c r="D27" s="18" t="s">
        <v>198</v>
      </c>
      <c r="E27" s="19" t="s">
        <v>24</v>
      </c>
      <c r="F27" s="60">
        <v>10.59</v>
      </c>
      <c r="G27" s="59"/>
      <c r="H27" s="53"/>
    </row>
    <row r="28" spans="1:8" ht="17.25" customHeight="1">
      <c r="A28" s="15" t="s">
        <v>463</v>
      </c>
      <c r="B28" s="16" t="s">
        <v>270</v>
      </c>
      <c r="C28" s="17" t="s">
        <v>271</v>
      </c>
      <c r="D28" s="18" t="s">
        <v>272</v>
      </c>
      <c r="E28" s="19" t="s">
        <v>264</v>
      </c>
      <c r="F28" s="54">
        <v>10.59</v>
      </c>
      <c r="G28" s="54"/>
      <c r="H28" s="53"/>
    </row>
    <row r="29" spans="1:8" ht="17.25" customHeight="1">
      <c r="A29" s="15" t="s">
        <v>464</v>
      </c>
      <c r="B29" s="16" t="s">
        <v>246</v>
      </c>
      <c r="C29" s="17" t="s">
        <v>301</v>
      </c>
      <c r="D29" s="18" t="s">
        <v>302</v>
      </c>
      <c r="E29" s="19" t="s">
        <v>300</v>
      </c>
      <c r="F29" s="60">
        <v>10.84</v>
      </c>
      <c r="G29" s="59"/>
      <c r="H29" s="53"/>
    </row>
    <row r="30" spans="1:8" ht="17.25" customHeight="1">
      <c r="A30" s="15" t="s">
        <v>465</v>
      </c>
      <c r="B30" s="16" t="s">
        <v>287</v>
      </c>
      <c r="C30" s="17" t="s">
        <v>288</v>
      </c>
      <c r="D30" s="18" t="s">
        <v>289</v>
      </c>
      <c r="E30" s="19" t="s">
        <v>17</v>
      </c>
      <c r="F30" s="54">
        <v>10.91</v>
      </c>
      <c r="G30" s="54"/>
      <c r="H30" s="5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7.140625" style="1" customWidth="1"/>
    <col min="7" max="7" width="7.140625" style="1" hidden="1" customWidth="1"/>
    <col min="8" max="8" width="9.140625" style="1" customWidth="1"/>
    <col min="9" max="9" width="8.421875" style="1" bestFit="1" customWidth="1"/>
    <col min="10" max="10" width="15.421875" style="1" bestFit="1" customWidth="1"/>
    <col min="11" max="11" width="11.8515625" style="1" bestFit="1" customWidth="1"/>
    <col min="12" max="12" width="27.140625" style="1" bestFit="1" customWidth="1"/>
    <col min="13" max="16384" width="9.140625" style="1" customWidth="1"/>
  </cols>
  <sheetData>
    <row r="1" spans="1:5" ht="18.75">
      <c r="A1" s="4"/>
      <c r="B1" s="2"/>
      <c r="D1" s="2" t="s">
        <v>21</v>
      </c>
      <c r="E1" s="3"/>
    </row>
    <row r="2" spans="1:6" ht="18.75">
      <c r="A2" s="4" t="s">
        <v>0</v>
      </c>
      <c r="B2" s="5"/>
      <c r="D2" s="2"/>
      <c r="F2" s="6" t="s">
        <v>349</v>
      </c>
    </row>
    <row r="3" spans="2:7" ht="12.75">
      <c r="B3" s="10" t="s">
        <v>116</v>
      </c>
      <c r="C3" s="4"/>
      <c r="D3" s="10" t="s">
        <v>2</v>
      </c>
      <c r="E3" s="6"/>
      <c r="F3" s="4"/>
      <c r="G3" s="4"/>
    </row>
    <row r="4" spans="2:5" s="7" customFormat="1" ht="5.25">
      <c r="B4" s="8"/>
      <c r="E4" s="9"/>
    </row>
    <row r="5" spans="1:7" ht="12.75">
      <c r="A5" s="11" t="s">
        <v>3</v>
      </c>
      <c r="B5" s="12" t="s">
        <v>4</v>
      </c>
      <c r="C5" s="13" t="s">
        <v>5</v>
      </c>
      <c r="D5" s="11" t="s">
        <v>6</v>
      </c>
      <c r="E5" s="11" t="s">
        <v>7</v>
      </c>
      <c r="F5" s="14" t="s">
        <v>8</v>
      </c>
      <c r="G5" s="14" t="s">
        <v>10</v>
      </c>
    </row>
    <row r="6" spans="1:7" ht="17.25" customHeight="1">
      <c r="A6" s="15" t="s">
        <v>11</v>
      </c>
      <c r="B6" s="16" t="s">
        <v>36</v>
      </c>
      <c r="C6" s="17" t="s">
        <v>90</v>
      </c>
      <c r="D6" s="18">
        <v>38590</v>
      </c>
      <c r="E6" s="19" t="s">
        <v>324</v>
      </c>
      <c r="F6" s="54">
        <v>46.32</v>
      </c>
      <c r="G6" s="53"/>
    </row>
    <row r="7" spans="1:7" ht="17.25" customHeight="1">
      <c r="A7" s="15" t="s">
        <v>14</v>
      </c>
      <c r="B7" s="16" t="s">
        <v>339</v>
      </c>
      <c r="C7" s="17" t="s">
        <v>340</v>
      </c>
      <c r="D7" s="18">
        <v>38490</v>
      </c>
      <c r="E7" s="19" t="s">
        <v>102</v>
      </c>
      <c r="F7" s="54">
        <v>48.78</v>
      </c>
      <c r="G7" s="53"/>
    </row>
    <row r="8" spans="1:7" ht="17.25" customHeight="1">
      <c r="A8" s="15" t="s">
        <v>13</v>
      </c>
      <c r="B8" s="16" t="s">
        <v>64</v>
      </c>
      <c r="C8" s="17" t="s">
        <v>65</v>
      </c>
      <c r="D8" s="18" t="s">
        <v>189</v>
      </c>
      <c r="E8" s="19" t="s">
        <v>24</v>
      </c>
      <c r="F8" s="54">
        <v>49.46</v>
      </c>
      <c r="G8" s="53"/>
    </row>
    <row r="9" spans="1:7" ht="17.25" customHeight="1">
      <c r="A9" s="15" t="s">
        <v>15</v>
      </c>
      <c r="B9" s="16" t="s">
        <v>149</v>
      </c>
      <c r="C9" s="17" t="s">
        <v>117</v>
      </c>
      <c r="D9" s="18" t="s">
        <v>122</v>
      </c>
      <c r="E9" s="19" t="s">
        <v>148</v>
      </c>
      <c r="F9" s="54">
        <v>50.03</v>
      </c>
      <c r="G9" s="53"/>
    </row>
    <row r="10" spans="1:7" ht="17.25" customHeight="1">
      <c r="A10" s="15" t="s">
        <v>16</v>
      </c>
      <c r="B10" s="16" t="s">
        <v>105</v>
      </c>
      <c r="C10" s="17" t="s">
        <v>106</v>
      </c>
      <c r="D10" s="18">
        <v>38394</v>
      </c>
      <c r="E10" s="19" t="s">
        <v>324</v>
      </c>
      <c r="F10" s="54">
        <v>52.8</v>
      </c>
      <c r="G10" s="53"/>
    </row>
    <row r="11" spans="1:7" ht="17.25" customHeight="1">
      <c r="A11" s="15" t="s">
        <v>18</v>
      </c>
      <c r="B11" s="16" t="s">
        <v>46</v>
      </c>
      <c r="C11" s="17" t="s">
        <v>146</v>
      </c>
      <c r="D11" s="18" t="s">
        <v>147</v>
      </c>
      <c r="E11" s="19" t="s">
        <v>148</v>
      </c>
      <c r="F11" s="54">
        <v>53.77</v>
      </c>
      <c r="G11" s="53"/>
    </row>
    <row r="12" spans="1:7" ht="17.25" customHeight="1">
      <c r="A12" s="15" t="s">
        <v>367</v>
      </c>
      <c r="B12" s="16" t="s">
        <v>110</v>
      </c>
      <c r="C12" s="17" t="s">
        <v>111</v>
      </c>
      <c r="D12" s="18" t="s">
        <v>125</v>
      </c>
      <c r="E12" s="19" t="s">
        <v>17</v>
      </c>
      <c r="F12" s="54">
        <v>54.58</v>
      </c>
      <c r="G12" s="53"/>
    </row>
    <row r="13" spans="1:7" ht="17.25" customHeight="1">
      <c r="A13" s="15" t="s">
        <v>368</v>
      </c>
      <c r="B13" s="16" t="s">
        <v>193</v>
      </c>
      <c r="C13" s="17" t="s">
        <v>194</v>
      </c>
      <c r="D13" s="18" t="s">
        <v>195</v>
      </c>
      <c r="E13" s="19" t="s">
        <v>24</v>
      </c>
      <c r="F13" s="54">
        <v>55.3</v>
      </c>
      <c r="G13" s="68"/>
    </row>
    <row r="14" spans="1:7" ht="17.25" customHeight="1">
      <c r="A14" s="15" t="s">
        <v>369</v>
      </c>
      <c r="B14" s="16" t="s">
        <v>40</v>
      </c>
      <c r="C14" s="17" t="s">
        <v>387</v>
      </c>
      <c r="D14" s="18">
        <v>38533</v>
      </c>
      <c r="E14" s="19" t="s">
        <v>388</v>
      </c>
      <c r="F14" s="54">
        <v>57.55</v>
      </c>
      <c r="G14" s="68"/>
    </row>
    <row r="15" spans="1:7" ht="17.25" customHeight="1">
      <c r="A15" s="15" t="s">
        <v>370</v>
      </c>
      <c r="B15" s="16" t="s">
        <v>346</v>
      </c>
      <c r="C15" s="17" t="s">
        <v>347</v>
      </c>
      <c r="D15" s="18">
        <v>38572</v>
      </c>
      <c r="E15" s="19" t="s">
        <v>102</v>
      </c>
      <c r="F15" s="54">
        <v>59.29</v>
      </c>
      <c r="G15" s="53" t="b">
        <f>IF(ISBLANK(F15),"",IF(F15&lt;=25.95,"KSM",IF(F15&lt;=27.35,"I A",IF(F15&lt;=29.24,"II A",IF(F15&lt;=31.74,"III A",IF(F15&lt;=33.74,"I JA",IF(F15&lt;=35.44,"II JA",IF(F15&lt;=36.74,"III JA"))))))))</f>
        <v>0</v>
      </c>
    </row>
    <row r="16" spans="1:7" ht="17.25" customHeight="1">
      <c r="A16" s="15" t="s">
        <v>371</v>
      </c>
      <c r="B16" s="16" t="s">
        <v>94</v>
      </c>
      <c r="C16" s="17" t="s">
        <v>386</v>
      </c>
      <c r="D16" s="18">
        <v>39721</v>
      </c>
      <c r="E16" s="19"/>
      <c r="F16" s="54">
        <v>60.34</v>
      </c>
      <c r="G16" s="68"/>
    </row>
    <row r="17" spans="1:7" ht="17.25" customHeight="1">
      <c r="A17" s="15" t="s">
        <v>372</v>
      </c>
      <c r="B17" s="16" t="s">
        <v>126</v>
      </c>
      <c r="C17" s="17" t="s">
        <v>343</v>
      </c>
      <c r="D17" s="18">
        <v>39044</v>
      </c>
      <c r="E17" s="19" t="s">
        <v>102</v>
      </c>
      <c r="F17" s="54">
        <v>61.54</v>
      </c>
      <c r="G17" s="53"/>
    </row>
    <row r="18" spans="1:7" ht="17.25" customHeight="1">
      <c r="A18" s="15" t="s">
        <v>373</v>
      </c>
      <c r="B18" s="16" t="s">
        <v>36</v>
      </c>
      <c r="C18" s="17" t="s">
        <v>345</v>
      </c>
      <c r="D18" s="18">
        <v>38589</v>
      </c>
      <c r="E18" s="19" t="s">
        <v>102</v>
      </c>
      <c r="F18" s="54">
        <v>62.25</v>
      </c>
      <c r="G18" s="83"/>
    </row>
    <row r="19" spans="1:7" ht="17.25" customHeight="1">
      <c r="A19" s="15" t="s">
        <v>380</v>
      </c>
      <c r="B19" s="16" t="s">
        <v>247</v>
      </c>
      <c r="C19" s="17" t="s">
        <v>248</v>
      </c>
      <c r="D19" s="18">
        <v>38844</v>
      </c>
      <c r="E19" s="19" t="s">
        <v>389</v>
      </c>
      <c r="F19" s="54">
        <v>62.96</v>
      </c>
      <c r="G19" s="76"/>
    </row>
    <row r="20" spans="1:7" ht="17.25" customHeight="1">
      <c r="A20" s="15" t="s">
        <v>381</v>
      </c>
      <c r="B20" s="16" t="s">
        <v>99</v>
      </c>
      <c r="C20" s="17" t="s">
        <v>344</v>
      </c>
      <c r="D20" s="18">
        <v>39069</v>
      </c>
      <c r="E20" s="19" t="s">
        <v>102</v>
      </c>
      <c r="F20" s="54">
        <v>63.26</v>
      </c>
      <c r="G20" s="83"/>
    </row>
    <row r="21" spans="1:7" ht="17.25" customHeight="1">
      <c r="A21" s="15" t="s">
        <v>390</v>
      </c>
      <c r="B21" s="16" t="s">
        <v>214</v>
      </c>
      <c r="C21" s="17" t="s">
        <v>215</v>
      </c>
      <c r="D21" s="18" t="s">
        <v>216</v>
      </c>
      <c r="E21" s="19" t="s">
        <v>24</v>
      </c>
      <c r="F21" s="54">
        <v>64.31</v>
      </c>
      <c r="G21" s="76"/>
    </row>
    <row r="22" spans="1:7" ht="17.25" customHeight="1">
      <c r="A22" s="15" t="s">
        <v>391</v>
      </c>
      <c r="B22" s="16" t="s">
        <v>384</v>
      </c>
      <c r="C22" s="17" t="s">
        <v>385</v>
      </c>
      <c r="D22" s="18">
        <v>39674</v>
      </c>
      <c r="E22" s="19"/>
      <c r="F22" s="54">
        <v>65.92</v>
      </c>
      <c r="G22" s="76"/>
    </row>
    <row r="23" spans="2:5" s="7" customFormat="1" ht="5.25">
      <c r="B23" s="8"/>
      <c r="E23" s="9"/>
    </row>
    <row r="24" spans="2:7" ht="12.75">
      <c r="B24" s="10" t="s">
        <v>116</v>
      </c>
      <c r="C24" s="4"/>
      <c r="D24" s="10" t="s">
        <v>23</v>
      </c>
      <c r="E24" s="6"/>
      <c r="F24" s="4"/>
      <c r="G24" s="4"/>
    </row>
    <row r="25" spans="2:5" s="7" customFormat="1" ht="5.25">
      <c r="B25" s="8"/>
      <c r="E25" s="9"/>
    </row>
    <row r="26" spans="1:7" ht="12.75">
      <c r="A26" s="11" t="s">
        <v>3</v>
      </c>
      <c r="B26" s="12" t="s">
        <v>4</v>
      </c>
      <c r="C26" s="13" t="s">
        <v>5</v>
      </c>
      <c r="D26" s="11" t="s">
        <v>6</v>
      </c>
      <c r="E26" s="11" t="s">
        <v>7</v>
      </c>
      <c r="F26" s="14" t="s">
        <v>8</v>
      </c>
      <c r="G26" s="14" t="s">
        <v>10</v>
      </c>
    </row>
    <row r="27" spans="1:7" ht="17.25" customHeight="1">
      <c r="A27" s="15" t="s">
        <v>11</v>
      </c>
      <c r="B27" s="16" t="s">
        <v>153</v>
      </c>
      <c r="C27" s="17" t="s">
        <v>154</v>
      </c>
      <c r="D27" s="18" t="s">
        <v>155</v>
      </c>
      <c r="E27" s="19" t="s">
        <v>100</v>
      </c>
      <c r="F27" s="70" t="s">
        <v>398</v>
      </c>
      <c r="G27" s="76"/>
    </row>
    <row r="28" spans="1:7" ht="17.25" customHeight="1">
      <c r="A28" s="15" t="s">
        <v>14</v>
      </c>
      <c r="B28" s="16" t="s">
        <v>120</v>
      </c>
      <c r="C28" s="17" t="s">
        <v>338</v>
      </c>
      <c r="D28" s="18">
        <v>38416</v>
      </c>
      <c r="E28" s="19" t="s">
        <v>102</v>
      </c>
      <c r="F28" s="70" t="s">
        <v>394</v>
      </c>
      <c r="G28" s="76"/>
    </row>
    <row r="29" spans="1:7" ht="17.25" customHeight="1">
      <c r="A29" s="15" t="s">
        <v>13</v>
      </c>
      <c r="B29" s="16" t="s">
        <v>290</v>
      </c>
      <c r="C29" s="17" t="s">
        <v>291</v>
      </c>
      <c r="D29" s="18" t="s">
        <v>292</v>
      </c>
      <c r="E29" s="19" t="s">
        <v>148</v>
      </c>
      <c r="F29" s="70" t="s">
        <v>392</v>
      </c>
      <c r="G29" s="76"/>
    </row>
    <row r="30" spans="1:7" ht="17.25" customHeight="1">
      <c r="A30" s="15" t="s">
        <v>15</v>
      </c>
      <c r="B30" s="16" t="s">
        <v>87</v>
      </c>
      <c r="C30" s="17" t="s">
        <v>88</v>
      </c>
      <c r="D30" s="18" t="s">
        <v>283</v>
      </c>
      <c r="E30" s="19" t="s">
        <v>17</v>
      </c>
      <c r="F30" s="70" t="s">
        <v>393</v>
      </c>
      <c r="G30" s="76"/>
    </row>
    <row r="31" spans="1:7" ht="17.25" customHeight="1">
      <c r="A31" s="15" t="s">
        <v>16</v>
      </c>
      <c r="B31" s="16" t="s">
        <v>400</v>
      </c>
      <c r="C31" s="17" t="s">
        <v>401</v>
      </c>
      <c r="D31" s="18">
        <v>38830</v>
      </c>
      <c r="E31" s="19" t="s">
        <v>402</v>
      </c>
      <c r="F31" s="70" t="s">
        <v>399</v>
      </c>
      <c r="G31" s="76"/>
    </row>
    <row r="32" spans="1:7" ht="17.25" customHeight="1">
      <c r="A32" s="15" t="s">
        <v>18</v>
      </c>
      <c r="B32" s="16" t="s">
        <v>103</v>
      </c>
      <c r="C32" s="17" t="s">
        <v>150</v>
      </c>
      <c r="D32" s="18" t="s">
        <v>151</v>
      </c>
      <c r="E32" s="19" t="s">
        <v>148</v>
      </c>
      <c r="F32" s="70" t="s">
        <v>397</v>
      </c>
      <c r="G32" s="76"/>
    </row>
    <row r="33" spans="1:7" ht="17.25" customHeight="1">
      <c r="A33" s="15" t="s">
        <v>367</v>
      </c>
      <c r="B33" s="16" t="s">
        <v>284</v>
      </c>
      <c r="C33" s="17" t="s">
        <v>285</v>
      </c>
      <c r="D33" s="18" t="s">
        <v>286</v>
      </c>
      <c r="E33" s="19" t="s">
        <v>17</v>
      </c>
      <c r="F33" s="70" t="s">
        <v>396</v>
      </c>
      <c r="G33" s="76"/>
    </row>
    <row r="34" spans="1:7" ht="17.25" customHeight="1">
      <c r="A34" s="15" t="s">
        <v>368</v>
      </c>
      <c r="B34" s="16" t="s">
        <v>281</v>
      </c>
      <c r="C34" s="17" t="s">
        <v>86</v>
      </c>
      <c r="D34" s="18" t="s">
        <v>282</v>
      </c>
      <c r="E34" s="19" t="s">
        <v>17</v>
      </c>
      <c r="F34" s="70" t="s">
        <v>395</v>
      </c>
      <c r="G34" s="7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4.140625" style="1" hidden="1" customWidth="1"/>
    <col min="3" max="3" width="11.57421875" style="1" customWidth="1"/>
    <col min="4" max="4" width="14.140625" style="1" bestFit="1" customWidth="1"/>
    <col min="5" max="5" width="11.57421875" style="1" customWidth="1"/>
    <col min="6" max="6" width="21.57421875" style="1" customWidth="1"/>
    <col min="7" max="7" width="8.7109375" style="1" customWidth="1"/>
    <col min="8" max="8" width="7.140625" style="1" hidden="1" customWidth="1"/>
    <col min="9" max="9" width="4.00390625" style="1" customWidth="1"/>
    <col min="10" max="16384" width="9.140625" style="1" customWidth="1"/>
  </cols>
  <sheetData>
    <row r="1" spans="3:6" ht="18.75">
      <c r="C1" s="2"/>
      <c r="E1" s="2" t="s">
        <v>21</v>
      </c>
      <c r="F1" s="3"/>
    </row>
    <row r="2" spans="1:7" ht="18.75">
      <c r="A2" s="4" t="s">
        <v>0</v>
      </c>
      <c r="B2" s="4"/>
      <c r="C2" s="5"/>
      <c r="E2" s="2"/>
      <c r="G2" s="6" t="s">
        <v>349</v>
      </c>
    </row>
    <row r="3" spans="3:6" s="7" customFormat="1" ht="5.25">
      <c r="C3" s="8"/>
      <c r="F3" s="9"/>
    </row>
    <row r="4" spans="3:8" ht="12.75">
      <c r="C4" s="10" t="s">
        <v>26</v>
      </c>
      <c r="D4" s="4"/>
      <c r="E4" s="10" t="s">
        <v>2</v>
      </c>
      <c r="F4" s="6"/>
      <c r="G4" s="4"/>
      <c r="H4" s="4"/>
    </row>
    <row r="5" spans="3:6" s="7" customFormat="1" ht="5.25">
      <c r="C5" s="8"/>
      <c r="F5" s="9"/>
    </row>
    <row r="6" spans="1:8" ht="12.75">
      <c r="A6" s="11" t="s">
        <v>3</v>
      </c>
      <c r="B6" s="80" t="s">
        <v>363</v>
      </c>
      <c r="C6" s="12" t="s">
        <v>4</v>
      </c>
      <c r="D6" s="13" t="s">
        <v>5</v>
      </c>
      <c r="E6" s="11" t="s">
        <v>6</v>
      </c>
      <c r="F6" s="11" t="s">
        <v>7</v>
      </c>
      <c r="G6" s="14" t="s">
        <v>8</v>
      </c>
      <c r="H6" s="14" t="s">
        <v>10</v>
      </c>
    </row>
    <row r="7" spans="1:8" ht="17.25" customHeight="1">
      <c r="A7" s="15" t="s">
        <v>11</v>
      </c>
      <c r="B7" s="81"/>
      <c r="C7" s="16" t="s">
        <v>49</v>
      </c>
      <c r="D7" s="17" t="s">
        <v>91</v>
      </c>
      <c r="E7" s="18" t="s">
        <v>186</v>
      </c>
      <c r="F7" s="19" t="s">
        <v>24</v>
      </c>
      <c r="G7" s="55">
        <v>0.0013812499999999999</v>
      </c>
      <c r="H7" s="53"/>
    </row>
    <row r="8" spans="1:8" ht="17.25" customHeight="1">
      <c r="A8" s="15" t="s">
        <v>14</v>
      </c>
      <c r="B8" s="81"/>
      <c r="C8" s="16" t="s">
        <v>336</v>
      </c>
      <c r="D8" s="17" t="s">
        <v>337</v>
      </c>
      <c r="E8" s="18">
        <v>38628</v>
      </c>
      <c r="F8" s="19" t="s">
        <v>102</v>
      </c>
      <c r="G8" s="55">
        <v>0.001472453703703704</v>
      </c>
      <c r="H8" s="53"/>
    </row>
    <row r="9" spans="1:8" ht="17.25" customHeight="1">
      <c r="A9" s="15" t="s">
        <v>13</v>
      </c>
      <c r="B9" s="81"/>
      <c r="C9" s="16" t="s">
        <v>242</v>
      </c>
      <c r="D9" s="17" t="s">
        <v>243</v>
      </c>
      <c r="E9" s="18">
        <v>39729</v>
      </c>
      <c r="F9" s="19" t="s">
        <v>230</v>
      </c>
      <c r="G9" s="55">
        <v>0.001550347222222222</v>
      </c>
      <c r="H9" s="53"/>
    </row>
    <row r="10" spans="1:8" ht="17.25" customHeight="1">
      <c r="A10" s="15" t="s">
        <v>15</v>
      </c>
      <c r="B10" s="81"/>
      <c r="C10" s="16" t="s">
        <v>233</v>
      </c>
      <c r="D10" s="17" t="s">
        <v>234</v>
      </c>
      <c r="E10" s="18">
        <v>38888</v>
      </c>
      <c r="F10" s="19" t="s">
        <v>230</v>
      </c>
      <c r="G10" s="55">
        <v>0.0016388888888888887</v>
      </c>
      <c r="H10" s="53"/>
    </row>
    <row r="11" spans="1:8" ht="17.25" customHeight="1">
      <c r="A11" s="15" t="s">
        <v>16</v>
      </c>
      <c r="B11" s="81"/>
      <c r="C11" s="16" t="s">
        <v>104</v>
      </c>
      <c r="D11" s="17" t="s">
        <v>204</v>
      </c>
      <c r="E11" s="18" t="s">
        <v>205</v>
      </c>
      <c r="F11" s="19" t="s">
        <v>24</v>
      </c>
      <c r="G11" s="55">
        <v>0.0016732638888888888</v>
      </c>
      <c r="H11" s="53"/>
    </row>
    <row r="12" spans="1:8" ht="17.25" customHeight="1">
      <c r="A12" s="15" t="s">
        <v>18</v>
      </c>
      <c r="B12" s="81"/>
      <c r="C12" s="16" t="s">
        <v>165</v>
      </c>
      <c r="D12" s="17" t="s">
        <v>166</v>
      </c>
      <c r="E12" s="18" t="s">
        <v>167</v>
      </c>
      <c r="F12" s="19" t="s">
        <v>100</v>
      </c>
      <c r="G12" s="55">
        <v>0.0020274305555555558</v>
      </c>
      <c r="H12" s="53"/>
    </row>
    <row r="13" spans="1:8" ht="17.25" customHeight="1">
      <c r="A13" s="15" t="s">
        <v>359</v>
      </c>
      <c r="B13" s="81"/>
      <c r="C13" s="16" t="s">
        <v>403</v>
      </c>
      <c r="D13" s="17" t="s">
        <v>404</v>
      </c>
      <c r="E13" s="18">
        <v>38869</v>
      </c>
      <c r="F13" s="19" t="s">
        <v>405</v>
      </c>
      <c r="G13" s="55">
        <v>0.0014074074074074076</v>
      </c>
      <c r="H13" s="53"/>
    </row>
    <row r="14" spans="1:8" ht="17.25" customHeight="1">
      <c r="A14" s="15" t="s">
        <v>359</v>
      </c>
      <c r="B14" s="81"/>
      <c r="C14" s="16" t="s">
        <v>12</v>
      </c>
      <c r="D14" s="17" t="s">
        <v>358</v>
      </c>
      <c r="E14" s="18">
        <v>38378</v>
      </c>
      <c r="F14" s="19" t="s">
        <v>355</v>
      </c>
      <c r="G14" s="55">
        <v>0.0014449074074074076</v>
      </c>
      <c r="H14" s="53"/>
    </row>
    <row r="15" spans="1:8" ht="17.25" customHeight="1">
      <c r="A15" s="15" t="s">
        <v>359</v>
      </c>
      <c r="B15" s="81"/>
      <c r="C15" s="16" t="s">
        <v>356</v>
      </c>
      <c r="D15" s="17" t="s">
        <v>357</v>
      </c>
      <c r="E15" s="18">
        <v>38623</v>
      </c>
      <c r="F15" s="19" t="s">
        <v>355</v>
      </c>
      <c r="G15" s="55">
        <v>0.0015081018518518518</v>
      </c>
      <c r="H15" s="53"/>
    </row>
    <row r="16" spans="3:6" s="7" customFormat="1" ht="5.25">
      <c r="C16" s="8"/>
      <c r="F16" s="9"/>
    </row>
    <row r="17" spans="3:8" ht="12.75">
      <c r="C17" s="10" t="s">
        <v>26</v>
      </c>
      <c r="D17" s="4"/>
      <c r="E17" s="10" t="s">
        <v>23</v>
      </c>
      <c r="F17" s="6"/>
      <c r="G17" s="4"/>
      <c r="H17" s="4"/>
    </row>
    <row r="18" spans="3:8" s="7" customFormat="1" ht="5.25">
      <c r="C18" s="8"/>
      <c r="F18" s="9"/>
      <c r="H18" s="21"/>
    </row>
    <row r="19" spans="1:8" ht="12.75">
      <c r="A19" s="11" t="s">
        <v>3</v>
      </c>
      <c r="B19" s="80" t="s">
        <v>363</v>
      </c>
      <c r="C19" s="12" t="s">
        <v>4</v>
      </c>
      <c r="D19" s="13" t="s">
        <v>5</v>
      </c>
      <c r="E19" s="11" t="s">
        <v>6</v>
      </c>
      <c r="F19" s="11" t="s">
        <v>7</v>
      </c>
      <c r="G19" s="14" t="s">
        <v>8</v>
      </c>
      <c r="H19" s="14" t="s">
        <v>10</v>
      </c>
    </row>
    <row r="20" spans="1:8" ht="17.25" customHeight="1">
      <c r="A20" s="15" t="s">
        <v>11</v>
      </c>
      <c r="B20" s="81"/>
      <c r="C20" s="61" t="s">
        <v>118</v>
      </c>
      <c r="D20" s="62" t="s">
        <v>119</v>
      </c>
      <c r="E20" s="63">
        <v>38531</v>
      </c>
      <c r="F20" s="64" t="s">
        <v>102</v>
      </c>
      <c r="G20" s="55">
        <v>0.0013359953703703702</v>
      </c>
      <c r="H20" s="53"/>
    </row>
    <row r="21" spans="1:8" ht="17.25" customHeight="1">
      <c r="A21" s="15" t="s">
        <v>14</v>
      </c>
      <c r="B21" s="81"/>
      <c r="C21" s="16" t="s">
        <v>406</v>
      </c>
      <c r="D21" s="17" t="s">
        <v>407</v>
      </c>
      <c r="E21" s="18">
        <v>38826</v>
      </c>
      <c r="F21" s="19" t="s">
        <v>408</v>
      </c>
      <c r="G21" s="55">
        <v>0.0015498842592592593</v>
      </c>
      <c r="H21" s="53"/>
    </row>
    <row r="22" spans="1:8" ht="17.25" customHeight="1">
      <c r="A22" s="15" t="s">
        <v>13</v>
      </c>
      <c r="B22" s="81"/>
      <c r="C22" s="61" t="s">
        <v>334</v>
      </c>
      <c r="D22" s="62" t="s">
        <v>335</v>
      </c>
      <c r="E22" s="63">
        <v>38657</v>
      </c>
      <c r="F22" s="64" t="s">
        <v>102</v>
      </c>
      <c r="G22" s="55">
        <v>0.0017497685185185186</v>
      </c>
      <c r="H22" s="53"/>
    </row>
    <row r="23" spans="3:6" s="7" customFormat="1" ht="5.25">
      <c r="C23" s="8"/>
      <c r="F23" s="9"/>
    </row>
    <row r="24" spans="3:8" ht="12.75">
      <c r="C24" s="10" t="s">
        <v>27</v>
      </c>
      <c r="D24" s="4"/>
      <c r="E24" s="10" t="s">
        <v>2</v>
      </c>
      <c r="F24" s="6"/>
      <c r="G24" s="4"/>
      <c r="H24" s="4"/>
    </row>
    <row r="25" spans="3:6" s="7" customFormat="1" ht="5.25">
      <c r="C25" s="8"/>
      <c r="F25" s="9"/>
    </row>
    <row r="26" spans="1:8" ht="12.75">
      <c r="A26" s="11" t="s">
        <v>3</v>
      </c>
      <c r="B26" s="80" t="s">
        <v>363</v>
      </c>
      <c r="C26" s="12" t="s">
        <v>4</v>
      </c>
      <c r="D26" s="13" t="s">
        <v>5</v>
      </c>
      <c r="E26" s="11" t="s">
        <v>6</v>
      </c>
      <c r="F26" s="11" t="s">
        <v>7</v>
      </c>
      <c r="G26" s="14" t="s">
        <v>8</v>
      </c>
      <c r="H26" s="14" t="s">
        <v>10</v>
      </c>
    </row>
    <row r="27" spans="1:8" ht="17.25" customHeight="1">
      <c r="A27" s="15" t="s">
        <v>11</v>
      </c>
      <c r="B27" s="81"/>
      <c r="C27" s="16" t="s">
        <v>53</v>
      </c>
      <c r="D27" s="17" t="s">
        <v>54</v>
      </c>
      <c r="E27" s="18">
        <v>38476</v>
      </c>
      <c r="F27" s="19" t="s">
        <v>24</v>
      </c>
      <c r="G27" s="55">
        <v>0.002534837962962963</v>
      </c>
      <c r="H27" s="53" t="str">
        <f>IF(ISBLANK(G27),"",IF(G27&lt;=0.00202546296296296,"KSM",IF(G27&lt;=0.00216435185185185,"I A",IF(G27&lt;=0.00233796296296296,"II A",IF(G27&lt;=0.00256944444444444,"III A",IF(G27&lt;=0.00280092592592593,"I JA",IF(G27&lt;=0.00303240740740741,"II JA",IF(G27&lt;=0.00320601851851852,"III JA"))))))))</f>
        <v>III A</v>
      </c>
    </row>
    <row r="28" spans="1:8" ht="17.25" customHeight="1">
      <c r="A28" s="15" t="s">
        <v>14</v>
      </c>
      <c r="B28" s="81"/>
      <c r="C28" s="61" t="s">
        <v>40</v>
      </c>
      <c r="D28" s="62" t="s">
        <v>409</v>
      </c>
      <c r="E28" s="63">
        <v>38558</v>
      </c>
      <c r="F28" s="64" t="s">
        <v>388</v>
      </c>
      <c r="G28" s="55">
        <v>0.002767476851851852</v>
      </c>
      <c r="H28" s="53"/>
    </row>
    <row r="29" spans="1:8" ht="17.25" customHeight="1">
      <c r="A29" s="15" t="s">
        <v>13</v>
      </c>
      <c r="B29" s="81"/>
      <c r="C29" s="16" t="s">
        <v>76</v>
      </c>
      <c r="D29" s="17" t="s">
        <v>322</v>
      </c>
      <c r="E29" s="18">
        <v>39028</v>
      </c>
      <c r="F29" s="19" t="s">
        <v>45</v>
      </c>
      <c r="G29" s="55">
        <v>0.0031513888888888893</v>
      </c>
      <c r="H29" s="53"/>
    </row>
    <row r="30" spans="3:6" s="7" customFormat="1" ht="5.25">
      <c r="C30" s="8"/>
      <c r="F30" s="9"/>
    </row>
    <row r="31" spans="3:8" ht="12.75">
      <c r="C31" s="10" t="s">
        <v>27</v>
      </c>
      <c r="D31" s="4"/>
      <c r="E31" s="10" t="s">
        <v>23</v>
      </c>
      <c r="F31" s="6"/>
      <c r="G31" s="4"/>
      <c r="H31" s="4"/>
    </row>
    <row r="32" spans="3:6" s="7" customFormat="1" ht="5.25">
      <c r="C32" s="8"/>
      <c r="F32" s="9"/>
    </row>
    <row r="33" spans="1:8" ht="12.75">
      <c r="A33" s="11" t="s">
        <v>3</v>
      </c>
      <c r="B33" s="80" t="s">
        <v>363</v>
      </c>
      <c r="C33" s="12" t="s">
        <v>4</v>
      </c>
      <c r="D33" s="13" t="s">
        <v>5</v>
      </c>
      <c r="E33" s="11" t="s">
        <v>6</v>
      </c>
      <c r="F33" s="11" t="s">
        <v>7</v>
      </c>
      <c r="G33" s="14" t="s">
        <v>8</v>
      </c>
      <c r="H33" s="14" t="s">
        <v>10</v>
      </c>
    </row>
    <row r="34" spans="1:8" ht="17.25" customHeight="1">
      <c r="A34" s="15"/>
      <c r="B34" s="81"/>
      <c r="C34" s="16" t="s">
        <v>341</v>
      </c>
      <c r="D34" s="17" t="s">
        <v>342</v>
      </c>
      <c r="E34" s="18">
        <v>39358</v>
      </c>
      <c r="F34" s="69" t="s">
        <v>102</v>
      </c>
      <c r="G34" s="55">
        <v>0.0025689814814814815</v>
      </c>
      <c r="H34" s="53" t="str">
        <f>IF(ISBLANK(G34),"",IF(G34&lt;=0.00202546296296296,"KSM",IF(G34&lt;=0.00216435185185185,"I A",IF(G34&lt;=0.00233796296296296,"II A",IF(G34&lt;=0.00256944444444444,"III A",IF(G34&lt;=0.00280092592592593,"I JA",IF(G34&lt;=0.00303240740740741,"II JA",IF(G34&lt;=0.00320601851851852,"III JA"))))))))</f>
        <v>III A</v>
      </c>
    </row>
    <row r="35" spans="1:8" ht="17.25" customHeight="1">
      <c r="A35" s="15"/>
      <c r="B35" s="81"/>
      <c r="C35" s="16" t="s">
        <v>153</v>
      </c>
      <c r="D35" s="17" t="s">
        <v>333</v>
      </c>
      <c r="E35" s="18">
        <v>38822</v>
      </c>
      <c r="F35" s="69" t="s">
        <v>102</v>
      </c>
      <c r="G35" s="55">
        <v>0.002711921296296296</v>
      </c>
      <c r="H35" s="5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7.140625" style="1" customWidth="1"/>
    <col min="7" max="7" width="7.140625" style="1" hidden="1" customWidth="1"/>
    <col min="8" max="8" width="3.57421875" style="1" customWidth="1"/>
    <col min="9" max="16384" width="9.140625" style="1" customWidth="1"/>
  </cols>
  <sheetData>
    <row r="1" spans="2:5" ht="18.75">
      <c r="B1" s="2"/>
      <c r="D1" s="2" t="s">
        <v>21</v>
      </c>
      <c r="E1" s="3"/>
    </row>
    <row r="2" spans="1:6" ht="18.75">
      <c r="A2" s="4" t="s">
        <v>0</v>
      </c>
      <c r="B2" s="5"/>
      <c r="D2" s="2"/>
      <c r="F2" s="6" t="s">
        <v>349</v>
      </c>
    </row>
    <row r="3" spans="2:5" s="7" customFormat="1" ht="5.25">
      <c r="B3" s="8"/>
      <c r="E3" s="9"/>
    </row>
    <row r="4" spans="2:8" ht="12.75">
      <c r="B4" s="10" t="s">
        <v>28</v>
      </c>
      <c r="C4" s="4"/>
      <c r="D4" s="10" t="s">
        <v>2</v>
      </c>
      <c r="E4" s="6" t="s">
        <v>350</v>
      </c>
      <c r="F4" s="4"/>
      <c r="G4" s="4"/>
      <c r="H4" s="4"/>
    </row>
    <row r="5" spans="2:5" s="7" customFormat="1" ht="5.25">
      <c r="B5" s="8"/>
      <c r="E5" s="9"/>
    </row>
    <row r="6" spans="1:7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10</v>
      </c>
    </row>
    <row r="7" spans="1:7" ht="17.25" customHeight="1">
      <c r="A7" s="15" t="s">
        <v>11</v>
      </c>
      <c r="B7" s="16" t="s">
        <v>36</v>
      </c>
      <c r="C7" s="17" t="s">
        <v>90</v>
      </c>
      <c r="D7" s="18">
        <v>38590</v>
      </c>
      <c r="E7" s="64" t="s">
        <v>324</v>
      </c>
      <c r="F7" s="54">
        <v>10.63</v>
      </c>
      <c r="G7" s="53"/>
    </row>
    <row r="8" spans="1:7" ht="17.25" customHeight="1">
      <c r="A8" s="15" t="s">
        <v>14</v>
      </c>
      <c r="B8" s="16" t="s">
        <v>308</v>
      </c>
      <c r="C8" s="17" t="s">
        <v>309</v>
      </c>
      <c r="D8" s="18">
        <v>38431</v>
      </c>
      <c r="E8" s="64" t="s">
        <v>19</v>
      </c>
      <c r="F8" s="54">
        <v>11.62</v>
      </c>
      <c r="G8" s="53"/>
    </row>
    <row r="9" spans="1:7" ht="17.25" customHeight="1">
      <c r="A9" s="15" t="s">
        <v>359</v>
      </c>
      <c r="B9" s="16" t="s">
        <v>39</v>
      </c>
      <c r="C9" s="17" t="s">
        <v>457</v>
      </c>
      <c r="D9" s="18">
        <v>38872</v>
      </c>
      <c r="E9" s="64" t="s">
        <v>405</v>
      </c>
      <c r="F9" s="54">
        <v>11.25</v>
      </c>
      <c r="G9" s="53"/>
    </row>
    <row r="10" spans="1:7" ht="17.25" customHeight="1">
      <c r="A10" s="15" t="s">
        <v>359</v>
      </c>
      <c r="B10" s="16" t="s">
        <v>403</v>
      </c>
      <c r="C10" s="17" t="s">
        <v>456</v>
      </c>
      <c r="D10" s="18">
        <v>38869</v>
      </c>
      <c r="E10" s="64" t="s">
        <v>405</v>
      </c>
      <c r="F10" s="54">
        <v>11.93</v>
      </c>
      <c r="G10" s="53" t="str">
        <f>IF(ISBLANK(F10),"",IF(F10&gt;13.34,"",IF(F10&lt;=9.24,"I A",IF(F10&lt;=9.84,"II A",IF(F10&lt;=10.84,"III A",IF(F10&lt;=11.94,"I JA",IF(F10&lt;=12.74,"II JA",IF(F10&lt;=13.34,"III JA"))))))))</f>
        <v>I JA</v>
      </c>
    </row>
    <row r="11" spans="1:7" ht="17.25" customHeight="1">
      <c r="A11" s="15" t="s">
        <v>359</v>
      </c>
      <c r="B11" s="16" t="s">
        <v>78</v>
      </c>
      <c r="C11" s="17" t="s">
        <v>353</v>
      </c>
      <c r="D11" s="18">
        <v>38800</v>
      </c>
      <c r="E11" s="64" t="s">
        <v>355</v>
      </c>
      <c r="F11" s="54">
        <v>13.75</v>
      </c>
      <c r="G11" s="53"/>
    </row>
    <row r="12" spans="2:5" s="7" customFormat="1" ht="5.25">
      <c r="B12" s="8"/>
      <c r="E12" s="9"/>
    </row>
    <row r="13" spans="2:8" ht="12.75">
      <c r="B13" s="10" t="s">
        <v>28</v>
      </c>
      <c r="C13" s="4"/>
      <c r="D13" s="10" t="s">
        <v>23</v>
      </c>
      <c r="E13" s="6" t="s">
        <v>350</v>
      </c>
      <c r="F13" s="4"/>
      <c r="G13" s="4"/>
      <c r="H13" s="4"/>
    </row>
    <row r="14" spans="2:5" s="7" customFormat="1" ht="5.25">
      <c r="B14" s="8"/>
      <c r="E14" s="9"/>
    </row>
    <row r="15" spans="1:7" ht="12.75">
      <c r="A15" s="11" t="s">
        <v>3</v>
      </c>
      <c r="B15" s="12" t="s">
        <v>4</v>
      </c>
      <c r="C15" s="13" t="s">
        <v>5</v>
      </c>
      <c r="D15" s="11" t="s">
        <v>6</v>
      </c>
      <c r="E15" s="11" t="s">
        <v>7</v>
      </c>
      <c r="F15" s="14" t="s">
        <v>8</v>
      </c>
      <c r="G15" s="14" t="s">
        <v>10</v>
      </c>
    </row>
    <row r="16" spans="1:7" ht="17.25" customHeight="1">
      <c r="A16" s="15" t="s">
        <v>11</v>
      </c>
      <c r="B16" s="16" t="s">
        <v>228</v>
      </c>
      <c r="C16" s="17" t="s">
        <v>229</v>
      </c>
      <c r="D16" s="18">
        <v>38579</v>
      </c>
      <c r="E16" s="19" t="s">
        <v>230</v>
      </c>
      <c r="F16" s="54">
        <v>10.93</v>
      </c>
      <c r="G16" s="53"/>
    </row>
    <row r="17" spans="1:7" ht="17.25" customHeight="1">
      <c r="A17" s="15" t="s">
        <v>14</v>
      </c>
      <c r="B17" s="16" t="s">
        <v>71</v>
      </c>
      <c r="C17" s="17" t="s">
        <v>72</v>
      </c>
      <c r="D17" s="18">
        <v>38400</v>
      </c>
      <c r="E17" s="19" t="s">
        <v>24</v>
      </c>
      <c r="F17" s="54">
        <v>10.99</v>
      </c>
      <c r="G17" s="53"/>
    </row>
    <row r="18" spans="1:7" ht="17.25" customHeight="1">
      <c r="A18" s="15" t="s">
        <v>13</v>
      </c>
      <c r="B18" s="16" t="s">
        <v>44</v>
      </c>
      <c r="C18" s="17" t="s">
        <v>80</v>
      </c>
      <c r="D18" s="18">
        <v>38630</v>
      </c>
      <c r="E18" s="19" t="s">
        <v>249</v>
      </c>
      <c r="F18" s="54">
        <v>11.36</v>
      </c>
      <c r="G18" s="53"/>
    </row>
    <row r="19" spans="2:5" s="7" customFormat="1" ht="5.25">
      <c r="B19" s="8"/>
      <c r="E19" s="9"/>
    </row>
    <row r="20" spans="2:7" ht="12.75">
      <c r="B20" s="10" t="s">
        <v>37</v>
      </c>
      <c r="C20" s="4"/>
      <c r="D20" s="10" t="s">
        <v>2</v>
      </c>
      <c r="E20" s="6"/>
      <c r="F20" s="4"/>
      <c r="G20" s="4"/>
    </row>
    <row r="21" spans="2:5" s="7" customFormat="1" ht="5.25">
      <c r="B21" s="8"/>
      <c r="E21" s="9"/>
    </row>
    <row r="22" spans="1:7" ht="12.75">
      <c r="A22" s="11" t="s">
        <v>3</v>
      </c>
      <c r="B22" s="12" t="s">
        <v>4</v>
      </c>
      <c r="C22" s="13" t="s">
        <v>5</v>
      </c>
      <c r="D22" s="11" t="s">
        <v>6</v>
      </c>
      <c r="E22" s="11" t="s">
        <v>7</v>
      </c>
      <c r="F22" s="14" t="s">
        <v>8</v>
      </c>
      <c r="G22" s="14" t="s">
        <v>10</v>
      </c>
    </row>
    <row r="23" spans="1:7" ht="17.25" customHeight="1">
      <c r="A23" s="15" t="s">
        <v>11</v>
      </c>
      <c r="B23" s="16" t="s">
        <v>133</v>
      </c>
      <c r="C23" s="17" t="s">
        <v>134</v>
      </c>
      <c r="D23" s="18" t="s">
        <v>135</v>
      </c>
      <c r="E23" s="19" t="s">
        <v>131</v>
      </c>
      <c r="F23" s="56">
        <v>0.004189930555555555</v>
      </c>
      <c r="G23" s="53" t="str">
        <f>IF(ISBLANK(F23),"",IF(F23&gt;0.00445601851851852,"",IF(F23&lt;=0.003125,"I A",IF(F23&lt;=0.00335648148148148,"II A",IF(F23&lt;=0.00364583333333333,"III A",IF(F23&lt;=0.00399305555555556,"I JA",IF(F23&lt;=0.00425925925925926,"II JA",IF(F23&lt;=0.00445601851851852,"III JA"))))))))</f>
        <v>II JA</v>
      </c>
    </row>
    <row r="24" spans="1:7" ht="17.25" customHeight="1">
      <c r="A24" s="15" t="s">
        <v>14</v>
      </c>
      <c r="B24" s="16" t="s">
        <v>36</v>
      </c>
      <c r="C24" s="17" t="s">
        <v>93</v>
      </c>
      <c r="D24" s="18" t="s">
        <v>132</v>
      </c>
      <c r="E24" s="19" t="s">
        <v>131</v>
      </c>
      <c r="F24" s="56">
        <v>0.004266666666666667</v>
      </c>
      <c r="G24" s="53"/>
    </row>
    <row r="25" spans="2:5" s="7" customFormat="1" ht="5.25">
      <c r="B25" s="8"/>
      <c r="E25" s="9"/>
    </row>
    <row r="26" spans="2:7" ht="12.75">
      <c r="B26" s="10" t="s">
        <v>37</v>
      </c>
      <c r="C26" s="4"/>
      <c r="D26" s="10" t="s">
        <v>23</v>
      </c>
      <c r="E26" s="6"/>
      <c r="F26" s="4"/>
      <c r="G26" s="4"/>
    </row>
    <row r="27" spans="2:5" s="7" customFormat="1" ht="5.25">
      <c r="B27" s="8"/>
      <c r="E27" s="9"/>
    </row>
    <row r="28" spans="1:7" ht="12.75">
      <c r="A28" s="11" t="s">
        <v>3</v>
      </c>
      <c r="B28" s="12" t="s">
        <v>4</v>
      </c>
      <c r="C28" s="13" t="s">
        <v>5</v>
      </c>
      <c r="D28" s="11" t="s">
        <v>6</v>
      </c>
      <c r="E28" s="11" t="s">
        <v>7</v>
      </c>
      <c r="F28" s="14" t="s">
        <v>8</v>
      </c>
      <c r="G28" s="14" t="s">
        <v>10</v>
      </c>
    </row>
    <row r="29" spans="1:7" ht="17.25" customHeight="1">
      <c r="A29" s="15" t="s">
        <v>11</v>
      </c>
      <c r="B29" s="16" t="s">
        <v>143</v>
      </c>
      <c r="C29" s="17" t="s">
        <v>144</v>
      </c>
      <c r="D29" s="18" t="s">
        <v>145</v>
      </c>
      <c r="E29" s="19" t="s">
        <v>131</v>
      </c>
      <c r="F29" s="56">
        <v>0.004655902777777778</v>
      </c>
      <c r="G29" s="53">
        <f>IF(ISBLANK(F29),"",IF(F29&gt;0.00445601851851852,"",IF(F29&lt;=0.003125,"I A",IF(F29&lt;=0.00335648148148148,"II A",IF(F29&lt;=0.00364583333333333,"III A",IF(F29&lt;=0.00399305555555556,"I JA",IF(F29&lt;=0.00425925925925926,"II JA",IF(F29&lt;=0.00445601851851852,"III JA"))))))))</f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3.57421875" style="0" customWidth="1"/>
    <col min="6" max="18" width="4.8515625" style="0" customWidth="1"/>
    <col min="19" max="19" width="6.57421875" style="0" customWidth="1"/>
  </cols>
  <sheetData>
    <row r="1" spans="1:19" ht="18.75">
      <c r="A1" s="22"/>
      <c r="B1" s="23"/>
      <c r="C1" s="23"/>
      <c r="D1" s="2" t="s">
        <v>21</v>
      </c>
      <c r="F1" s="24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6"/>
    </row>
    <row r="2" spans="1:19" ht="12.7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5.75">
      <c r="A3" s="22"/>
      <c r="B3" s="27" t="s">
        <v>35</v>
      </c>
      <c r="C3" s="23"/>
      <c r="E3" s="28" t="s">
        <v>2</v>
      </c>
      <c r="F3" s="10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6" t="s">
        <v>349</v>
      </c>
    </row>
    <row r="4" spans="1:19" s="33" customFormat="1" ht="6" thickBot="1">
      <c r="A4" s="25"/>
      <c r="B4" s="31"/>
      <c r="C4" s="26"/>
      <c r="D4" s="26"/>
      <c r="E4" s="2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25"/>
    </row>
    <row r="5" spans="1:19" ht="13.5" thickBot="1">
      <c r="A5" s="34" t="s">
        <v>3</v>
      </c>
      <c r="B5" s="35" t="s">
        <v>4</v>
      </c>
      <c r="C5" s="36" t="s">
        <v>5</v>
      </c>
      <c r="D5" s="37" t="s">
        <v>6</v>
      </c>
      <c r="E5" s="38" t="s">
        <v>7</v>
      </c>
      <c r="F5" s="40" t="s">
        <v>425</v>
      </c>
      <c r="G5" s="40" t="s">
        <v>426</v>
      </c>
      <c r="H5" s="40" t="s">
        <v>427</v>
      </c>
      <c r="I5" s="40" t="s">
        <v>428</v>
      </c>
      <c r="J5" s="40" t="s">
        <v>429</v>
      </c>
      <c r="K5" s="40" t="s">
        <v>430</v>
      </c>
      <c r="L5" s="40" t="s">
        <v>431</v>
      </c>
      <c r="M5" s="40" t="s">
        <v>432</v>
      </c>
      <c r="N5" s="40" t="s">
        <v>433</v>
      </c>
      <c r="O5" s="40" t="s">
        <v>434</v>
      </c>
      <c r="P5" s="40" t="s">
        <v>435</v>
      </c>
      <c r="Q5" s="40" t="s">
        <v>436</v>
      </c>
      <c r="R5" s="40" t="s">
        <v>437</v>
      </c>
      <c r="S5" s="41" t="s">
        <v>30</v>
      </c>
    </row>
    <row r="6" spans="1:19" ht="12.75">
      <c r="A6" s="20">
        <v>1</v>
      </c>
      <c r="B6" s="61" t="s">
        <v>62</v>
      </c>
      <c r="C6" s="62" t="s">
        <v>63</v>
      </c>
      <c r="D6" s="63">
        <v>38965</v>
      </c>
      <c r="E6" s="64" t="s">
        <v>324</v>
      </c>
      <c r="F6" s="42"/>
      <c r="G6" s="42"/>
      <c r="H6" s="42"/>
      <c r="I6" s="42"/>
      <c r="J6" s="42"/>
      <c r="K6" s="42"/>
      <c r="L6" s="42"/>
      <c r="M6" s="42"/>
      <c r="N6" s="42" t="s">
        <v>438</v>
      </c>
      <c r="O6" s="42" t="s">
        <v>439</v>
      </c>
      <c r="P6" s="42" t="s">
        <v>438</v>
      </c>
      <c r="Q6" s="42" t="s">
        <v>438</v>
      </c>
      <c r="R6" s="42" t="s">
        <v>440</v>
      </c>
      <c r="S6" s="54">
        <v>1.45</v>
      </c>
    </row>
    <row r="7" spans="1:19" ht="12.75">
      <c r="A7" s="20">
        <v>2</v>
      </c>
      <c r="B7" s="61" t="s">
        <v>175</v>
      </c>
      <c r="C7" s="62" t="s">
        <v>176</v>
      </c>
      <c r="D7" s="63" t="s">
        <v>177</v>
      </c>
      <c r="E7" s="64" t="s">
        <v>174</v>
      </c>
      <c r="F7" s="42"/>
      <c r="G7" s="42"/>
      <c r="H7" s="42"/>
      <c r="I7" s="42" t="s">
        <v>438</v>
      </c>
      <c r="J7" s="42" t="s">
        <v>438</v>
      </c>
      <c r="K7" s="42" t="s">
        <v>439</v>
      </c>
      <c r="L7" s="42" t="s">
        <v>438</v>
      </c>
      <c r="M7" s="42" t="s">
        <v>438</v>
      </c>
      <c r="N7" s="42" t="s">
        <v>440</v>
      </c>
      <c r="O7" s="42"/>
      <c r="P7" s="42"/>
      <c r="Q7" s="42"/>
      <c r="R7" s="42"/>
      <c r="S7" s="54">
        <v>1.25</v>
      </c>
    </row>
    <row r="8" spans="1:19" ht="12.75">
      <c r="A8" s="20">
        <v>3</v>
      </c>
      <c r="B8" s="61" t="s">
        <v>178</v>
      </c>
      <c r="C8" s="62" t="s">
        <v>179</v>
      </c>
      <c r="D8" s="63" t="s">
        <v>180</v>
      </c>
      <c r="E8" s="64" t="s">
        <v>174</v>
      </c>
      <c r="F8" s="42"/>
      <c r="G8" s="42" t="s">
        <v>438</v>
      </c>
      <c r="H8" s="42" t="s">
        <v>438</v>
      </c>
      <c r="I8" s="42" t="s">
        <v>438</v>
      </c>
      <c r="J8" s="42" t="s">
        <v>438</v>
      </c>
      <c r="K8" s="42" t="s">
        <v>441</v>
      </c>
      <c r="L8" s="42" t="s">
        <v>439</v>
      </c>
      <c r="M8" s="42" t="s">
        <v>440</v>
      </c>
      <c r="N8" s="42"/>
      <c r="O8" s="42"/>
      <c r="P8" s="42"/>
      <c r="Q8" s="42"/>
      <c r="R8" s="42"/>
      <c r="S8" s="54">
        <v>1.2</v>
      </c>
    </row>
    <row r="9" spans="1:19" ht="12.75">
      <c r="A9" s="20">
        <v>4</v>
      </c>
      <c r="B9" s="61" t="s">
        <v>39</v>
      </c>
      <c r="C9" s="62" t="s">
        <v>305</v>
      </c>
      <c r="D9" s="63">
        <v>38951</v>
      </c>
      <c r="E9" s="64" t="s">
        <v>19</v>
      </c>
      <c r="F9" s="42" t="s">
        <v>438</v>
      </c>
      <c r="G9" s="42" t="s">
        <v>438</v>
      </c>
      <c r="H9" s="42" t="s">
        <v>438</v>
      </c>
      <c r="I9" s="42" t="s">
        <v>438</v>
      </c>
      <c r="J9" s="42" t="s">
        <v>438</v>
      </c>
      <c r="K9" s="42" t="s">
        <v>439</v>
      </c>
      <c r="L9" s="42" t="s">
        <v>440</v>
      </c>
      <c r="M9" s="42"/>
      <c r="N9" s="42"/>
      <c r="O9" s="42"/>
      <c r="P9" s="42"/>
      <c r="Q9" s="42"/>
      <c r="R9" s="42"/>
      <c r="S9" s="54">
        <v>1.15</v>
      </c>
    </row>
    <row r="10" spans="1:19" ht="12.75">
      <c r="A10" s="20">
        <v>4</v>
      </c>
      <c r="B10" s="61" t="s">
        <v>20</v>
      </c>
      <c r="C10" s="62" t="s">
        <v>84</v>
      </c>
      <c r="D10" s="63" t="s">
        <v>192</v>
      </c>
      <c r="E10" s="64" t="s">
        <v>24</v>
      </c>
      <c r="F10" s="42" t="s">
        <v>438</v>
      </c>
      <c r="G10" s="42" t="s">
        <v>438</v>
      </c>
      <c r="H10" s="42" t="s">
        <v>438</v>
      </c>
      <c r="I10" s="42" t="s">
        <v>438</v>
      </c>
      <c r="J10" s="42" t="s">
        <v>438</v>
      </c>
      <c r="K10" s="42" t="s">
        <v>439</v>
      </c>
      <c r="L10" s="42" t="s">
        <v>440</v>
      </c>
      <c r="M10" s="42"/>
      <c r="N10" s="42"/>
      <c r="O10" s="42"/>
      <c r="P10" s="42"/>
      <c r="Q10" s="42"/>
      <c r="R10" s="42"/>
      <c r="S10" s="54">
        <v>1.15</v>
      </c>
    </row>
    <row r="11" spans="1:19" ht="12.75">
      <c r="A11" s="20">
        <v>6</v>
      </c>
      <c r="B11" s="61" t="s">
        <v>181</v>
      </c>
      <c r="C11" s="62" t="s">
        <v>442</v>
      </c>
      <c r="D11" s="63" t="s">
        <v>443</v>
      </c>
      <c r="E11" s="64"/>
      <c r="F11" s="42" t="s">
        <v>438</v>
      </c>
      <c r="G11" s="42" t="s">
        <v>438</v>
      </c>
      <c r="H11" s="42" t="s">
        <v>441</v>
      </c>
      <c r="I11" s="42" t="s">
        <v>441</v>
      </c>
      <c r="J11" s="42" t="s">
        <v>440</v>
      </c>
      <c r="K11" s="42"/>
      <c r="L11" s="42"/>
      <c r="M11" s="42"/>
      <c r="N11" s="42"/>
      <c r="O11" s="42"/>
      <c r="P11" s="42"/>
      <c r="Q11" s="42"/>
      <c r="R11" s="42"/>
      <c r="S11" s="54">
        <v>1.05</v>
      </c>
    </row>
    <row r="12" spans="1:19" ht="12.75">
      <c r="A12" s="71"/>
      <c r="B12" s="72"/>
      <c r="C12" s="73"/>
      <c r="D12" s="74"/>
      <c r="E12" s="72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5"/>
    </row>
    <row r="13" s="33" customFormat="1" ht="5.25"/>
    <row r="14" spans="1:19" ht="15.75">
      <c r="A14" s="22"/>
      <c r="B14" s="27" t="s">
        <v>35</v>
      </c>
      <c r="C14" s="23"/>
      <c r="E14" s="28" t="s">
        <v>23</v>
      </c>
      <c r="F14" s="10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33" customFormat="1" ht="6" thickBot="1">
      <c r="A15" s="25"/>
      <c r="B15" s="31"/>
      <c r="C15" s="26"/>
      <c r="D15" s="26"/>
      <c r="E15" s="26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5"/>
    </row>
    <row r="16" spans="1:19" ht="13.5" thickBot="1">
      <c r="A16" s="34" t="s">
        <v>3</v>
      </c>
      <c r="B16" s="35" t="s">
        <v>4</v>
      </c>
      <c r="C16" s="36" t="s">
        <v>5</v>
      </c>
      <c r="D16" s="37" t="s">
        <v>6</v>
      </c>
      <c r="E16" s="38" t="s">
        <v>7</v>
      </c>
      <c r="F16" s="40" t="s">
        <v>425</v>
      </c>
      <c r="G16" s="40" t="s">
        <v>426</v>
      </c>
      <c r="H16" s="40" t="s">
        <v>427</v>
      </c>
      <c r="I16" s="40" t="s">
        <v>428</v>
      </c>
      <c r="J16" s="40" t="s">
        <v>429</v>
      </c>
      <c r="K16" s="40" t="s">
        <v>430</v>
      </c>
      <c r="L16" s="40" t="s">
        <v>431</v>
      </c>
      <c r="M16" s="40" t="s">
        <v>432</v>
      </c>
      <c r="N16" s="40" t="s">
        <v>433</v>
      </c>
      <c r="O16" s="40" t="s">
        <v>434</v>
      </c>
      <c r="P16" s="40" t="s">
        <v>435</v>
      </c>
      <c r="Q16" s="40" t="s">
        <v>436</v>
      </c>
      <c r="R16" s="40" t="s">
        <v>437</v>
      </c>
      <c r="S16" s="41" t="s">
        <v>30</v>
      </c>
    </row>
    <row r="17" spans="1:19" ht="13.5" customHeight="1">
      <c r="A17" s="20">
        <v>1</v>
      </c>
      <c r="B17" s="61" t="s">
        <v>331</v>
      </c>
      <c r="C17" s="62" t="s">
        <v>332</v>
      </c>
      <c r="D17" s="63">
        <v>38496</v>
      </c>
      <c r="E17" s="64" t="s">
        <v>324</v>
      </c>
      <c r="F17" s="42"/>
      <c r="G17" s="42"/>
      <c r="H17" s="42"/>
      <c r="I17" s="42"/>
      <c r="J17" s="42"/>
      <c r="K17" s="42"/>
      <c r="L17" s="42" t="s">
        <v>441</v>
      </c>
      <c r="M17" s="42" t="s">
        <v>438</v>
      </c>
      <c r="N17" s="42" t="s">
        <v>441</v>
      </c>
      <c r="O17" s="42" t="s">
        <v>439</v>
      </c>
      <c r="P17" s="42" t="s">
        <v>441</v>
      </c>
      <c r="Q17" s="42" t="s">
        <v>438</v>
      </c>
      <c r="R17" s="42" t="s">
        <v>440</v>
      </c>
      <c r="S17" s="54">
        <v>1.45</v>
      </c>
    </row>
    <row r="18" spans="1:19" ht="13.5" customHeight="1">
      <c r="A18" s="20">
        <v>2</v>
      </c>
      <c r="B18" s="61" t="s">
        <v>103</v>
      </c>
      <c r="C18" s="62" t="s">
        <v>150</v>
      </c>
      <c r="D18" s="63" t="s">
        <v>151</v>
      </c>
      <c r="E18" s="64" t="s">
        <v>148</v>
      </c>
      <c r="F18" s="42"/>
      <c r="G18" s="42"/>
      <c r="H18" s="42"/>
      <c r="I18" s="42"/>
      <c r="J18" s="42"/>
      <c r="K18" s="42" t="s">
        <v>438</v>
      </c>
      <c r="L18" s="42" t="s">
        <v>438</v>
      </c>
      <c r="M18" s="42" t="s">
        <v>441</v>
      </c>
      <c r="N18" s="42" t="s">
        <v>438</v>
      </c>
      <c r="O18" s="42" t="s">
        <v>441</v>
      </c>
      <c r="P18" s="42" t="s">
        <v>440</v>
      </c>
      <c r="Q18" s="42"/>
      <c r="R18" s="42"/>
      <c r="S18" s="54">
        <v>1.35</v>
      </c>
    </row>
    <row r="19" spans="1:19" ht="13.5" customHeight="1">
      <c r="A19" s="20">
        <v>3</v>
      </c>
      <c r="B19" s="61" t="s">
        <v>290</v>
      </c>
      <c r="C19" s="62" t="s">
        <v>291</v>
      </c>
      <c r="D19" s="63" t="s">
        <v>292</v>
      </c>
      <c r="E19" s="64" t="s">
        <v>148</v>
      </c>
      <c r="F19" s="42"/>
      <c r="G19" s="42"/>
      <c r="H19" s="42"/>
      <c r="I19" s="42"/>
      <c r="J19" s="42"/>
      <c r="K19" s="42" t="s">
        <v>438</v>
      </c>
      <c r="L19" s="42" t="s">
        <v>438</v>
      </c>
      <c r="M19" s="42" t="s">
        <v>441</v>
      </c>
      <c r="N19" s="42" t="s">
        <v>439</v>
      </c>
      <c r="O19" s="42" t="s">
        <v>440</v>
      </c>
      <c r="P19" s="42"/>
      <c r="Q19" s="42"/>
      <c r="R19" s="42"/>
      <c r="S19" s="54">
        <v>1.3</v>
      </c>
    </row>
    <row r="20" spans="1:19" ht="13.5" customHeight="1">
      <c r="A20" s="20">
        <v>4</v>
      </c>
      <c r="B20" s="61" t="s">
        <v>237</v>
      </c>
      <c r="C20" s="62" t="s">
        <v>238</v>
      </c>
      <c r="D20" s="63">
        <v>38903</v>
      </c>
      <c r="E20" s="64" t="s">
        <v>230</v>
      </c>
      <c r="F20" s="42"/>
      <c r="G20" s="42"/>
      <c r="H20" s="42" t="s">
        <v>438</v>
      </c>
      <c r="I20" s="42" t="s">
        <v>438</v>
      </c>
      <c r="J20" s="42" t="s">
        <v>441</v>
      </c>
      <c r="K20" s="42" t="s">
        <v>438</v>
      </c>
      <c r="L20" s="42" t="s">
        <v>438</v>
      </c>
      <c r="M20" s="42" t="s">
        <v>439</v>
      </c>
      <c r="N20" s="42" t="s">
        <v>440</v>
      </c>
      <c r="O20" s="42"/>
      <c r="P20" s="42"/>
      <c r="Q20" s="42"/>
      <c r="R20" s="42"/>
      <c r="S20" s="54">
        <v>1.25</v>
      </c>
    </row>
    <row r="21" spans="1:19" ht="13.5" customHeight="1">
      <c r="A21" s="20">
        <v>5</v>
      </c>
      <c r="B21" s="61" t="s">
        <v>255</v>
      </c>
      <c r="C21" s="62" t="s">
        <v>256</v>
      </c>
      <c r="D21" s="63">
        <v>39093</v>
      </c>
      <c r="E21" s="64" t="s">
        <v>249</v>
      </c>
      <c r="F21" s="42" t="s">
        <v>441</v>
      </c>
      <c r="G21" s="42" t="s">
        <v>438</v>
      </c>
      <c r="H21" s="42" t="s">
        <v>439</v>
      </c>
      <c r="I21" s="42" t="s">
        <v>441</v>
      </c>
      <c r="J21" s="42" t="s">
        <v>440</v>
      </c>
      <c r="K21" s="42"/>
      <c r="L21" s="42"/>
      <c r="M21" s="42"/>
      <c r="N21" s="42"/>
      <c r="O21" s="42"/>
      <c r="P21" s="42"/>
      <c r="Q21" s="42"/>
      <c r="R21" s="42"/>
      <c r="S21" s="54">
        <v>1.05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4.57421875" style="0" bestFit="1" customWidth="1"/>
    <col min="6" max="16" width="5.57421875" style="0" customWidth="1"/>
    <col min="17" max="17" width="6.57421875" style="0" customWidth="1"/>
  </cols>
  <sheetData>
    <row r="1" spans="1:17" ht="18.75">
      <c r="A1" s="22"/>
      <c r="B1" s="23"/>
      <c r="C1" s="23"/>
      <c r="D1" s="2" t="s">
        <v>21</v>
      </c>
      <c r="F1" s="24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ht="18.75">
      <c r="A2" s="22"/>
      <c r="B2" s="23"/>
      <c r="C2" s="23"/>
      <c r="D2" s="2"/>
      <c r="F2" s="24"/>
      <c r="G2" s="22"/>
      <c r="H2" s="22"/>
      <c r="I2" s="22"/>
      <c r="J2" s="22"/>
      <c r="K2" s="22"/>
      <c r="L2" s="22"/>
      <c r="M2" s="22"/>
      <c r="N2" s="22"/>
      <c r="O2" s="22"/>
      <c r="P2" s="22"/>
      <c r="Q2" s="6"/>
    </row>
    <row r="3" spans="1:17" ht="12.7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25"/>
      <c r="P3" s="25"/>
      <c r="Q3" s="6" t="s">
        <v>349</v>
      </c>
    </row>
    <row r="4" spans="1:17" ht="15.75">
      <c r="A4" s="22"/>
      <c r="B4" s="27" t="s">
        <v>29</v>
      </c>
      <c r="C4" s="23"/>
      <c r="E4" s="28" t="s">
        <v>2</v>
      </c>
      <c r="F4" s="10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33" customFormat="1" ht="6" thickBot="1">
      <c r="A5" s="25"/>
      <c r="B5" s="31"/>
      <c r="C5" s="26"/>
      <c r="D5" s="26"/>
      <c r="E5" s="26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5"/>
    </row>
    <row r="6" spans="1:17" ht="13.5" thickBot="1">
      <c r="A6" s="34" t="s">
        <v>3</v>
      </c>
      <c r="B6" s="35" t="s">
        <v>4</v>
      </c>
      <c r="C6" s="36" t="s">
        <v>5</v>
      </c>
      <c r="D6" s="37" t="s">
        <v>6</v>
      </c>
      <c r="E6" s="38" t="s">
        <v>7</v>
      </c>
      <c r="F6" s="39" t="s">
        <v>444</v>
      </c>
      <c r="G6" s="40" t="s">
        <v>437</v>
      </c>
      <c r="H6" s="39" t="s">
        <v>445</v>
      </c>
      <c r="I6" s="40" t="s">
        <v>446</v>
      </c>
      <c r="J6" s="39" t="s">
        <v>447</v>
      </c>
      <c r="K6" s="40" t="s">
        <v>448</v>
      </c>
      <c r="L6" s="39" t="s">
        <v>449</v>
      </c>
      <c r="M6" s="40" t="s">
        <v>450</v>
      </c>
      <c r="N6" s="39" t="s">
        <v>451</v>
      </c>
      <c r="O6" s="40" t="s">
        <v>452</v>
      </c>
      <c r="P6" s="39" t="s">
        <v>453</v>
      </c>
      <c r="Q6" s="41" t="s">
        <v>30</v>
      </c>
    </row>
    <row r="7" spans="1:17" ht="12.75">
      <c r="A7" s="20">
        <v>1</v>
      </c>
      <c r="B7" s="16" t="s">
        <v>53</v>
      </c>
      <c r="C7" s="17" t="s">
        <v>54</v>
      </c>
      <c r="D7" s="18">
        <v>38476</v>
      </c>
      <c r="E7" s="19" t="s">
        <v>24</v>
      </c>
      <c r="F7" s="42"/>
      <c r="G7" s="42"/>
      <c r="H7" s="42"/>
      <c r="I7" s="42"/>
      <c r="J7" s="42" t="s">
        <v>441</v>
      </c>
      <c r="K7" s="42" t="s">
        <v>438</v>
      </c>
      <c r="L7" s="42" t="s">
        <v>441</v>
      </c>
      <c r="M7" s="42" t="s">
        <v>438</v>
      </c>
      <c r="N7" s="42" t="s">
        <v>438</v>
      </c>
      <c r="O7" s="42" t="s">
        <v>438</v>
      </c>
      <c r="P7" s="42" t="s">
        <v>440</v>
      </c>
      <c r="Q7" s="54">
        <v>2.3</v>
      </c>
    </row>
    <row r="8" spans="1:17" ht="12.75">
      <c r="A8" s="20">
        <v>2</v>
      </c>
      <c r="B8" s="61" t="s">
        <v>233</v>
      </c>
      <c r="C8" s="62" t="s">
        <v>234</v>
      </c>
      <c r="D8" s="63">
        <v>38888</v>
      </c>
      <c r="E8" s="64" t="s">
        <v>230</v>
      </c>
      <c r="F8" s="42" t="s">
        <v>438</v>
      </c>
      <c r="G8" s="42" t="s">
        <v>438</v>
      </c>
      <c r="H8" s="42" t="s">
        <v>438</v>
      </c>
      <c r="I8" s="42" t="s">
        <v>438</v>
      </c>
      <c r="J8" s="42" t="s">
        <v>438</v>
      </c>
      <c r="K8" s="42" t="s">
        <v>438</v>
      </c>
      <c r="L8" s="42" t="s">
        <v>438</v>
      </c>
      <c r="M8" s="42" t="s">
        <v>438</v>
      </c>
      <c r="N8" s="42" t="s">
        <v>438</v>
      </c>
      <c r="O8" s="42" t="s">
        <v>440</v>
      </c>
      <c r="P8" s="42"/>
      <c r="Q8" s="54">
        <v>2.2</v>
      </c>
    </row>
    <row r="9" spans="1:17" ht="12.75">
      <c r="A9" s="20">
        <v>3</v>
      </c>
      <c r="B9" s="16" t="s">
        <v>68</v>
      </c>
      <c r="C9" s="17" t="s">
        <v>69</v>
      </c>
      <c r="D9" s="18" t="s">
        <v>187</v>
      </c>
      <c r="E9" s="19" t="s">
        <v>24</v>
      </c>
      <c r="F9" s="42"/>
      <c r="G9" s="42"/>
      <c r="H9" s="42"/>
      <c r="I9" s="42" t="s">
        <v>438</v>
      </c>
      <c r="J9" s="42" t="s">
        <v>438</v>
      </c>
      <c r="K9" s="42" t="s">
        <v>438</v>
      </c>
      <c r="L9" s="42" t="s">
        <v>438</v>
      </c>
      <c r="M9" s="42" t="s">
        <v>438</v>
      </c>
      <c r="N9" s="42" t="s">
        <v>440</v>
      </c>
      <c r="O9" s="42"/>
      <c r="P9" s="42"/>
      <c r="Q9" s="54">
        <v>2.1</v>
      </c>
    </row>
    <row r="10" spans="1:17" ht="12.75">
      <c r="A10" s="20">
        <v>4</v>
      </c>
      <c r="B10" s="16" t="s">
        <v>20</v>
      </c>
      <c r="C10" s="17" t="s">
        <v>168</v>
      </c>
      <c r="D10" s="18" t="s">
        <v>169</v>
      </c>
      <c r="E10" s="19" t="s">
        <v>100</v>
      </c>
      <c r="F10" s="42"/>
      <c r="G10" s="42"/>
      <c r="H10" s="42" t="s">
        <v>438</v>
      </c>
      <c r="I10" s="42" t="s">
        <v>438</v>
      </c>
      <c r="J10" s="42" t="s">
        <v>438</v>
      </c>
      <c r="K10" s="42" t="s">
        <v>438</v>
      </c>
      <c r="L10" s="42" t="s">
        <v>438</v>
      </c>
      <c r="M10" s="42" t="s">
        <v>440</v>
      </c>
      <c r="N10" s="42"/>
      <c r="O10" s="42"/>
      <c r="P10" s="42"/>
      <c r="Q10" s="54">
        <v>2</v>
      </c>
    </row>
    <row r="11" spans="1:17" ht="12.75">
      <c r="A11" s="20">
        <v>5</v>
      </c>
      <c r="B11" s="16" t="s">
        <v>46</v>
      </c>
      <c r="C11" s="17" t="s">
        <v>170</v>
      </c>
      <c r="D11" s="18" t="s">
        <v>171</v>
      </c>
      <c r="E11" s="19" t="s">
        <v>100</v>
      </c>
      <c r="F11" s="42" t="s">
        <v>438</v>
      </c>
      <c r="G11" s="42" t="s">
        <v>438</v>
      </c>
      <c r="H11" s="42" t="s">
        <v>438</v>
      </c>
      <c r="I11" s="42" t="s">
        <v>438</v>
      </c>
      <c r="J11" s="42" t="s">
        <v>438</v>
      </c>
      <c r="K11" s="42" t="s">
        <v>438</v>
      </c>
      <c r="L11" s="42" t="s">
        <v>441</v>
      </c>
      <c r="M11" s="42" t="s">
        <v>440</v>
      </c>
      <c r="N11" s="42"/>
      <c r="O11" s="42"/>
      <c r="P11" s="42"/>
      <c r="Q11" s="54">
        <v>2</v>
      </c>
    </row>
    <row r="12" spans="1:17" ht="12.75">
      <c r="A12" s="20">
        <v>6</v>
      </c>
      <c r="B12" s="61" t="s">
        <v>235</v>
      </c>
      <c r="C12" s="62" t="s">
        <v>236</v>
      </c>
      <c r="D12" s="63">
        <v>38888</v>
      </c>
      <c r="E12" s="64" t="s">
        <v>230</v>
      </c>
      <c r="F12" s="42" t="s">
        <v>438</v>
      </c>
      <c r="G12" s="42" t="s">
        <v>438</v>
      </c>
      <c r="H12" s="42" t="s">
        <v>438</v>
      </c>
      <c r="I12" s="42" t="s">
        <v>438</v>
      </c>
      <c r="J12" s="42" t="s">
        <v>438</v>
      </c>
      <c r="K12" s="42" t="s">
        <v>438</v>
      </c>
      <c r="L12" s="42" t="s">
        <v>410</v>
      </c>
      <c r="M12" s="42" t="s">
        <v>440</v>
      </c>
      <c r="N12" s="42"/>
      <c r="O12" s="42"/>
      <c r="P12" s="42"/>
      <c r="Q12" s="54">
        <v>1.9</v>
      </c>
    </row>
    <row r="13" spans="1:17" ht="12.75">
      <c r="A13" s="20">
        <v>7</v>
      </c>
      <c r="B13" s="16" t="s">
        <v>242</v>
      </c>
      <c r="C13" s="17" t="s">
        <v>243</v>
      </c>
      <c r="D13" s="18">
        <v>39729</v>
      </c>
      <c r="E13" s="19" t="s">
        <v>230</v>
      </c>
      <c r="F13" s="42" t="s">
        <v>438</v>
      </c>
      <c r="G13" s="42" t="s">
        <v>438</v>
      </c>
      <c r="H13" s="42" t="s">
        <v>438</v>
      </c>
      <c r="I13" s="42" t="s">
        <v>438</v>
      </c>
      <c r="J13" s="42" t="s">
        <v>441</v>
      </c>
      <c r="K13" s="42" t="s">
        <v>440</v>
      </c>
      <c r="L13" s="42"/>
      <c r="M13" s="42"/>
      <c r="N13" s="42"/>
      <c r="O13" s="42"/>
      <c r="P13" s="42"/>
      <c r="Q13" s="54">
        <v>1.8</v>
      </c>
    </row>
    <row r="14" spans="1:17" ht="12.75">
      <c r="A14" s="20">
        <v>8</v>
      </c>
      <c r="B14" s="16" t="s">
        <v>206</v>
      </c>
      <c r="C14" s="17" t="s">
        <v>207</v>
      </c>
      <c r="D14" s="18" t="s">
        <v>208</v>
      </c>
      <c r="E14" s="19" t="s">
        <v>24</v>
      </c>
      <c r="F14" s="42" t="s">
        <v>441</v>
      </c>
      <c r="G14" s="42" t="s">
        <v>441</v>
      </c>
      <c r="H14" s="42" t="s">
        <v>438</v>
      </c>
      <c r="I14" s="42" t="s">
        <v>438</v>
      </c>
      <c r="J14" s="42" t="s">
        <v>440</v>
      </c>
      <c r="K14" s="42"/>
      <c r="L14" s="42"/>
      <c r="M14" s="42"/>
      <c r="N14" s="42"/>
      <c r="O14" s="42"/>
      <c r="P14" s="42"/>
      <c r="Q14" s="54">
        <v>1.7</v>
      </c>
    </row>
    <row r="15" spans="1:17" ht="12.75">
      <c r="A15" s="20"/>
      <c r="B15" s="16" t="s">
        <v>49</v>
      </c>
      <c r="C15" s="17" t="s">
        <v>91</v>
      </c>
      <c r="D15" s="18" t="s">
        <v>186</v>
      </c>
      <c r="E15" s="19" t="s">
        <v>24</v>
      </c>
      <c r="F15" s="42"/>
      <c r="G15" s="42"/>
      <c r="H15" s="42"/>
      <c r="I15" s="42" t="s">
        <v>440</v>
      </c>
      <c r="J15" s="42"/>
      <c r="K15" s="42"/>
      <c r="L15" s="42"/>
      <c r="M15" s="42"/>
      <c r="N15" s="42"/>
      <c r="O15" s="42"/>
      <c r="P15" s="42"/>
      <c r="Q15" s="54" t="s">
        <v>454</v>
      </c>
    </row>
    <row r="16" s="33" customFormat="1" ht="5.25"/>
    <row r="17" spans="1:17" ht="15.75">
      <c r="A17" s="22"/>
      <c r="B17" s="27" t="s">
        <v>29</v>
      </c>
      <c r="C17" s="23"/>
      <c r="E17" s="28" t="s">
        <v>23</v>
      </c>
      <c r="F17" s="10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7" s="33" customFormat="1" ht="6" thickBot="1">
      <c r="A18" s="25"/>
      <c r="B18" s="31"/>
      <c r="C18" s="26"/>
      <c r="D18" s="26"/>
      <c r="E18" s="26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25"/>
    </row>
    <row r="19" spans="1:17" ht="13.5" thickBot="1">
      <c r="A19" s="34" t="s">
        <v>3</v>
      </c>
      <c r="B19" s="35" t="s">
        <v>4</v>
      </c>
      <c r="C19" s="36" t="s">
        <v>5</v>
      </c>
      <c r="D19" s="37" t="s">
        <v>6</v>
      </c>
      <c r="E19" s="38" t="s">
        <v>7</v>
      </c>
      <c r="F19" s="39" t="s">
        <v>444</v>
      </c>
      <c r="G19" s="40" t="s">
        <v>437</v>
      </c>
      <c r="H19" s="39" t="s">
        <v>445</v>
      </c>
      <c r="I19" s="40" t="s">
        <v>446</v>
      </c>
      <c r="J19" s="39" t="s">
        <v>447</v>
      </c>
      <c r="K19" s="40" t="s">
        <v>448</v>
      </c>
      <c r="L19" s="39" t="s">
        <v>449</v>
      </c>
      <c r="M19" s="40" t="s">
        <v>450</v>
      </c>
      <c r="N19" s="39" t="s">
        <v>451</v>
      </c>
      <c r="O19" s="40" t="s">
        <v>452</v>
      </c>
      <c r="P19" s="40"/>
      <c r="Q19" s="41" t="s">
        <v>30</v>
      </c>
    </row>
    <row r="20" spans="1:17" ht="12.75">
      <c r="A20" s="20">
        <v>1</v>
      </c>
      <c r="B20" s="61" t="s">
        <v>228</v>
      </c>
      <c r="C20" s="62" t="s">
        <v>229</v>
      </c>
      <c r="D20" s="63">
        <v>38579</v>
      </c>
      <c r="E20" s="64" t="s">
        <v>230</v>
      </c>
      <c r="F20" s="42"/>
      <c r="G20" s="42"/>
      <c r="H20" s="42"/>
      <c r="I20" s="42"/>
      <c r="J20" s="42"/>
      <c r="K20" s="42"/>
      <c r="L20" s="42" t="s">
        <v>438</v>
      </c>
      <c r="M20" s="42" t="s">
        <v>438</v>
      </c>
      <c r="N20" s="42" t="s">
        <v>438</v>
      </c>
      <c r="O20" s="42" t="s">
        <v>440</v>
      </c>
      <c r="P20" s="42"/>
      <c r="Q20" s="54">
        <v>2.2</v>
      </c>
    </row>
    <row r="21" spans="1:17" ht="12.75">
      <c r="A21" s="20">
        <v>2</v>
      </c>
      <c r="B21" s="61" t="s">
        <v>71</v>
      </c>
      <c r="C21" s="62" t="s">
        <v>72</v>
      </c>
      <c r="D21" s="63">
        <v>38400</v>
      </c>
      <c r="E21" s="64" t="s">
        <v>24</v>
      </c>
      <c r="F21" s="42"/>
      <c r="G21" s="42"/>
      <c r="H21" s="42"/>
      <c r="I21" s="42" t="s">
        <v>438</v>
      </c>
      <c r="J21" s="42" t="s">
        <v>438</v>
      </c>
      <c r="K21" s="42" t="s">
        <v>438</v>
      </c>
      <c r="L21" s="42" t="s">
        <v>438</v>
      </c>
      <c r="M21" s="42" t="s">
        <v>438</v>
      </c>
      <c r="N21" s="42" t="s">
        <v>440</v>
      </c>
      <c r="O21" s="42"/>
      <c r="P21" s="42"/>
      <c r="Q21" s="54">
        <v>2.1</v>
      </c>
    </row>
    <row r="22" spans="1:17" ht="12.75">
      <c r="A22" s="20">
        <v>3</v>
      </c>
      <c r="B22" s="16" t="s">
        <v>244</v>
      </c>
      <c r="C22" s="17" t="s">
        <v>245</v>
      </c>
      <c r="D22" s="18">
        <v>38902</v>
      </c>
      <c r="E22" s="19" t="s">
        <v>230</v>
      </c>
      <c r="F22" s="42" t="s">
        <v>438</v>
      </c>
      <c r="G22" s="42" t="s">
        <v>438</v>
      </c>
      <c r="H22" s="42" t="s">
        <v>438</v>
      </c>
      <c r="I22" s="42" t="s">
        <v>438</v>
      </c>
      <c r="J22" s="42" t="s">
        <v>440</v>
      </c>
      <c r="K22" s="42"/>
      <c r="L22" s="42"/>
      <c r="M22" s="42"/>
      <c r="N22" s="42"/>
      <c r="O22" s="42"/>
      <c r="P22" s="42"/>
      <c r="Q22" s="54">
        <v>1.7</v>
      </c>
    </row>
    <row r="23" spans="1:17" ht="12.75">
      <c r="A23" s="20">
        <v>4</v>
      </c>
      <c r="B23" s="61" t="s">
        <v>196</v>
      </c>
      <c r="C23" s="62" t="s">
        <v>197</v>
      </c>
      <c r="D23" s="63" t="s">
        <v>198</v>
      </c>
      <c r="E23" s="64" t="s">
        <v>24</v>
      </c>
      <c r="F23" s="42" t="s">
        <v>441</v>
      </c>
      <c r="G23" s="42" t="s">
        <v>438</v>
      </c>
      <c r="H23" s="42" t="s">
        <v>438</v>
      </c>
      <c r="I23" s="42" t="s">
        <v>440</v>
      </c>
      <c r="J23" s="42"/>
      <c r="K23" s="42"/>
      <c r="L23" s="42"/>
      <c r="M23" s="42"/>
      <c r="N23" s="42"/>
      <c r="O23" s="42"/>
      <c r="P23" s="42"/>
      <c r="Q23" s="54">
        <v>1.6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57421875" style="0" customWidth="1"/>
    <col min="6" max="8" width="6.140625" style="0" customWidth="1"/>
    <col min="9" max="9" width="6.140625" style="0" hidden="1" customWidth="1"/>
    <col min="10" max="12" width="6.140625" style="0" customWidth="1"/>
    <col min="13" max="13" width="6.57421875" style="0" customWidth="1"/>
    <col min="14" max="14" width="7.421875" style="0" hidden="1" customWidth="1"/>
  </cols>
  <sheetData>
    <row r="1" spans="1:13" ht="18.75">
      <c r="A1" s="22"/>
      <c r="B1" s="23"/>
      <c r="C1" s="23"/>
      <c r="E1" s="2" t="s">
        <v>21</v>
      </c>
      <c r="F1" s="24"/>
      <c r="G1" s="22"/>
      <c r="H1" s="22"/>
      <c r="I1" s="22"/>
      <c r="J1" s="22"/>
      <c r="K1" s="22"/>
      <c r="L1" s="22"/>
      <c r="M1" s="6"/>
    </row>
    <row r="2" spans="1:13" ht="12.75">
      <c r="A2" s="25"/>
      <c r="B2" s="26"/>
      <c r="C2" s="26"/>
      <c r="D2" s="26"/>
      <c r="E2" s="26"/>
      <c r="F2" s="26"/>
      <c r="G2" s="25"/>
      <c r="H2" s="25"/>
      <c r="I2" s="25"/>
      <c r="J2" s="25"/>
      <c r="K2" s="65"/>
      <c r="L2" s="66"/>
      <c r="M2" s="25"/>
    </row>
    <row r="3" spans="1:13" ht="16.5" thickBot="1">
      <c r="A3" s="22"/>
      <c r="B3" s="27" t="s">
        <v>34</v>
      </c>
      <c r="C3" s="23"/>
      <c r="E3" s="28" t="s">
        <v>2</v>
      </c>
      <c r="F3" s="58" t="s">
        <v>38</v>
      </c>
      <c r="G3" s="29"/>
      <c r="H3" s="30"/>
      <c r="I3" s="30"/>
      <c r="J3" s="30"/>
      <c r="K3" s="30"/>
      <c r="L3" s="30"/>
      <c r="M3" s="6" t="s">
        <v>349</v>
      </c>
    </row>
    <row r="4" spans="1:13" ht="13.5" thickBot="1">
      <c r="A4" s="25"/>
      <c r="B4" s="31"/>
      <c r="C4" s="26"/>
      <c r="D4" s="26"/>
      <c r="E4" s="26"/>
      <c r="F4" s="43"/>
      <c r="G4" s="44"/>
      <c r="H4" s="44" t="s">
        <v>33</v>
      </c>
      <c r="I4" s="44"/>
      <c r="J4" s="44"/>
      <c r="K4" s="44"/>
      <c r="L4" s="45"/>
      <c r="M4" s="25"/>
    </row>
    <row r="5" spans="1:14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351</v>
      </c>
      <c r="J5" s="47" t="s">
        <v>15</v>
      </c>
      <c r="K5" s="47" t="s">
        <v>16</v>
      </c>
      <c r="L5" s="47" t="s">
        <v>18</v>
      </c>
      <c r="M5" s="41" t="s">
        <v>30</v>
      </c>
      <c r="N5" s="14" t="s">
        <v>10</v>
      </c>
    </row>
    <row r="6" spans="1:14" ht="12.75">
      <c r="A6" s="20">
        <v>1</v>
      </c>
      <c r="B6" s="16" t="s">
        <v>59</v>
      </c>
      <c r="C6" s="17" t="s">
        <v>77</v>
      </c>
      <c r="D6" s="18">
        <v>38624</v>
      </c>
      <c r="E6" s="19" t="s">
        <v>25</v>
      </c>
      <c r="F6" s="48">
        <v>4.86</v>
      </c>
      <c r="G6" s="48">
        <v>4.83</v>
      </c>
      <c r="H6" s="48">
        <v>5.05</v>
      </c>
      <c r="I6" s="48"/>
      <c r="J6" s="48">
        <v>4.91</v>
      </c>
      <c r="K6" s="48" t="s">
        <v>410</v>
      </c>
      <c r="L6" s="48">
        <v>5.13</v>
      </c>
      <c r="M6" s="82">
        <f aca="true" t="shared" si="0" ref="M6:M38">MAX(F6:L6)</f>
        <v>5.13</v>
      </c>
      <c r="N6" s="53" t="str">
        <f>IF(ISBLANK(M6),"",IF(M6&gt;=6,"KSM",IF(M6&gt;=5.6,"I A",IF(M6&gt;=5.15,"II A",IF(M6&gt;=4.6,"III A",IF(M6&gt;=4.2,"I JA",IF(M6&gt;=3.85,"II JA",IF(M6&gt;=3.6,"III JA"))))))))</f>
        <v>III A</v>
      </c>
    </row>
    <row r="7" spans="1:14" ht="12.75">
      <c r="A7" s="20">
        <v>2</v>
      </c>
      <c r="B7" s="16" t="s">
        <v>75</v>
      </c>
      <c r="C7" s="17" t="s">
        <v>90</v>
      </c>
      <c r="D7" s="18">
        <v>38590</v>
      </c>
      <c r="E7" s="19" t="s">
        <v>324</v>
      </c>
      <c r="F7" s="48">
        <v>4.72</v>
      </c>
      <c r="G7" s="48">
        <v>4.64</v>
      </c>
      <c r="H7" s="48">
        <v>4.55</v>
      </c>
      <c r="I7" s="48"/>
      <c r="J7" s="48">
        <v>4.33</v>
      </c>
      <c r="K7" s="48" t="s">
        <v>410</v>
      </c>
      <c r="L7" s="48">
        <v>4.55</v>
      </c>
      <c r="M7" s="82">
        <f t="shared" si="0"/>
        <v>4.72</v>
      </c>
      <c r="N7" s="53"/>
    </row>
    <row r="8" spans="1:14" ht="12.75">
      <c r="A8" s="20">
        <v>3</v>
      </c>
      <c r="B8" s="16" t="s">
        <v>67</v>
      </c>
      <c r="C8" s="17" t="s">
        <v>83</v>
      </c>
      <c r="D8" s="18">
        <v>38790</v>
      </c>
      <c r="E8" s="19" t="s">
        <v>19</v>
      </c>
      <c r="F8" s="48">
        <v>4.15</v>
      </c>
      <c r="G8" s="48" t="s">
        <v>383</v>
      </c>
      <c r="H8" s="48">
        <v>4.22</v>
      </c>
      <c r="I8" s="48"/>
      <c r="J8" s="48">
        <v>4.35</v>
      </c>
      <c r="K8" s="48" t="s">
        <v>383</v>
      </c>
      <c r="L8" s="48">
        <v>4.42</v>
      </c>
      <c r="M8" s="82">
        <f t="shared" si="0"/>
        <v>4.42</v>
      </c>
      <c r="N8" s="53"/>
    </row>
    <row r="9" spans="1:14" ht="12.75">
      <c r="A9" s="20">
        <v>4</v>
      </c>
      <c r="B9" s="16" t="s">
        <v>149</v>
      </c>
      <c r="C9" s="17" t="s">
        <v>117</v>
      </c>
      <c r="D9" s="18" t="s">
        <v>122</v>
      </c>
      <c r="E9" s="19" t="s">
        <v>148</v>
      </c>
      <c r="F9" s="48" t="s">
        <v>410</v>
      </c>
      <c r="G9" s="48">
        <v>4.4</v>
      </c>
      <c r="H9" s="48">
        <v>3.8</v>
      </c>
      <c r="I9" s="48"/>
      <c r="J9" s="48">
        <v>4.12</v>
      </c>
      <c r="K9" s="48">
        <v>3.85</v>
      </c>
      <c r="L9" s="48">
        <v>4.14</v>
      </c>
      <c r="M9" s="82">
        <f t="shared" si="0"/>
        <v>4.4</v>
      </c>
      <c r="N9" s="53"/>
    </row>
    <row r="10" spans="1:14" ht="12.75">
      <c r="A10" s="20">
        <v>5</v>
      </c>
      <c r="B10" s="16" t="s">
        <v>298</v>
      </c>
      <c r="C10" s="17" t="s">
        <v>299</v>
      </c>
      <c r="D10" s="18">
        <v>38437</v>
      </c>
      <c r="E10" s="19" t="s">
        <v>300</v>
      </c>
      <c r="F10" s="48">
        <v>4.22</v>
      </c>
      <c r="G10" s="48">
        <v>4.09</v>
      </c>
      <c r="H10" s="48">
        <v>4</v>
      </c>
      <c r="I10" s="48"/>
      <c r="J10" s="48" t="s">
        <v>383</v>
      </c>
      <c r="K10" s="48" t="s">
        <v>383</v>
      </c>
      <c r="L10" s="48">
        <v>4.39</v>
      </c>
      <c r="M10" s="82">
        <f t="shared" si="0"/>
        <v>4.39</v>
      </c>
      <c r="N10" s="53"/>
    </row>
    <row r="11" spans="1:14" ht="12.75">
      <c r="A11" s="20">
        <v>6</v>
      </c>
      <c r="B11" s="16" t="s">
        <v>178</v>
      </c>
      <c r="C11" s="17" t="s">
        <v>179</v>
      </c>
      <c r="D11" s="18" t="s">
        <v>180</v>
      </c>
      <c r="E11" s="19" t="s">
        <v>174</v>
      </c>
      <c r="F11" s="48">
        <v>4.15</v>
      </c>
      <c r="G11" s="48">
        <v>4.28</v>
      </c>
      <c r="H11" s="48">
        <v>4.2</v>
      </c>
      <c r="I11" s="48"/>
      <c r="J11" s="48">
        <v>4.19</v>
      </c>
      <c r="K11" s="48">
        <v>4.25</v>
      </c>
      <c r="L11" s="48">
        <v>4.22</v>
      </c>
      <c r="M11" s="82">
        <f t="shared" si="0"/>
        <v>4.28</v>
      </c>
      <c r="N11" s="53"/>
    </row>
    <row r="12" spans="1:14" ht="12.75">
      <c r="A12" s="20">
        <v>7</v>
      </c>
      <c r="B12" s="16" t="s">
        <v>175</v>
      </c>
      <c r="C12" s="17" t="s">
        <v>176</v>
      </c>
      <c r="D12" s="18" t="s">
        <v>177</v>
      </c>
      <c r="E12" s="19" t="s">
        <v>174</v>
      </c>
      <c r="F12" s="48">
        <v>4.06</v>
      </c>
      <c r="G12" s="48">
        <v>4.13</v>
      </c>
      <c r="H12" s="48">
        <v>4.04</v>
      </c>
      <c r="I12" s="48"/>
      <c r="J12" s="48">
        <v>4.02</v>
      </c>
      <c r="K12" s="48">
        <v>4.21</v>
      </c>
      <c r="L12" s="48">
        <v>4.07</v>
      </c>
      <c r="M12" s="82">
        <f t="shared" si="0"/>
        <v>4.21</v>
      </c>
      <c r="N12" s="53"/>
    </row>
    <row r="13" spans="1:14" ht="12.75">
      <c r="A13" s="20">
        <v>8</v>
      </c>
      <c r="B13" s="16" t="s">
        <v>181</v>
      </c>
      <c r="C13" s="17" t="s">
        <v>182</v>
      </c>
      <c r="D13" s="18" t="s">
        <v>183</v>
      </c>
      <c r="E13" s="19" t="s">
        <v>174</v>
      </c>
      <c r="F13" s="48">
        <v>4.1</v>
      </c>
      <c r="G13" s="48">
        <v>3.95</v>
      </c>
      <c r="H13" s="48">
        <v>3.5</v>
      </c>
      <c r="I13" s="48"/>
      <c r="J13" s="48">
        <v>3.9</v>
      </c>
      <c r="K13" s="48">
        <v>3.78</v>
      </c>
      <c r="L13" s="48">
        <v>3.96</v>
      </c>
      <c r="M13" s="82">
        <f t="shared" si="0"/>
        <v>4.1</v>
      </c>
      <c r="N13" s="53"/>
    </row>
    <row r="14" spans="1:14" ht="12.75">
      <c r="A14" s="20">
        <v>9</v>
      </c>
      <c r="B14" s="61" t="s">
        <v>40</v>
      </c>
      <c r="C14" s="62" t="s">
        <v>307</v>
      </c>
      <c r="D14" s="63">
        <v>38833</v>
      </c>
      <c r="E14" s="64" t="s">
        <v>19</v>
      </c>
      <c r="F14" s="48">
        <v>4.09</v>
      </c>
      <c r="G14" s="48">
        <v>4</v>
      </c>
      <c r="H14" s="48">
        <v>3.83</v>
      </c>
      <c r="I14" s="48"/>
      <c r="J14" s="48"/>
      <c r="K14" s="48"/>
      <c r="L14" s="48"/>
      <c r="M14" s="82">
        <f t="shared" si="0"/>
        <v>4.09</v>
      </c>
      <c r="N14" s="53"/>
    </row>
    <row r="15" spans="1:14" ht="12.75">
      <c r="A15" s="20">
        <v>10</v>
      </c>
      <c r="B15" s="16" t="s">
        <v>20</v>
      </c>
      <c r="C15" s="17" t="s">
        <v>184</v>
      </c>
      <c r="D15" s="18" t="s">
        <v>185</v>
      </c>
      <c r="E15" s="19" t="s">
        <v>174</v>
      </c>
      <c r="F15" s="48">
        <v>4.04</v>
      </c>
      <c r="G15" s="48">
        <v>3.95</v>
      </c>
      <c r="H15" s="48">
        <v>4.02</v>
      </c>
      <c r="I15" s="48"/>
      <c r="J15" s="48"/>
      <c r="K15" s="48"/>
      <c r="L15" s="48"/>
      <c r="M15" s="82">
        <f t="shared" si="0"/>
        <v>4.04</v>
      </c>
      <c r="N15" s="53" t="str">
        <f>IF(ISBLANK(M15),"",IF(M15&gt;=6,"KSM",IF(M15&gt;=5.6,"I A",IF(M15&gt;=5.15,"II A",IF(M15&gt;=4.6,"III A",IF(M15&gt;=4.2,"I JA",IF(M15&gt;=3.85,"II JA",IF(M15&gt;=3.6,"III JA"))))))))</f>
        <v>II JA</v>
      </c>
    </row>
    <row r="16" spans="1:14" ht="12.75">
      <c r="A16" s="20">
        <v>11</v>
      </c>
      <c r="B16" s="16" t="s">
        <v>20</v>
      </c>
      <c r="C16" s="17" t="s">
        <v>109</v>
      </c>
      <c r="D16" s="18" t="s">
        <v>164</v>
      </c>
      <c r="E16" s="19" t="s">
        <v>100</v>
      </c>
      <c r="F16" s="48">
        <v>4.01</v>
      </c>
      <c r="G16" s="48">
        <v>3.81</v>
      </c>
      <c r="H16" s="48" t="s">
        <v>410</v>
      </c>
      <c r="I16" s="48"/>
      <c r="J16" s="48"/>
      <c r="K16" s="48"/>
      <c r="L16" s="48"/>
      <c r="M16" s="82">
        <f t="shared" si="0"/>
        <v>4.01</v>
      </c>
      <c r="N16" s="53"/>
    </row>
    <row r="17" spans="1:14" ht="12.75">
      <c r="A17" s="20">
        <v>12</v>
      </c>
      <c r="B17" s="16" t="s">
        <v>12</v>
      </c>
      <c r="C17" s="17" t="s">
        <v>310</v>
      </c>
      <c r="D17" s="18">
        <v>38841</v>
      </c>
      <c r="E17" s="19" t="s">
        <v>19</v>
      </c>
      <c r="F17" s="48">
        <v>3.96</v>
      </c>
      <c r="G17" s="48">
        <v>3.35</v>
      </c>
      <c r="H17" s="48">
        <v>3.84</v>
      </c>
      <c r="I17" s="48"/>
      <c r="J17" s="48"/>
      <c r="K17" s="48"/>
      <c r="L17" s="48"/>
      <c r="M17" s="82">
        <f t="shared" si="0"/>
        <v>3.96</v>
      </c>
      <c r="N17" s="53"/>
    </row>
    <row r="18" spans="1:14" ht="12.75">
      <c r="A18" s="20">
        <v>13</v>
      </c>
      <c r="B18" s="16" t="s">
        <v>139</v>
      </c>
      <c r="C18" s="17" t="s">
        <v>140</v>
      </c>
      <c r="D18" s="18" t="s">
        <v>141</v>
      </c>
      <c r="E18" s="19" t="s">
        <v>142</v>
      </c>
      <c r="F18" s="48">
        <v>3.04</v>
      </c>
      <c r="G18" s="48">
        <v>3.94</v>
      </c>
      <c r="H18" s="48">
        <v>2.83</v>
      </c>
      <c r="I18" s="48"/>
      <c r="J18" s="48"/>
      <c r="K18" s="48"/>
      <c r="L18" s="48"/>
      <c r="M18" s="82">
        <f t="shared" si="0"/>
        <v>3.94</v>
      </c>
      <c r="N18" s="53" t="str">
        <f>IF(ISBLANK(M18),"",IF(M18&gt;=6,"KSM",IF(M18&gt;=5.6,"I A",IF(M18&gt;=5.15,"II A",IF(M18&gt;=4.6,"III A",IF(M18&gt;=4.2,"I JA",IF(M18&gt;=3.85,"II JA",IF(M18&gt;=3.6,"III JA"))))))))</f>
        <v>II JA</v>
      </c>
    </row>
    <row r="19" spans="1:14" ht="12.75">
      <c r="A19" s="20">
        <v>14</v>
      </c>
      <c r="B19" s="61" t="s">
        <v>412</v>
      </c>
      <c r="C19" s="62" t="s">
        <v>83</v>
      </c>
      <c r="D19" s="63">
        <v>38790</v>
      </c>
      <c r="E19" s="64" t="s">
        <v>19</v>
      </c>
      <c r="F19" s="48">
        <v>3.64</v>
      </c>
      <c r="G19" s="48">
        <v>3.93</v>
      </c>
      <c r="H19" s="48">
        <v>3.25</v>
      </c>
      <c r="I19" s="48"/>
      <c r="J19" s="48"/>
      <c r="K19" s="48"/>
      <c r="L19" s="48"/>
      <c r="M19" s="82">
        <f t="shared" si="0"/>
        <v>3.93</v>
      </c>
      <c r="N19" s="53"/>
    </row>
    <row r="20" spans="1:14" ht="12.75">
      <c r="A20" s="20">
        <v>15</v>
      </c>
      <c r="B20" s="16" t="s">
        <v>133</v>
      </c>
      <c r="C20" s="17" t="s">
        <v>293</v>
      </c>
      <c r="D20" s="18" t="s">
        <v>294</v>
      </c>
      <c r="E20" s="19" t="s">
        <v>121</v>
      </c>
      <c r="F20" s="48">
        <v>3.85</v>
      </c>
      <c r="G20" s="48">
        <v>3.91</v>
      </c>
      <c r="H20" s="48">
        <v>3.86</v>
      </c>
      <c r="I20" s="48"/>
      <c r="J20" s="48"/>
      <c r="K20" s="48"/>
      <c r="L20" s="48"/>
      <c r="M20" s="82">
        <f t="shared" si="0"/>
        <v>3.91</v>
      </c>
      <c r="N20" s="53"/>
    </row>
    <row r="21" spans="1:14" ht="12.75">
      <c r="A21" s="20">
        <v>16</v>
      </c>
      <c r="B21" s="16" t="s">
        <v>257</v>
      </c>
      <c r="C21" s="17" t="s">
        <v>258</v>
      </c>
      <c r="D21" s="18">
        <v>38801</v>
      </c>
      <c r="E21" s="19" t="s">
        <v>249</v>
      </c>
      <c r="F21" s="48">
        <v>3.83</v>
      </c>
      <c r="G21" s="48">
        <v>3.72</v>
      </c>
      <c r="H21" s="48">
        <v>3.9</v>
      </c>
      <c r="I21" s="48"/>
      <c r="J21" s="48"/>
      <c r="K21" s="48"/>
      <c r="L21" s="48"/>
      <c r="M21" s="82">
        <f t="shared" si="0"/>
        <v>3.9</v>
      </c>
      <c r="N21" s="53"/>
    </row>
    <row r="22" spans="1:14" ht="12.75">
      <c r="A22" s="20">
        <v>17</v>
      </c>
      <c r="B22" s="16" t="s">
        <v>107</v>
      </c>
      <c r="C22" s="17" t="s">
        <v>123</v>
      </c>
      <c r="D22" s="18" t="s">
        <v>152</v>
      </c>
      <c r="E22" s="19" t="s">
        <v>100</v>
      </c>
      <c r="F22" s="48">
        <v>3.86</v>
      </c>
      <c r="G22" s="48">
        <v>3.8</v>
      </c>
      <c r="H22" s="48">
        <v>3.71</v>
      </c>
      <c r="I22" s="48"/>
      <c r="J22" s="48"/>
      <c r="K22" s="48"/>
      <c r="L22" s="48"/>
      <c r="M22" s="82">
        <f t="shared" si="0"/>
        <v>3.86</v>
      </c>
      <c r="N22" s="53"/>
    </row>
    <row r="23" spans="1:14" ht="12.75">
      <c r="A23" s="20">
        <v>18</v>
      </c>
      <c r="B23" s="16" t="s">
        <v>78</v>
      </c>
      <c r="C23" s="17" t="s">
        <v>79</v>
      </c>
      <c r="D23" s="18">
        <v>38625</v>
      </c>
      <c r="E23" s="19" t="s">
        <v>324</v>
      </c>
      <c r="F23" s="48">
        <v>3.78</v>
      </c>
      <c r="G23" s="48">
        <v>3.8</v>
      </c>
      <c r="H23" s="48">
        <v>3.81</v>
      </c>
      <c r="I23" s="48"/>
      <c r="J23" s="48"/>
      <c r="K23" s="48"/>
      <c r="L23" s="48"/>
      <c r="M23" s="82">
        <f t="shared" si="0"/>
        <v>3.81</v>
      </c>
      <c r="N23" s="53"/>
    </row>
    <row r="24" spans="1:14" ht="12.75">
      <c r="A24" s="20">
        <v>19</v>
      </c>
      <c r="B24" s="16" t="s">
        <v>68</v>
      </c>
      <c r="C24" s="17" t="s">
        <v>69</v>
      </c>
      <c r="D24" s="18" t="s">
        <v>187</v>
      </c>
      <c r="E24" s="19" t="s">
        <v>24</v>
      </c>
      <c r="F24" s="48">
        <v>3.73</v>
      </c>
      <c r="G24" s="48">
        <v>3.52</v>
      </c>
      <c r="H24" s="48">
        <v>3.42</v>
      </c>
      <c r="I24" s="48"/>
      <c r="J24" s="48"/>
      <c r="K24" s="48"/>
      <c r="L24" s="48"/>
      <c r="M24" s="82">
        <f t="shared" si="0"/>
        <v>3.73</v>
      </c>
      <c r="N24" s="53"/>
    </row>
    <row r="25" spans="1:14" ht="12.75">
      <c r="A25" s="20">
        <v>20</v>
      </c>
      <c r="B25" s="16" t="s">
        <v>99</v>
      </c>
      <c r="C25" s="17" t="s">
        <v>261</v>
      </c>
      <c r="D25" s="18">
        <v>38921</v>
      </c>
      <c r="E25" s="19" t="s">
        <v>249</v>
      </c>
      <c r="F25" s="48">
        <v>3.73</v>
      </c>
      <c r="G25" s="48">
        <v>3.31</v>
      </c>
      <c r="H25" s="48">
        <v>3.43</v>
      </c>
      <c r="I25" s="48"/>
      <c r="J25" s="48"/>
      <c r="K25" s="48"/>
      <c r="L25" s="48"/>
      <c r="M25" s="82">
        <f t="shared" si="0"/>
        <v>3.73</v>
      </c>
      <c r="N25" s="53"/>
    </row>
    <row r="26" spans="1:14" ht="12.75">
      <c r="A26" s="20">
        <v>21</v>
      </c>
      <c r="B26" s="16" t="s">
        <v>364</v>
      </c>
      <c r="C26" s="17" t="s">
        <v>365</v>
      </c>
      <c r="D26" s="18" t="s">
        <v>366</v>
      </c>
      <c r="E26" s="19"/>
      <c r="F26" s="48">
        <v>3.7</v>
      </c>
      <c r="G26" s="48">
        <v>3.68</v>
      </c>
      <c r="H26" s="48">
        <v>3.5</v>
      </c>
      <c r="I26" s="48"/>
      <c r="J26" s="48"/>
      <c r="K26" s="48"/>
      <c r="L26" s="48"/>
      <c r="M26" s="82">
        <f t="shared" si="0"/>
        <v>3.7</v>
      </c>
      <c r="N26" s="53"/>
    </row>
    <row r="27" spans="1:14" ht="12.75">
      <c r="A27" s="20">
        <v>22</v>
      </c>
      <c r="B27" s="16" t="s">
        <v>315</v>
      </c>
      <c r="C27" s="17" t="s">
        <v>316</v>
      </c>
      <c r="D27" s="18">
        <v>39242</v>
      </c>
      <c r="E27" s="19" t="s">
        <v>19</v>
      </c>
      <c r="F27" s="48" t="s">
        <v>383</v>
      </c>
      <c r="G27" s="48">
        <v>3.4</v>
      </c>
      <c r="H27" s="48">
        <v>3.7</v>
      </c>
      <c r="I27" s="48"/>
      <c r="J27" s="48"/>
      <c r="K27" s="48"/>
      <c r="L27" s="48"/>
      <c r="M27" s="82">
        <f t="shared" si="0"/>
        <v>3.7</v>
      </c>
      <c r="N27" s="53"/>
    </row>
    <row r="28" spans="1:14" ht="12.75">
      <c r="A28" s="20">
        <v>23</v>
      </c>
      <c r="B28" s="16" t="s">
        <v>66</v>
      </c>
      <c r="C28" s="17" t="s">
        <v>124</v>
      </c>
      <c r="D28" s="18" t="s">
        <v>199</v>
      </c>
      <c r="E28" s="19" t="s">
        <v>24</v>
      </c>
      <c r="F28" s="48" t="s">
        <v>410</v>
      </c>
      <c r="G28" s="48">
        <v>3.54</v>
      </c>
      <c r="H28" s="48">
        <v>3.68</v>
      </c>
      <c r="I28" s="48"/>
      <c r="J28" s="48"/>
      <c r="K28" s="48"/>
      <c r="L28" s="48"/>
      <c r="M28" s="82">
        <f t="shared" si="0"/>
        <v>3.68</v>
      </c>
      <c r="N28" s="53" t="str">
        <f>IF(ISBLANK(M28),"",IF(M28&gt;=6,"KSM",IF(M28&gt;=5.6,"I A",IF(M28&gt;=5.15,"II A",IF(M28&gt;=4.6,"III A",IF(M28&gt;=4.2,"I JA",IF(M28&gt;=3.85,"II JA",IF(M28&gt;=3.6,"III JA"))))))))</f>
        <v>III JA</v>
      </c>
    </row>
    <row r="29" spans="1:14" ht="12.75">
      <c r="A29" s="20">
        <v>24</v>
      </c>
      <c r="B29" s="16" t="s">
        <v>206</v>
      </c>
      <c r="C29" s="17" t="s">
        <v>207</v>
      </c>
      <c r="D29" s="18" t="s">
        <v>208</v>
      </c>
      <c r="E29" s="19" t="s">
        <v>24</v>
      </c>
      <c r="F29" s="48">
        <v>3.64</v>
      </c>
      <c r="G29" s="48">
        <v>3.34</v>
      </c>
      <c r="H29" s="48">
        <v>3.16</v>
      </c>
      <c r="I29" s="48"/>
      <c r="J29" s="48"/>
      <c r="K29" s="48"/>
      <c r="L29" s="48"/>
      <c r="M29" s="82">
        <f t="shared" si="0"/>
        <v>3.64</v>
      </c>
      <c r="N29" s="53"/>
    </row>
    <row r="30" spans="1:14" ht="12.75">
      <c r="A30" s="20">
        <v>25</v>
      </c>
      <c r="B30" s="16" t="s">
        <v>43</v>
      </c>
      <c r="C30" s="17" t="s">
        <v>172</v>
      </c>
      <c r="D30" s="18" t="s">
        <v>173</v>
      </c>
      <c r="E30" s="19" t="s">
        <v>174</v>
      </c>
      <c r="F30" s="48">
        <v>3.4</v>
      </c>
      <c r="G30" s="48" t="s">
        <v>383</v>
      </c>
      <c r="H30" s="48">
        <v>3.11</v>
      </c>
      <c r="I30" s="48"/>
      <c r="J30" s="48"/>
      <c r="K30" s="48"/>
      <c r="L30" s="48"/>
      <c r="M30" s="82">
        <f t="shared" si="0"/>
        <v>3.4</v>
      </c>
      <c r="N30" s="53"/>
    </row>
    <row r="31" spans="1:14" ht="12.75">
      <c r="A31" s="20">
        <v>26</v>
      </c>
      <c r="B31" s="16" t="s">
        <v>20</v>
      </c>
      <c r="C31" s="17" t="s">
        <v>327</v>
      </c>
      <c r="D31" s="18">
        <v>38888</v>
      </c>
      <c r="E31" s="19" t="s">
        <v>324</v>
      </c>
      <c r="F31" s="48">
        <v>3.36</v>
      </c>
      <c r="G31" s="48">
        <v>3.27</v>
      </c>
      <c r="H31" s="48">
        <v>3.39</v>
      </c>
      <c r="I31" s="48"/>
      <c r="J31" s="48"/>
      <c r="K31" s="48"/>
      <c r="L31" s="48"/>
      <c r="M31" s="82">
        <f t="shared" si="0"/>
        <v>3.39</v>
      </c>
      <c r="N31" s="53"/>
    </row>
    <row r="32" spans="1:14" ht="12.75">
      <c r="A32" s="20">
        <v>27</v>
      </c>
      <c r="B32" s="16" t="s">
        <v>328</v>
      </c>
      <c r="C32" s="17" t="s">
        <v>329</v>
      </c>
      <c r="D32" s="18">
        <v>39201</v>
      </c>
      <c r="E32" s="19" t="s">
        <v>324</v>
      </c>
      <c r="F32" s="48">
        <v>3.36</v>
      </c>
      <c r="G32" s="48">
        <v>3.35</v>
      </c>
      <c r="H32" s="48" t="s">
        <v>383</v>
      </c>
      <c r="I32" s="48"/>
      <c r="J32" s="48"/>
      <c r="K32" s="48"/>
      <c r="L32" s="48"/>
      <c r="M32" s="82">
        <f t="shared" si="0"/>
        <v>3.36</v>
      </c>
      <c r="N32" s="53"/>
    </row>
    <row r="33" spans="1:14" ht="12.75">
      <c r="A33" s="20">
        <v>28</v>
      </c>
      <c r="B33" s="16" t="s">
        <v>39</v>
      </c>
      <c r="C33" s="17" t="s">
        <v>305</v>
      </c>
      <c r="D33" s="18">
        <v>38951</v>
      </c>
      <c r="E33" s="19" t="s">
        <v>19</v>
      </c>
      <c r="F33" s="48">
        <v>3.36</v>
      </c>
      <c r="G33" s="48" t="s">
        <v>383</v>
      </c>
      <c r="H33" s="48" t="s">
        <v>383</v>
      </c>
      <c r="I33" s="48"/>
      <c r="J33" s="48"/>
      <c r="K33" s="48"/>
      <c r="L33" s="48"/>
      <c r="M33" s="82">
        <f t="shared" si="0"/>
        <v>3.36</v>
      </c>
      <c r="N33" s="53"/>
    </row>
    <row r="34" spans="1:14" ht="12.75">
      <c r="A34" s="20">
        <v>29</v>
      </c>
      <c r="B34" s="16" t="s">
        <v>259</v>
      </c>
      <c r="C34" s="17" t="s">
        <v>260</v>
      </c>
      <c r="D34" s="18">
        <v>39073</v>
      </c>
      <c r="E34" s="19" t="s">
        <v>249</v>
      </c>
      <c r="F34" s="48">
        <v>3.01</v>
      </c>
      <c r="G34" s="48">
        <v>2.14</v>
      </c>
      <c r="H34" s="48">
        <v>2.41</v>
      </c>
      <c r="I34" s="48"/>
      <c r="J34" s="48"/>
      <c r="K34" s="48"/>
      <c r="L34" s="48"/>
      <c r="M34" s="82">
        <f t="shared" si="0"/>
        <v>3.01</v>
      </c>
      <c r="N34" s="53"/>
    </row>
    <row r="35" spans="1:14" ht="12.75">
      <c r="A35" s="20">
        <v>30</v>
      </c>
      <c r="B35" s="16" t="s">
        <v>40</v>
      </c>
      <c r="C35" s="17" t="s">
        <v>306</v>
      </c>
      <c r="D35" s="18">
        <v>39443</v>
      </c>
      <c r="E35" s="19" t="s">
        <v>19</v>
      </c>
      <c r="F35" s="48">
        <v>3</v>
      </c>
      <c r="G35" s="48">
        <v>2.85</v>
      </c>
      <c r="H35" s="48">
        <v>2.95</v>
      </c>
      <c r="I35" s="48"/>
      <c r="J35" s="48"/>
      <c r="K35" s="48"/>
      <c r="L35" s="48"/>
      <c r="M35" s="82">
        <f t="shared" si="0"/>
        <v>3</v>
      </c>
      <c r="N35" s="53"/>
    </row>
    <row r="36" spans="1:14" ht="12.75">
      <c r="A36" s="20">
        <v>31</v>
      </c>
      <c r="B36" s="16" t="s">
        <v>325</v>
      </c>
      <c r="C36" s="17" t="s">
        <v>326</v>
      </c>
      <c r="D36" s="18">
        <v>38783</v>
      </c>
      <c r="E36" s="19" t="s">
        <v>324</v>
      </c>
      <c r="F36" s="48">
        <v>2.5</v>
      </c>
      <c r="G36" s="48">
        <v>2.75</v>
      </c>
      <c r="H36" s="48">
        <v>2.8</v>
      </c>
      <c r="I36" s="48"/>
      <c r="J36" s="48"/>
      <c r="K36" s="48"/>
      <c r="L36" s="48"/>
      <c r="M36" s="82">
        <f t="shared" si="0"/>
        <v>2.8</v>
      </c>
      <c r="N36" s="53"/>
    </row>
    <row r="37" spans="1:14" ht="12.75">
      <c r="A37" s="20">
        <v>32</v>
      </c>
      <c r="B37" s="16" t="s">
        <v>308</v>
      </c>
      <c r="C37" s="17" t="s">
        <v>413</v>
      </c>
      <c r="D37" s="18">
        <v>39088</v>
      </c>
      <c r="E37" s="19" t="s">
        <v>19</v>
      </c>
      <c r="F37" s="48">
        <v>2.68</v>
      </c>
      <c r="G37" s="48">
        <v>2.41</v>
      </c>
      <c r="H37" s="48">
        <v>2.51</v>
      </c>
      <c r="I37" s="48"/>
      <c r="J37" s="48"/>
      <c r="K37" s="48"/>
      <c r="L37" s="48"/>
      <c r="M37" s="82">
        <f t="shared" si="0"/>
        <v>2.68</v>
      </c>
      <c r="N37" s="53"/>
    </row>
    <row r="38" spans="1:14" ht="12.75">
      <c r="A38" s="20" t="s">
        <v>359</v>
      </c>
      <c r="B38" s="16" t="s">
        <v>20</v>
      </c>
      <c r="C38" s="17" t="s">
        <v>411</v>
      </c>
      <c r="D38" s="18">
        <v>38757</v>
      </c>
      <c r="E38" s="19" t="s">
        <v>405</v>
      </c>
      <c r="F38" s="48">
        <v>3.96</v>
      </c>
      <c r="G38" s="48">
        <v>3.66</v>
      </c>
      <c r="H38" s="48">
        <v>3.1</v>
      </c>
      <c r="I38" s="48"/>
      <c r="J38" s="48"/>
      <c r="K38" s="48"/>
      <c r="L38" s="48"/>
      <c r="M38" s="82">
        <f t="shared" si="0"/>
        <v>3.96</v>
      </c>
      <c r="N38" s="53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2018-05-24T10:55:53Z</cp:lastPrinted>
  <dcterms:created xsi:type="dcterms:W3CDTF">2011-02-28T08:41:26Z</dcterms:created>
  <dcterms:modified xsi:type="dcterms:W3CDTF">2018-05-29T07:35:36Z</dcterms:modified>
  <cp:category/>
  <cp:version/>
  <cp:contentType/>
  <cp:contentStatus/>
</cp:coreProperties>
</file>