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/>
  </bookViews>
  <sheets>
    <sheet name="Bendras" sheetId="1" r:id="rId1"/>
    <sheet name="Vaikų amž mergaitės " sheetId="2" r:id="rId2"/>
    <sheet name="Vaikų amž. berniukai " sheetId="3" r:id="rId3"/>
    <sheet name="Jaunutės " sheetId="4" r:id="rId4"/>
    <sheet name="jaunučiai " sheetId="5" r:id="rId5"/>
    <sheet name="Jaunės " sheetId="6" r:id="rId6"/>
    <sheet name="Jauniai " sheetId="7" r:id="rId7"/>
    <sheet name="Jaunuolės" sheetId="8" r:id="rId8"/>
    <sheet name="Jaunuoliai" sheetId="9" r:id="rId9"/>
    <sheet name="Suaugusios moterys" sheetId="10" r:id="rId10"/>
    <sheet name="Suaugusieji vyrai" sheetId="11" r:id="rId11"/>
    <sheet name="Veteranės" sheetId="12" r:id="rId12"/>
    <sheet name="Vetaranai I grupė" sheetId="13" r:id="rId13"/>
    <sheet name="Veteranai II grupė" sheetId="14" r:id="rId14"/>
  </sheets>
  <externalReferences>
    <externalReference r:id="rId15"/>
  </externalReferences>
  <definedNames>
    <definedName name="list">[1]Sarasas!$B$8:$K$396</definedName>
  </definedNames>
  <calcPr calcId="162913"/>
</workbook>
</file>

<file path=xl/calcChain.xml><?xml version="1.0" encoding="utf-8"?>
<calcChain xmlns="http://schemas.openxmlformats.org/spreadsheetml/2006/main">
  <c r="I199" i="1" l="1"/>
  <c r="H199" i="1"/>
  <c r="G199" i="1"/>
  <c r="F199" i="1"/>
  <c r="E199" i="1"/>
  <c r="D199" i="1"/>
  <c r="C199" i="1"/>
  <c r="I198" i="1"/>
  <c r="H198" i="1"/>
  <c r="G198" i="1"/>
  <c r="F198" i="1"/>
  <c r="E198" i="1"/>
  <c r="D198" i="1"/>
  <c r="C198" i="1"/>
  <c r="I197" i="1"/>
  <c r="H197" i="1"/>
  <c r="G197" i="1"/>
  <c r="F197" i="1"/>
  <c r="E197" i="1"/>
  <c r="D197" i="1"/>
  <c r="C197" i="1"/>
  <c r="I196" i="1"/>
  <c r="H196" i="1"/>
  <c r="G196" i="1"/>
  <c r="F196" i="1"/>
  <c r="E196" i="1"/>
  <c r="D196" i="1"/>
  <c r="C196" i="1"/>
  <c r="I195" i="1"/>
  <c r="H195" i="1"/>
  <c r="G195" i="1"/>
  <c r="F195" i="1"/>
  <c r="E195" i="1"/>
  <c r="D195" i="1"/>
  <c r="C195" i="1"/>
  <c r="I194" i="1"/>
  <c r="H194" i="1"/>
  <c r="G194" i="1"/>
  <c r="F194" i="1"/>
  <c r="E194" i="1"/>
  <c r="D194" i="1"/>
  <c r="C194" i="1"/>
  <c r="I193" i="1"/>
  <c r="H193" i="1"/>
  <c r="G193" i="1"/>
  <c r="F193" i="1"/>
  <c r="E193" i="1"/>
  <c r="D193" i="1"/>
  <c r="C193" i="1"/>
  <c r="I192" i="1"/>
  <c r="H192" i="1"/>
  <c r="G192" i="1"/>
  <c r="F192" i="1"/>
  <c r="E192" i="1"/>
  <c r="D192" i="1"/>
  <c r="C192" i="1"/>
  <c r="I191" i="1"/>
  <c r="H191" i="1"/>
  <c r="G191" i="1"/>
  <c r="F191" i="1"/>
  <c r="E191" i="1"/>
  <c r="D191" i="1"/>
  <c r="C191" i="1"/>
  <c r="I190" i="1"/>
  <c r="H190" i="1"/>
  <c r="G190" i="1"/>
  <c r="F190" i="1"/>
  <c r="E190" i="1"/>
  <c r="D190" i="1"/>
  <c r="C190" i="1"/>
  <c r="I189" i="1"/>
  <c r="H189" i="1"/>
  <c r="G189" i="1"/>
  <c r="F189" i="1"/>
  <c r="E189" i="1"/>
  <c r="D189" i="1"/>
  <c r="C189" i="1"/>
  <c r="I188" i="1"/>
  <c r="H188" i="1"/>
  <c r="G188" i="1"/>
  <c r="F188" i="1"/>
  <c r="E188" i="1"/>
  <c r="D188" i="1"/>
  <c r="C188" i="1"/>
  <c r="I187" i="1"/>
  <c r="H187" i="1"/>
  <c r="G187" i="1"/>
  <c r="F187" i="1"/>
  <c r="E187" i="1"/>
  <c r="D187" i="1"/>
  <c r="C187" i="1"/>
  <c r="I186" i="1"/>
  <c r="H186" i="1"/>
  <c r="G186" i="1"/>
  <c r="F186" i="1"/>
  <c r="E186" i="1"/>
  <c r="D186" i="1"/>
  <c r="C186" i="1"/>
  <c r="I185" i="1"/>
  <c r="H185" i="1"/>
  <c r="G185" i="1"/>
  <c r="F185" i="1"/>
  <c r="E185" i="1"/>
  <c r="D185" i="1"/>
  <c r="C185" i="1"/>
  <c r="I184" i="1"/>
  <c r="H184" i="1"/>
  <c r="G184" i="1"/>
  <c r="F184" i="1"/>
  <c r="E184" i="1"/>
  <c r="D184" i="1"/>
  <c r="C184" i="1"/>
  <c r="I183" i="1"/>
  <c r="H183" i="1"/>
  <c r="G183" i="1"/>
  <c r="F183" i="1"/>
  <c r="E183" i="1"/>
  <c r="D183" i="1"/>
  <c r="C183" i="1"/>
  <c r="I182" i="1"/>
  <c r="H182" i="1"/>
  <c r="G182" i="1"/>
  <c r="F182" i="1"/>
  <c r="E182" i="1"/>
  <c r="D182" i="1"/>
  <c r="C182" i="1"/>
  <c r="I181" i="1"/>
  <c r="H181" i="1"/>
  <c r="G181" i="1"/>
  <c r="F181" i="1"/>
  <c r="E181" i="1"/>
  <c r="D181" i="1"/>
  <c r="C181" i="1"/>
  <c r="I180" i="1"/>
  <c r="H180" i="1"/>
  <c r="G180" i="1"/>
  <c r="F180" i="1"/>
  <c r="E180" i="1"/>
  <c r="D180" i="1"/>
  <c r="C180" i="1"/>
  <c r="I179" i="1"/>
  <c r="H179" i="1"/>
  <c r="G179" i="1"/>
  <c r="F179" i="1"/>
  <c r="E179" i="1"/>
  <c r="D179" i="1"/>
  <c r="C179" i="1"/>
  <c r="I178" i="1"/>
  <c r="H178" i="1"/>
  <c r="G178" i="1"/>
  <c r="F178" i="1"/>
  <c r="E178" i="1"/>
  <c r="D178" i="1"/>
  <c r="C178" i="1"/>
  <c r="I177" i="1"/>
  <c r="H177" i="1"/>
  <c r="G177" i="1"/>
  <c r="F177" i="1"/>
  <c r="E177" i="1"/>
  <c r="D177" i="1"/>
  <c r="C177" i="1"/>
  <c r="I176" i="1"/>
  <c r="H176" i="1"/>
  <c r="G176" i="1"/>
  <c r="F176" i="1"/>
  <c r="E176" i="1"/>
  <c r="D176" i="1"/>
  <c r="C176" i="1"/>
  <c r="I175" i="1"/>
  <c r="H175" i="1"/>
  <c r="G175" i="1"/>
  <c r="F175" i="1"/>
  <c r="E175" i="1"/>
  <c r="D175" i="1"/>
  <c r="C175" i="1"/>
  <c r="I174" i="1"/>
  <c r="H174" i="1"/>
  <c r="G174" i="1"/>
  <c r="F174" i="1"/>
  <c r="E174" i="1"/>
  <c r="D174" i="1"/>
  <c r="C174" i="1"/>
  <c r="I173" i="1"/>
  <c r="H173" i="1"/>
  <c r="G173" i="1"/>
  <c r="F173" i="1"/>
  <c r="E173" i="1"/>
  <c r="D173" i="1"/>
  <c r="C173" i="1"/>
  <c r="I172" i="1"/>
  <c r="H172" i="1"/>
  <c r="G172" i="1"/>
  <c r="F172" i="1"/>
  <c r="E172" i="1"/>
  <c r="D172" i="1"/>
  <c r="C172" i="1"/>
  <c r="I171" i="1"/>
  <c r="H171" i="1"/>
  <c r="G171" i="1"/>
  <c r="F171" i="1"/>
  <c r="E171" i="1"/>
  <c r="D171" i="1"/>
  <c r="C171" i="1"/>
  <c r="I170" i="1"/>
  <c r="H170" i="1"/>
  <c r="G170" i="1"/>
  <c r="F170" i="1"/>
  <c r="E170" i="1"/>
  <c r="D170" i="1"/>
  <c r="C170" i="1"/>
  <c r="I169" i="1"/>
  <c r="H169" i="1"/>
  <c r="G169" i="1"/>
  <c r="F169" i="1"/>
  <c r="E169" i="1"/>
  <c r="D169" i="1"/>
  <c r="C169" i="1"/>
  <c r="I168" i="1"/>
  <c r="H168" i="1"/>
  <c r="G168" i="1"/>
  <c r="F168" i="1"/>
  <c r="E168" i="1"/>
  <c r="D168" i="1"/>
  <c r="C168" i="1"/>
  <c r="I167" i="1"/>
  <c r="H167" i="1"/>
  <c r="G167" i="1"/>
  <c r="F167" i="1"/>
  <c r="E167" i="1"/>
  <c r="D167" i="1"/>
  <c r="C167" i="1"/>
  <c r="I166" i="1"/>
  <c r="H166" i="1"/>
  <c r="G166" i="1"/>
  <c r="F166" i="1"/>
  <c r="E166" i="1"/>
  <c r="D166" i="1"/>
  <c r="C166" i="1"/>
  <c r="I165" i="1"/>
  <c r="H165" i="1"/>
  <c r="G165" i="1"/>
  <c r="F165" i="1"/>
  <c r="E165" i="1"/>
  <c r="D165" i="1"/>
  <c r="C165" i="1"/>
  <c r="I164" i="1"/>
  <c r="H164" i="1"/>
  <c r="G164" i="1"/>
  <c r="F164" i="1"/>
  <c r="E164" i="1"/>
  <c r="D164" i="1"/>
  <c r="C164" i="1"/>
  <c r="I163" i="1"/>
  <c r="H163" i="1"/>
  <c r="G163" i="1"/>
  <c r="F163" i="1"/>
  <c r="E163" i="1"/>
  <c r="D163" i="1"/>
  <c r="C163" i="1"/>
  <c r="I162" i="1"/>
  <c r="H162" i="1"/>
  <c r="G162" i="1"/>
  <c r="F162" i="1"/>
  <c r="E162" i="1"/>
  <c r="D162" i="1"/>
  <c r="C162" i="1"/>
  <c r="I161" i="1"/>
  <c r="H161" i="1"/>
  <c r="G161" i="1"/>
  <c r="F161" i="1"/>
  <c r="E161" i="1"/>
  <c r="D161" i="1"/>
  <c r="C161" i="1"/>
  <c r="I160" i="1"/>
  <c r="H160" i="1"/>
  <c r="G160" i="1"/>
  <c r="F160" i="1"/>
  <c r="E160" i="1"/>
  <c r="D160" i="1"/>
  <c r="C160" i="1"/>
  <c r="I159" i="1"/>
  <c r="H159" i="1"/>
  <c r="G159" i="1"/>
  <c r="F159" i="1"/>
  <c r="E159" i="1"/>
  <c r="D159" i="1"/>
  <c r="C159" i="1"/>
  <c r="I158" i="1"/>
  <c r="H158" i="1"/>
  <c r="G158" i="1"/>
  <c r="F158" i="1"/>
  <c r="E158" i="1"/>
  <c r="D158" i="1"/>
  <c r="C158" i="1"/>
  <c r="I157" i="1"/>
  <c r="H157" i="1"/>
  <c r="G157" i="1"/>
  <c r="F157" i="1"/>
  <c r="E157" i="1"/>
  <c r="D157" i="1"/>
  <c r="C157" i="1"/>
  <c r="I156" i="1"/>
  <c r="H156" i="1"/>
  <c r="G156" i="1"/>
  <c r="F156" i="1"/>
  <c r="E156" i="1"/>
  <c r="D156" i="1"/>
  <c r="C156" i="1"/>
  <c r="I155" i="1"/>
  <c r="H155" i="1"/>
  <c r="G155" i="1"/>
  <c r="F155" i="1"/>
  <c r="E155" i="1"/>
  <c r="D155" i="1"/>
  <c r="C155" i="1"/>
  <c r="I154" i="1"/>
  <c r="H154" i="1"/>
  <c r="G154" i="1"/>
  <c r="F154" i="1"/>
  <c r="E154" i="1"/>
  <c r="D154" i="1"/>
  <c r="C154" i="1"/>
  <c r="I153" i="1"/>
  <c r="H153" i="1"/>
  <c r="G153" i="1"/>
  <c r="F153" i="1"/>
  <c r="E153" i="1"/>
  <c r="D153" i="1"/>
  <c r="C153" i="1"/>
  <c r="I152" i="1"/>
  <c r="H152" i="1"/>
  <c r="G152" i="1"/>
  <c r="F152" i="1"/>
  <c r="E152" i="1"/>
  <c r="D152" i="1"/>
  <c r="C152" i="1"/>
  <c r="I151" i="1"/>
  <c r="H151" i="1"/>
  <c r="G151" i="1"/>
  <c r="F151" i="1"/>
  <c r="E151" i="1"/>
  <c r="D151" i="1"/>
  <c r="C151" i="1"/>
  <c r="I150" i="1"/>
  <c r="H150" i="1"/>
  <c r="F150" i="1"/>
  <c r="E150" i="1"/>
  <c r="D150" i="1"/>
  <c r="C150" i="1"/>
  <c r="I149" i="1"/>
  <c r="H149" i="1"/>
  <c r="G149" i="1"/>
  <c r="F149" i="1"/>
  <c r="E149" i="1"/>
  <c r="D149" i="1"/>
  <c r="C149" i="1"/>
  <c r="I148" i="1"/>
  <c r="H148" i="1"/>
  <c r="G148" i="1"/>
  <c r="F148" i="1"/>
  <c r="E148" i="1"/>
  <c r="D148" i="1"/>
  <c r="C148" i="1"/>
  <c r="I147" i="1"/>
  <c r="H147" i="1"/>
  <c r="G147" i="1"/>
  <c r="F147" i="1"/>
  <c r="E147" i="1"/>
  <c r="D147" i="1"/>
  <c r="C147" i="1"/>
  <c r="I146" i="1"/>
  <c r="H146" i="1"/>
  <c r="G146" i="1"/>
  <c r="F146" i="1"/>
  <c r="E146" i="1"/>
  <c r="D146" i="1"/>
  <c r="C146" i="1"/>
  <c r="I145" i="1"/>
  <c r="H145" i="1"/>
  <c r="G145" i="1"/>
  <c r="F145" i="1"/>
  <c r="E145" i="1"/>
  <c r="D145" i="1"/>
  <c r="C145" i="1"/>
  <c r="I144" i="1"/>
  <c r="H144" i="1"/>
  <c r="G144" i="1"/>
  <c r="F144" i="1"/>
  <c r="E144" i="1"/>
  <c r="D144" i="1"/>
  <c r="C144" i="1"/>
  <c r="I143" i="1"/>
  <c r="H143" i="1"/>
  <c r="G143" i="1"/>
  <c r="F143" i="1"/>
  <c r="E143" i="1"/>
  <c r="D143" i="1"/>
  <c r="C143" i="1"/>
  <c r="I142" i="1"/>
  <c r="H142" i="1"/>
  <c r="G142" i="1"/>
  <c r="F142" i="1"/>
  <c r="E142" i="1"/>
  <c r="D142" i="1"/>
  <c r="C142" i="1"/>
  <c r="I141" i="1"/>
  <c r="H141" i="1"/>
  <c r="G141" i="1"/>
  <c r="F141" i="1"/>
  <c r="E141" i="1"/>
  <c r="D141" i="1"/>
  <c r="C141" i="1"/>
  <c r="I140" i="1"/>
  <c r="H140" i="1"/>
  <c r="G140" i="1"/>
  <c r="F140" i="1"/>
  <c r="E140" i="1"/>
  <c r="D140" i="1"/>
  <c r="C140" i="1"/>
  <c r="I139" i="1"/>
  <c r="H139" i="1"/>
  <c r="G139" i="1"/>
  <c r="F139" i="1"/>
  <c r="E139" i="1"/>
  <c r="D139" i="1"/>
  <c r="C139" i="1"/>
  <c r="I138" i="1"/>
  <c r="H138" i="1"/>
  <c r="G138" i="1"/>
  <c r="F138" i="1"/>
  <c r="E138" i="1"/>
  <c r="D138" i="1"/>
  <c r="C138" i="1"/>
  <c r="I137" i="1"/>
  <c r="H137" i="1"/>
  <c r="G137" i="1"/>
  <c r="F137" i="1"/>
  <c r="E137" i="1"/>
  <c r="D137" i="1"/>
  <c r="C137" i="1"/>
  <c r="I136" i="1"/>
  <c r="H136" i="1"/>
  <c r="G136" i="1"/>
  <c r="F136" i="1"/>
  <c r="E136" i="1"/>
  <c r="D136" i="1"/>
  <c r="C136" i="1"/>
  <c r="I135" i="1"/>
  <c r="H135" i="1"/>
  <c r="G135" i="1"/>
  <c r="F135" i="1"/>
  <c r="E135" i="1"/>
  <c r="D135" i="1"/>
  <c r="C135" i="1"/>
  <c r="I134" i="1"/>
  <c r="H134" i="1"/>
  <c r="G134" i="1"/>
  <c r="F134" i="1"/>
  <c r="E134" i="1"/>
  <c r="D134" i="1"/>
  <c r="C134" i="1"/>
  <c r="I133" i="1"/>
  <c r="H133" i="1"/>
  <c r="G133" i="1"/>
  <c r="F133" i="1"/>
  <c r="E133" i="1"/>
  <c r="D133" i="1"/>
  <c r="C133" i="1"/>
  <c r="I132" i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4" i="1"/>
  <c r="H124" i="1"/>
  <c r="G124" i="1"/>
  <c r="F124" i="1"/>
  <c r="E124" i="1"/>
  <c r="D124" i="1"/>
  <c r="C124" i="1"/>
  <c r="I123" i="1"/>
  <c r="H123" i="1"/>
  <c r="G123" i="1"/>
  <c r="F123" i="1"/>
  <c r="E123" i="1"/>
  <c r="D123" i="1"/>
  <c r="C123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20" i="1"/>
  <c r="H120" i="1"/>
  <c r="G120" i="1"/>
  <c r="F120" i="1"/>
  <c r="E120" i="1"/>
  <c r="D120" i="1"/>
  <c r="C120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7" i="1"/>
  <c r="H117" i="1"/>
  <c r="G117" i="1"/>
  <c r="F117" i="1"/>
  <c r="E117" i="1"/>
  <c r="D117" i="1"/>
  <c r="C117" i="1"/>
  <c r="I116" i="1"/>
  <c r="H116" i="1"/>
  <c r="G116" i="1"/>
  <c r="F116" i="1"/>
  <c r="E116" i="1"/>
  <c r="D116" i="1"/>
  <c r="C116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10" i="1"/>
  <c r="H110" i="1"/>
  <c r="G110" i="1"/>
  <c r="F110" i="1"/>
  <c r="E110" i="1"/>
  <c r="D110" i="1"/>
  <c r="C110" i="1"/>
  <c r="I109" i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6" i="1"/>
  <c r="H76" i="1"/>
  <c r="G76" i="1"/>
  <c r="F76" i="1"/>
  <c r="E76" i="1"/>
  <c r="D76" i="1"/>
  <c r="C76" i="1"/>
  <c r="I75" i="1"/>
  <c r="H75" i="1"/>
  <c r="G75" i="1"/>
  <c r="F75" i="1"/>
  <c r="E75" i="1"/>
  <c r="D75" i="1"/>
  <c r="C75" i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<sst xmlns="http://schemas.openxmlformats.org/spreadsheetml/2006/main" count="1320" uniqueCount="429">
  <si>
    <t>Vieta</t>
  </si>
  <si>
    <t>Nr.</t>
  </si>
  <si>
    <t>Pavardė</t>
  </si>
  <si>
    <t>Gimimo data</t>
  </si>
  <si>
    <t>Miestas</t>
  </si>
  <si>
    <t>Lytis</t>
  </si>
  <si>
    <t>Amžiaus grupė</t>
  </si>
  <si>
    <t>Rezultatas</t>
  </si>
  <si>
    <t>Klubas</t>
  </si>
  <si>
    <t>Vardas</t>
  </si>
  <si>
    <t xml:space="preserve">XVIII –asis bėgimas „Jono Basanavičiaus tėviškė (Ožkabaliai) – Bartninkų Jono Basanavičiaus mokykla - daugiafunkcis centras“, </t>
  </si>
  <si>
    <t>skirtas Jono Basanavičiaus 167-osioms gimimo metinėms paminėti</t>
  </si>
  <si>
    <t xml:space="preserve"> </t>
  </si>
  <si>
    <t xml:space="preserve"> 2018m. lapkričio 24 d.</t>
  </si>
  <si>
    <t>Bendras protokolas</t>
  </si>
  <si>
    <t>Vaikų amžiaus grupė (mergaitės) 2005m. Ir jaunesnės</t>
  </si>
  <si>
    <t>Grupė</t>
  </si>
  <si>
    <t>Neda</t>
  </si>
  <si>
    <t>Čapskytė</t>
  </si>
  <si>
    <t>Vilkaviškis</t>
  </si>
  <si>
    <t>VILKAVIŠKIO LASK</t>
  </si>
  <si>
    <t>m</t>
  </si>
  <si>
    <t>m1 (2005 ir jaun.)</t>
  </si>
  <si>
    <t>Karolina</t>
  </si>
  <si>
    <t>Lukauskaitė</t>
  </si>
  <si>
    <t>Kelmė</t>
  </si>
  <si>
    <t>Kelmės VJSM</t>
  </si>
  <si>
    <t>Ugnė</t>
  </si>
  <si>
    <t>Kisnieriūtė</t>
  </si>
  <si>
    <t>Žiežmariai</t>
  </si>
  <si>
    <t>BK "KERTUS"</t>
  </si>
  <si>
    <t>Saida</t>
  </si>
  <si>
    <t>Glineckaitė</t>
  </si>
  <si>
    <t>Bartninkų J.Basanavičiaus m-kla-DC</t>
  </si>
  <si>
    <t>Damidavičiūtė</t>
  </si>
  <si>
    <t>Janina</t>
  </si>
  <si>
    <t>Kačiukaitytė</t>
  </si>
  <si>
    <t>Kamilė</t>
  </si>
  <si>
    <t>Skrinskaitė</t>
  </si>
  <si>
    <t>Eimantė</t>
  </si>
  <si>
    <t>Gelumbauskaitė</t>
  </si>
  <si>
    <t>Kalvarija</t>
  </si>
  <si>
    <t>Kalvarijos SC</t>
  </si>
  <si>
    <t>Ineta</t>
  </si>
  <si>
    <t>Birgelytė</t>
  </si>
  <si>
    <t>Alma</t>
  </si>
  <si>
    <t>Pasalauskaitė</t>
  </si>
  <si>
    <t>Gabrielė</t>
  </si>
  <si>
    <t>Andriušaitytė</t>
  </si>
  <si>
    <t>Skaiva</t>
  </si>
  <si>
    <t>Juškevičiūtė</t>
  </si>
  <si>
    <t>Gabija</t>
  </si>
  <si>
    <t>Galinaitytė</t>
  </si>
  <si>
    <t>Raminta</t>
  </si>
  <si>
    <t>Pudlauskaitė</t>
  </si>
  <si>
    <t>Aida</t>
  </si>
  <si>
    <t>Bagdonaitė</t>
  </si>
  <si>
    <t>Gražiškių gimnazija</t>
  </si>
  <si>
    <t>Airida</t>
  </si>
  <si>
    <t>Plioplytė</t>
  </si>
  <si>
    <t>Jaunučių amžiaus grupė (berniukai) 2003-2004m.</t>
  </si>
  <si>
    <t>Marijus</t>
  </si>
  <si>
    <t>Jankaitis</t>
  </si>
  <si>
    <t>v</t>
  </si>
  <si>
    <t>v8 (2003-2004)</t>
  </si>
  <si>
    <t>Mikas</t>
  </si>
  <si>
    <t>Montvilas</t>
  </si>
  <si>
    <t>Šiaulių r.</t>
  </si>
  <si>
    <t>SK "LUKAS"</t>
  </si>
  <si>
    <t>Danielius</t>
  </si>
  <si>
    <t>Bartusevič</t>
  </si>
  <si>
    <t>Paberžė</t>
  </si>
  <si>
    <t>"LUKAS"</t>
  </si>
  <si>
    <t>Deivydas</t>
  </si>
  <si>
    <t>Kručkas</t>
  </si>
  <si>
    <t>Alytus</t>
  </si>
  <si>
    <t>PLBK "DZŪKIJA"</t>
  </si>
  <si>
    <t>Žilvinas</t>
  </si>
  <si>
    <t>Žilinskas</t>
  </si>
  <si>
    <t>Matas</t>
  </si>
  <si>
    <t>Baura</t>
  </si>
  <si>
    <t>Deividas</t>
  </si>
  <si>
    <t>Rastokas</t>
  </si>
  <si>
    <t>Edas</t>
  </si>
  <si>
    <t>Kanapskis</t>
  </si>
  <si>
    <t>Navickas</t>
  </si>
  <si>
    <t>Eimantas</t>
  </si>
  <si>
    <t>Zanizdra</t>
  </si>
  <si>
    <t>Žygimantas</t>
  </si>
  <si>
    <t>Vaitekaitis</t>
  </si>
  <si>
    <t>Redas</t>
  </si>
  <si>
    <t>Cikana</t>
  </si>
  <si>
    <t>Lukas</t>
  </si>
  <si>
    <t>Gaisrys</t>
  </si>
  <si>
    <t>Vaikų amžiaus grupė (berniukai) 2005m. Ir jaunesni</t>
  </si>
  <si>
    <t>v7 (2005 ir jaun)</t>
  </si>
  <si>
    <t>Tomas</t>
  </si>
  <si>
    <t>Juodvalkis</t>
  </si>
  <si>
    <t xml:space="preserve">Tomas </t>
  </si>
  <si>
    <t>Čapskis</t>
  </si>
  <si>
    <t>Gytis</t>
  </si>
  <si>
    <t>Rimavičius</t>
  </si>
  <si>
    <t>Mantas</t>
  </si>
  <si>
    <t>Neiberka</t>
  </si>
  <si>
    <t>Švenčionių r.</t>
  </si>
  <si>
    <t>SK "AITVARAS"</t>
  </si>
  <si>
    <t>Normantas</t>
  </si>
  <si>
    <t>Durneika</t>
  </si>
  <si>
    <t>Nojus</t>
  </si>
  <si>
    <t>Minevičius</t>
  </si>
  <si>
    <t>Rokas</t>
  </si>
  <si>
    <t>Vasiliauskas</t>
  </si>
  <si>
    <t>Ignas</t>
  </si>
  <si>
    <t>Kertenis</t>
  </si>
  <si>
    <t>Aurimas</t>
  </si>
  <si>
    <t>Galinaitis</t>
  </si>
  <si>
    <t>Dominykas</t>
  </si>
  <si>
    <t>Brajanas</t>
  </si>
  <si>
    <t>Gutierrez Pažėra</t>
  </si>
  <si>
    <t>Irmantas</t>
  </si>
  <si>
    <t>Grigonis</t>
  </si>
  <si>
    <t>Chadyšas</t>
  </si>
  <si>
    <t>Vilnius</t>
  </si>
  <si>
    <t>BK "INŽINERIJA"</t>
  </si>
  <si>
    <t>Airidas</t>
  </si>
  <si>
    <t>Andriušaitis</t>
  </si>
  <si>
    <t>Joris</t>
  </si>
  <si>
    <t>Jaunių amžiaus grupė (vaikinai) 2001-2002m.</t>
  </si>
  <si>
    <t>Justas</t>
  </si>
  <si>
    <t>Sažinas</t>
  </si>
  <si>
    <t>v9 (2001-2002)</t>
  </si>
  <si>
    <t>Zakševskis</t>
  </si>
  <si>
    <t>Linas</t>
  </si>
  <si>
    <t>Diraitis</t>
  </si>
  <si>
    <t>Bujauskas</t>
  </si>
  <si>
    <t>Martynas</t>
  </si>
  <si>
    <t>Šimkus</t>
  </si>
  <si>
    <t>Vyšniauskas</t>
  </si>
  <si>
    <t>Martinas</t>
  </si>
  <si>
    <t>Kaminskas</t>
  </si>
  <si>
    <t>VU</t>
  </si>
  <si>
    <t>Simonas</t>
  </si>
  <si>
    <t>Jurkynas</t>
  </si>
  <si>
    <t>Povilas</t>
  </si>
  <si>
    <t>Ramanauskas</t>
  </si>
  <si>
    <t>Kybartai</t>
  </si>
  <si>
    <t>Edvardas</t>
  </si>
  <si>
    <t>Povilaitis</t>
  </si>
  <si>
    <t>Rimantas</t>
  </si>
  <si>
    <t>Kairys</t>
  </si>
  <si>
    <t>Jaunių amžiaus grupė (merginos) 2001-2002m.</t>
  </si>
  <si>
    <t>Dovidaitytė</t>
  </si>
  <si>
    <t>m3 (2001-2002)</t>
  </si>
  <si>
    <t>Eglė</t>
  </si>
  <si>
    <t>Bajoraitė</t>
  </si>
  <si>
    <t>Ainora</t>
  </si>
  <si>
    <t>Rūtelionytė</t>
  </si>
  <si>
    <t>Laima</t>
  </si>
  <si>
    <t>Grudzinskaitė</t>
  </si>
  <si>
    <t>Jaunučių amžiaus grupė (mergaitės) 2003-2004m.</t>
  </si>
  <si>
    <t>Auksė</t>
  </si>
  <si>
    <t>Eidukaitytė</t>
  </si>
  <si>
    <t>m2 (2003-2004)</t>
  </si>
  <si>
    <t>Šūmakarytė</t>
  </si>
  <si>
    <t>Karina</t>
  </si>
  <si>
    <t>Krocaitė</t>
  </si>
  <si>
    <t>Kumetytė</t>
  </si>
  <si>
    <t>Vasikonytė</t>
  </si>
  <si>
    <t>Viktorija</t>
  </si>
  <si>
    <t>Stanelytė</t>
  </si>
  <si>
    <t>Aistė</t>
  </si>
  <si>
    <t>Varnagirytė</t>
  </si>
  <si>
    <t>Odeta</t>
  </si>
  <si>
    <t>Bendoraitytė</t>
  </si>
  <si>
    <t>Kornelija</t>
  </si>
  <si>
    <t>Dėnaitė</t>
  </si>
  <si>
    <t>Suaugusiųjų amžiaus grupė (moterys) 1995-2000m.</t>
  </si>
  <si>
    <t>Renata</t>
  </si>
  <si>
    <t>Butkytė</t>
  </si>
  <si>
    <t>Švenčionių r.Panevėžys</t>
  </si>
  <si>
    <t>m4 (1995-2000)</t>
  </si>
  <si>
    <t>Giedrė</t>
  </si>
  <si>
    <t>Račiukaitytė</t>
  </si>
  <si>
    <t>Lakštučiai</t>
  </si>
  <si>
    <t>Inga</t>
  </si>
  <si>
    <t>Žukauskaitė</t>
  </si>
  <si>
    <t>Pasvalys</t>
  </si>
  <si>
    <t>BMSGK "VĖTRA"</t>
  </si>
  <si>
    <t>Kotryna</t>
  </si>
  <si>
    <t>Kairytė</t>
  </si>
  <si>
    <t>Fizura</t>
  </si>
  <si>
    <t>Sak</t>
  </si>
  <si>
    <t>Almata/Kazakstan</t>
  </si>
  <si>
    <t>Kauno BMK</t>
  </si>
  <si>
    <t>Skilčiūtė</t>
  </si>
  <si>
    <t>Geisteriškiai</t>
  </si>
  <si>
    <t>Sakalaitė</t>
  </si>
  <si>
    <t>Jogailė</t>
  </si>
  <si>
    <t>Ručinskaitė</t>
  </si>
  <si>
    <t>Sauliūnaitė</t>
  </si>
  <si>
    <t>Veteranių amžiaus grupė (moterys) 1984-1994m.</t>
  </si>
  <si>
    <t>m5 (1984-1994)</t>
  </si>
  <si>
    <t>Jovita</t>
  </si>
  <si>
    <t>Poškutė</t>
  </si>
  <si>
    <t>Daiva</t>
  </si>
  <si>
    <t>Bielevičiūtė</t>
  </si>
  <si>
    <t>Marijampolė</t>
  </si>
  <si>
    <t>BĖGIMO KLUBAS</t>
  </si>
  <si>
    <t>Mingailė</t>
  </si>
  <si>
    <t>Greičiūtė</t>
  </si>
  <si>
    <t>Marijampolės triatlono draugija</t>
  </si>
  <si>
    <t>M</t>
  </si>
  <si>
    <t>M5 (1984-1994)</t>
  </si>
  <si>
    <t>Aurelija</t>
  </si>
  <si>
    <t>Kiseliūtė</t>
  </si>
  <si>
    <t>Kaunas</t>
  </si>
  <si>
    <t>Borkertaitė</t>
  </si>
  <si>
    <t>Jolita</t>
  </si>
  <si>
    <t>Višinskienė</t>
  </si>
  <si>
    <t>Loreta</t>
  </si>
  <si>
    <t>Jonušaitė</t>
  </si>
  <si>
    <t>JONAS MARATONAS</t>
  </si>
  <si>
    <t xml:space="preserve">Airinė </t>
  </si>
  <si>
    <t>Steponaitytė</t>
  </si>
  <si>
    <t>Panevėžys</t>
  </si>
  <si>
    <t>Dovilė</t>
  </si>
  <si>
    <t>Tamošiūnaitė</t>
  </si>
  <si>
    <t>Julita</t>
  </si>
  <si>
    <t>Slipkauskaitė</t>
  </si>
  <si>
    <t>Veteranų amžiaus grupė (moterys) 1983m. ir vyresnės</t>
  </si>
  <si>
    <t>Dalia</t>
  </si>
  <si>
    <t>Lukošienė</t>
  </si>
  <si>
    <t>m6 (1983 ir vyr.)</t>
  </si>
  <si>
    <t>Irina</t>
  </si>
  <si>
    <t>Mironova</t>
  </si>
  <si>
    <t>Gusiavas</t>
  </si>
  <si>
    <t>"Бег и здоровье"</t>
  </si>
  <si>
    <t>Virginija</t>
  </si>
  <si>
    <t>Macijauskienė</t>
  </si>
  <si>
    <t>Asta</t>
  </si>
  <si>
    <t>Venskaitytė</t>
  </si>
  <si>
    <t>Ingrida</t>
  </si>
  <si>
    <t>Kalėdienė</t>
  </si>
  <si>
    <t>Jurgita</t>
  </si>
  <si>
    <t>Pušinaitė</t>
  </si>
  <si>
    <t>Bėgimo klubas</t>
  </si>
  <si>
    <t>Audra</t>
  </si>
  <si>
    <t>Borusienė</t>
  </si>
  <si>
    <t>Jolanta</t>
  </si>
  <si>
    <t>Daškevičienė</t>
  </si>
  <si>
    <t>Kristina</t>
  </si>
  <si>
    <t>Globienė</t>
  </si>
  <si>
    <t xml:space="preserve">Ida </t>
  </si>
  <si>
    <t>Dobrovolskienė</t>
  </si>
  <si>
    <t>Kasputienė</t>
  </si>
  <si>
    <t>Jūratė</t>
  </si>
  <si>
    <t>Slivinskienė</t>
  </si>
  <si>
    <t>Ekaterina</t>
  </si>
  <si>
    <t>Kniazieva</t>
  </si>
  <si>
    <t>Chadyšienė</t>
  </si>
  <si>
    <t>Jaunimo amžiaus grupė (vaikinai) 1999-2000 m.</t>
  </si>
  <si>
    <t>Giedrius</t>
  </si>
  <si>
    <t>Valinčius</t>
  </si>
  <si>
    <t>v10 (1999-2000)</t>
  </si>
  <si>
    <t>Evaldas</t>
  </si>
  <si>
    <t>Daunoravičius</t>
  </si>
  <si>
    <t>Klevinskas</t>
  </si>
  <si>
    <t>Edvinas</t>
  </si>
  <si>
    <t>Staskevičius</t>
  </si>
  <si>
    <t>Egidijus</t>
  </si>
  <si>
    <t>Lesvinčiūnas</t>
  </si>
  <si>
    <t>Žukauskas</t>
  </si>
  <si>
    <t>Tamulevičius</t>
  </si>
  <si>
    <t>Avel</t>
  </si>
  <si>
    <t>Alyšev</t>
  </si>
  <si>
    <t>Tadas</t>
  </si>
  <si>
    <t>Plycneris</t>
  </si>
  <si>
    <t>Andranik</t>
  </si>
  <si>
    <t>Karagizian</t>
  </si>
  <si>
    <t>Laurynas</t>
  </si>
  <si>
    <t>Misevičius</t>
  </si>
  <si>
    <t>Kelnerys</t>
  </si>
  <si>
    <t>Suaugusiųjų amžiaus grupė (vyrai) 1998-1979m.</t>
  </si>
  <si>
    <t>Jaunius</t>
  </si>
  <si>
    <t>Strazdas</t>
  </si>
  <si>
    <t>v11(1998-1979)</t>
  </si>
  <si>
    <t>Aivaras</t>
  </si>
  <si>
    <t>Čekanavičius</t>
  </si>
  <si>
    <t>Darius</t>
  </si>
  <si>
    <t>Petkevičius</t>
  </si>
  <si>
    <t>SC SŪDUVA</t>
  </si>
  <si>
    <t>Jateiko</t>
  </si>
  <si>
    <t>Paulius</t>
  </si>
  <si>
    <t>Bieliūnas</t>
  </si>
  <si>
    <t>Dovydas</t>
  </si>
  <si>
    <t>Stašys</t>
  </si>
  <si>
    <t>BMSK "STAJERIS"</t>
  </si>
  <si>
    <t>Domantas</t>
  </si>
  <si>
    <t>Balsys</t>
  </si>
  <si>
    <t>Kastytis</t>
  </si>
  <si>
    <t>Ažukas</t>
  </si>
  <si>
    <t>RunFace Vasti</t>
  </si>
  <si>
    <t>Gediminas</t>
  </si>
  <si>
    <t>Janušis</t>
  </si>
  <si>
    <t>Medišauskas</t>
  </si>
  <si>
    <t>Pultinavičius</t>
  </si>
  <si>
    <t>Remigijus</t>
  </si>
  <si>
    <t>Zalumskis</t>
  </si>
  <si>
    <t>Nerijus</t>
  </si>
  <si>
    <t>Mikučionis</t>
  </si>
  <si>
    <t>Manuel</t>
  </si>
  <si>
    <t>Vilda</t>
  </si>
  <si>
    <t>Burgos</t>
  </si>
  <si>
    <t>Ramūnas</t>
  </si>
  <si>
    <t>Vilčinskas</t>
  </si>
  <si>
    <t>Kačerginė</t>
  </si>
  <si>
    <t>Evgeny</t>
  </si>
  <si>
    <t>Svib</t>
  </si>
  <si>
    <t>Gražvydas</t>
  </si>
  <si>
    <t>Jusaitis</t>
  </si>
  <si>
    <t>Grigas</t>
  </si>
  <si>
    <t>Petraitis</t>
  </si>
  <si>
    <t>Andrius</t>
  </si>
  <si>
    <t>Slavickas</t>
  </si>
  <si>
    <t>Saulius</t>
  </si>
  <si>
    <t>Janonis</t>
  </si>
  <si>
    <t>Gradeckas</t>
  </si>
  <si>
    <t>Zonys</t>
  </si>
  <si>
    <t>Šlekys</t>
  </si>
  <si>
    <t>Viktoras</t>
  </si>
  <si>
    <t>Algirdas</t>
  </si>
  <si>
    <t>Balčiūnas</t>
  </si>
  <si>
    <t>Zenonas</t>
  </si>
  <si>
    <t>Šerkšnys</t>
  </si>
  <si>
    <t>Vytautas</t>
  </si>
  <si>
    <t>Jančiukynas</t>
  </si>
  <si>
    <t>Valdas</t>
  </si>
  <si>
    <t>Ulinskas</t>
  </si>
  <si>
    <t>Timas</t>
  </si>
  <si>
    <t>Rimvydas</t>
  </si>
  <si>
    <t>Kvietkauskas</t>
  </si>
  <si>
    <t>Vilkaviškis PGT</t>
  </si>
  <si>
    <t>V</t>
  </si>
  <si>
    <t>V11(1998-1979)</t>
  </si>
  <si>
    <t>Kručas</t>
  </si>
  <si>
    <t>Geištonaitis</t>
  </si>
  <si>
    <t>Julius</t>
  </si>
  <si>
    <t>Ruseckas</t>
  </si>
  <si>
    <t>Artūras</t>
  </si>
  <si>
    <t>Gribauskas</t>
  </si>
  <si>
    <t>Karolis</t>
  </si>
  <si>
    <t>Veteranų amžiaus I grupė (vyrai) 1968-1978</t>
  </si>
  <si>
    <t>Petras</t>
  </si>
  <si>
    <t>Pranckūnas</t>
  </si>
  <si>
    <t>BK "NA, PAGAUK"</t>
  </si>
  <si>
    <t>v12(1968-1978)</t>
  </si>
  <si>
    <t>Gintaras</t>
  </si>
  <si>
    <t>Meištininkas</t>
  </si>
  <si>
    <t>Mažeikiai</t>
  </si>
  <si>
    <t>Ričardas</t>
  </si>
  <si>
    <t>Kanišauskas</t>
  </si>
  <si>
    <t>Kalėda</t>
  </si>
  <si>
    <t>Dainius</t>
  </si>
  <si>
    <t>Stravinskas</t>
  </si>
  <si>
    <t>Vadimas</t>
  </si>
  <si>
    <t>Makušinas</t>
  </si>
  <si>
    <t>"VĖTRA"</t>
  </si>
  <si>
    <t>Jonas</t>
  </si>
  <si>
    <t>Juška</t>
  </si>
  <si>
    <t>Regimantas</t>
  </si>
  <si>
    <t>Šnipaitis</t>
  </si>
  <si>
    <t>Ukmergės r. Taujėnai</t>
  </si>
  <si>
    <t>Arnas</t>
  </si>
  <si>
    <t>Lukošaitis</t>
  </si>
  <si>
    <t>Kęstutis</t>
  </si>
  <si>
    <t xml:space="preserve">Arūnas </t>
  </si>
  <si>
    <t>Kontrimas</t>
  </si>
  <si>
    <t>Arūnas</t>
  </si>
  <si>
    <t>Cicėnas</t>
  </si>
  <si>
    <t>Gintautas</t>
  </si>
  <si>
    <t>Striokas</t>
  </si>
  <si>
    <t>Dulevičius</t>
  </si>
  <si>
    <t>Drąsius</t>
  </si>
  <si>
    <t>Valunta</t>
  </si>
  <si>
    <t>Višinskas</t>
  </si>
  <si>
    <t>Būbnys</t>
  </si>
  <si>
    <t>Globys</t>
  </si>
  <si>
    <t>Veteranų amžiaus II grupė (vyrai) 1967 ir vyresni</t>
  </si>
  <si>
    <t>Gražys</t>
  </si>
  <si>
    <t xml:space="preserve">v13(1967 ir vyr.) </t>
  </si>
  <si>
    <t>Igoris</t>
  </si>
  <si>
    <t>Černikov</t>
  </si>
  <si>
    <t>Klebauskas</t>
  </si>
  <si>
    <t>Alvydas</t>
  </si>
  <si>
    <t>Zenkevičius</t>
  </si>
  <si>
    <t>Vidmantas</t>
  </si>
  <si>
    <t>Dobrovolskas</t>
  </si>
  <si>
    <t>Raimundas</t>
  </si>
  <si>
    <t>Zambacevičius</t>
  </si>
  <si>
    <t>Albinas</t>
  </si>
  <si>
    <t>Markevičius</t>
  </si>
  <si>
    <t>LBMA</t>
  </si>
  <si>
    <t>Maziliauskas</t>
  </si>
  <si>
    <t>Liudvinavas</t>
  </si>
  <si>
    <t>Serneckas</t>
  </si>
  <si>
    <t>Abromaitis</t>
  </si>
  <si>
    <t>Pakruojis</t>
  </si>
  <si>
    <t>"Vėjas"</t>
  </si>
  <si>
    <t>Almiras</t>
  </si>
  <si>
    <t>Kavaliauskas</t>
  </si>
  <si>
    <t xml:space="preserve">Žydrūnas </t>
  </si>
  <si>
    <t>Venckūnas</t>
  </si>
  <si>
    <t xml:space="preserve">Romas </t>
  </si>
  <si>
    <t>Jasinskas</t>
  </si>
  <si>
    <t xml:space="preserve">Kazimieras </t>
  </si>
  <si>
    <t>Petruškevičius</t>
  </si>
  <si>
    <t>Petr</t>
  </si>
  <si>
    <t>Budnik</t>
  </si>
  <si>
    <t>Alfonsas</t>
  </si>
  <si>
    <t>Sutkus</t>
  </si>
  <si>
    <t>Mindaugas</t>
  </si>
  <si>
    <t>Janušaitis</t>
  </si>
  <si>
    <t>Romualdas</t>
  </si>
  <si>
    <t>Limantas</t>
  </si>
  <si>
    <t xml:space="preserve">Viktor </t>
  </si>
  <si>
    <t>Muraviev</t>
  </si>
  <si>
    <t>Juozas</t>
  </si>
  <si>
    <t>Baliūnas</t>
  </si>
  <si>
    <t>Kauno "Maratono" klubas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</si>
</sst>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[mm]:ss"/>
    <numFmt numFmtId="166" formatCode="[$-F400]h:mm:ss\ AM/PM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1" xfId="1" applyFont="1" applyBorder="1" applyAlignment="1">
      <alignment horizontal="center"/>
    </xf>
    <xf numFmtId="0" fontId="5" fillId="0" borderId="2" xfId="1" applyFont="1" applyFill="1" applyBorder="1" applyAlignment="1">
      <alignment horizontal="right"/>
    </xf>
    <xf numFmtId="0" fontId="4" fillId="0" borderId="3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4" fillId="0" borderId="0" xfId="1" applyFont="1" applyFill="1" applyBorder="1"/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66" fontId="4" fillId="0" borderId="0" xfId="1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5" fillId="0" borderId="0" xfId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9" fillId="0" borderId="0" xfId="1" applyFont="1"/>
    <xf numFmtId="0" fontId="7" fillId="0" borderId="0" xfId="1" applyFont="1"/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7" fillId="0" borderId="0" xfId="1" applyFont="1" applyFill="1" applyAlignment="1">
      <alignment horizontal="left"/>
    </xf>
    <xf numFmtId="0" fontId="0" fillId="0" borderId="1" xfId="0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destas\Downloads\Begimas%202018%20fini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kai"/>
      <sheetName val="Rezultatai"/>
      <sheetName val="Sarasas"/>
      <sheetName val="mergaitės vaikų amž.gr."/>
      <sheetName val="mergaitės jaunučių amž.gr."/>
      <sheetName val="merginos jaunės"/>
      <sheetName val="jaunimo moterys"/>
      <sheetName val="Moterys Suaugusiųjų"/>
      <sheetName val="Moterys veteranės"/>
      <sheetName val="berniukai vaikų amž.gr."/>
      <sheetName val="berniukai jaunučių amž.gr."/>
      <sheetName val="vaikinai jaunių gr."/>
      <sheetName val="vaikinai jaunimo amž.gr."/>
      <sheetName val="vaikinai suaugusiųjų gr."/>
      <sheetName val="vyrai veteranai"/>
      <sheetName val="vyrai veteranai (2)"/>
      <sheetName val="Lapas1"/>
    </sheetNames>
    <sheetDataSet>
      <sheetData sheetId="0" refreshError="1"/>
      <sheetData sheetId="1" refreshError="1"/>
      <sheetData sheetId="2" refreshError="1">
        <row r="8">
          <cell r="B8">
            <v>1</v>
          </cell>
          <cell r="C8" t="str">
            <v>Kastytis</v>
          </cell>
          <cell r="D8" t="str">
            <v>Ažukas</v>
          </cell>
          <cell r="E8" t="str">
            <v>v</v>
          </cell>
          <cell r="F8">
            <v>30207</v>
          </cell>
          <cell r="G8" t="str">
            <v>Kybartai</v>
          </cell>
          <cell r="H8" t="str">
            <v>RunFace Vasti</v>
          </cell>
          <cell r="I8">
            <v>5.9</v>
          </cell>
          <cell r="J8" t="str">
            <v>v11(1998-1979)</v>
          </cell>
          <cell r="K8" t="str">
            <v>11(1998-1979)</v>
          </cell>
        </row>
        <row r="9">
          <cell r="B9">
            <v>2</v>
          </cell>
          <cell r="C9" t="str">
            <v>Vytautas</v>
          </cell>
          <cell r="D9" t="str">
            <v>Maziliauskas</v>
          </cell>
          <cell r="E9" t="str">
            <v>v</v>
          </cell>
          <cell r="F9">
            <v>22627</v>
          </cell>
          <cell r="G9" t="str">
            <v>Vilnius</v>
          </cell>
          <cell r="H9" t="str">
            <v>BK "INŽINERIJA"</v>
          </cell>
          <cell r="I9">
            <v>5.9</v>
          </cell>
          <cell r="J9" t="str">
            <v xml:space="preserve">v13(1967 ir vyr.) </v>
          </cell>
          <cell r="K9" t="str">
            <v xml:space="preserve">13(1967 ir vyr.) </v>
          </cell>
        </row>
        <row r="10">
          <cell r="B10">
            <v>3</v>
          </cell>
          <cell r="C10" t="str">
            <v>Giedrius</v>
          </cell>
          <cell r="D10" t="str">
            <v>Šlekys</v>
          </cell>
          <cell r="E10" t="str">
            <v>v</v>
          </cell>
          <cell r="F10">
            <v>29845</v>
          </cell>
          <cell r="G10" t="str">
            <v>Marijampolė</v>
          </cell>
          <cell r="H10" t="str">
            <v>BĖGIMO KLUBAS</v>
          </cell>
          <cell r="I10">
            <v>5.9</v>
          </cell>
          <cell r="J10" t="str">
            <v>v11(1998-1979)</v>
          </cell>
          <cell r="K10" t="str">
            <v>11(1998-1979)</v>
          </cell>
        </row>
        <row r="11">
          <cell r="B11">
            <v>4</v>
          </cell>
          <cell r="C11" t="str">
            <v xml:space="preserve">Airinė </v>
          </cell>
          <cell r="D11" t="str">
            <v>Steponaitytė</v>
          </cell>
          <cell r="E11" t="str">
            <v>m</v>
          </cell>
          <cell r="F11">
            <v>31612</v>
          </cell>
          <cell r="G11" t="str">
            <v>Panevėžys</v>
          </cell>
          <cell r="H11" t="str">
            <v>BĖGIMO KLUBAS</v>
          </cell>
          <cell r="I11">
            <v>5.9</v>
          </cell>
          <cell r="J11" t="str">
            <v>m5 (1984-1994)</v>
          </cell>
          <cell r="K11" t="str">
            <v>5 (1984-1994)</v>
          </cell>
        </row>
        <row r="12">
          <cell r="B12">
            <v>5</v>
          </cell>
          <cell r="C12" t="str">
            <v>Arūnas</v>
          </cell>
          <cell r="D12" t="str">
            <v>Serneckas</v>
          </cell>
          <cell r="E12" t="str">
            <v>v</v>
          </cell>
          <cell r="F12">
            <v>24140</v>
          </cell>
          <cell r="G12" t="str">
            <v>Vilkaviškis</v>
          </cell>
          <cell r="I12">
            <v>5.9</v>
          </cell>
          <cell r="J12" t="str">
            <v xml:space="preserve">v13(1967 ir vyr.) </v>
          </cell>
          <cell r="K12" t="str">
            <v xml:space="preserve">13(1967 ir vyr.) </v>
          </cell>
        </row>
        <row r="13">
          <cell r="B13">
            <v>6</v>
          </cell>
          <cell r="C13" t="str">
            <v>Asta</v>
          </cell>
          <cell r="D13" t="str">
            <v>Venskaitytė</v>
          </cell>
          <cell r="E13" t="str">
            <v>m</v>
          </cell>
          <cell r="F13">
            <v>29416</v>
          </cell>
          <cell r="G13" t="str">
            <v>Vilkaviškis</v>
          </cell>
          <cell r="I13">
            <v>5.9</v>
          </cell>
          <cell r="J13" t="str">
            <v>m6 (1983 ir vyr.)</v>
          </cell>
          <cell r="K13" t="str">
            <v>6 (1983 ir vyr.)</v>
          </cell>
        </row>
        <row r="14">
          <cell r="B14">
            <v>7</v>
          </cell>
          <cell r="C14" t="str">
            <v>Violeta</v>
          </cell>
          <cell r="D14" t="str">
            <v>Murauskaitė</v>
          </cell>
          <cell r="E14" t="str">
            <v>m</v>
          </cell>
          <cell r="F14">
            <v>31585</v>
          </cell>
          <cell r="G14" t="str">
            <v>Kybartai</v>
          </cell>
          <cell r="I14">
            <v>5.9</v>
          </cell>
          <cell r="J14" t="str">
            <v>m5 (1984-1994)</v>
          </cell>
          <cell r="K14" t="str">
            <v>5 (1984-1994)</v>
          </cell>
        </row>
        <row r="15">
          <cell r="B15">
            <v>8</v>
          </cell>
          <cell r="C15" t="str">
            <v>Tadas</v>
          </cell>
          <cell r="D15" t="str">
            <v>Pultinavičius</v>
          </cell>
          <cell r="E15" t="str">
            <v>v</v>
          </cell>
          <cell r="F15">
            <v>33671</v>
          </cell>
          <cell r="G15" t="str">
            <v>Vilkaviškis</v>
          </cell>
          <cell r="I15">
            <v>5.9</v>
          </cell>
          <cell r="J15" t="str">
            <v>v11(1998-1979)</v>
          </cell>
          <cell r="K15" t="str">
            <v>11(1998-1979)</v>
          </cell>
        </row>
        <row r="16">
          <cell r="B16">
            <v>9</v>
          </cell>
          <cell r="C16" t="str">
            <v>Zigmantas</v>
          </cell>
          <cell r="D16" t="str">
            <v>Rimkus</v>
          </cell>
          <cell r="E16" t="str">
            <v>v</v>
          </cell>
          <cell r="F16">
            <v>21607</v>
          </cell>
          <cell r="G16" t="str">
            <v>Pasvalys</v>
          </cell>
          <cell r="H16" t="str">
            <v>BMSGK "VĖTRA"</v>
          </cell>
          <cell r="I16">
            <v>5.9</v>
          </cell>
          <cell r="J16" t="str">
            <v xml:space="preserve">v13(1967 ir vyr.) </v>
          </cell>
          <cell r="K16" t="str">
            <v xml:space="preserve">13(1967 ir vyr.) </v>
          </cell>
        </row>
        <row r="17">
          <cell r="B17">
            <v>10</v>
          </cell>
          <cell r="C17" t="str">
            <v>Jurgita</v>
          </cell>
          <cell r="D17" t="str">
            <v>Pušinaitė</v>
          </cell>
          <cell r="E17" t="str">
            <v>m</v>
          </cell>
          <cell r="F17">
            <v>29109</v>
          </cell>
          <cell r="G17" t="str">
            <v>Marijampolė</v>
          </cell>
          <cell r="H17" t="str">
            <v>Bėgimo klubas</v>
          </cell>
          <cell r="I17">
            <v>5.9</v>
          </cell>
          <cell r="J17" t="str">
            <v>m6 (1983 ir vyr.)</v>
          </cell>
          <cell r="K17" t="str">
            <v>6 (1983 ir vyr.)</v>
          </cell>
        </row>
        <row r="18">
          <cell r="B18">
            <v>11</v>
          </cell>
          <cell r="C18" t="str">
            <v>Regimantas</v>
          </cell>
          <cell r="D18" t="str">
            <v>Šnipaitis</v>
          </cell>
          <cell r="E18" t="str">
            <v>v</v>
          </cell>
          <cell r="F18">
            <v>26116</v>
          </cell>
          <cell r="G18" t="str">
            <v>Ukmergės r. Taujėnai</v>
          </cell>
          <cell r="I18">
            <v>5.9</v>
          </cell>
          <cell r="J18" t="str">
            <v>v12(1968-1978)</v>
          </cell>
          <cell r="K18" t="str">
            <v>12(1968-1978)</v>
          </cell>
        </row>
        <row r="19">
          <cell r="B19">
            <v>12</v>
          </cell>
          <cell r="C19" t="str">
            <v>Virginija</v>
          </cell>
          <cell r="D19" t="str">
            <v>Višinskienė</v>
          </cell>
          <cell r="E19" t="str">
            <v>m</v>
          </cell>
          <cell r="F19">
            <v>29724</v>
          </cell>
          <cell r="G19" t="str">
            <v>Kaunas</v>
          </cell>
          <cell r="H19" t="str">
            <v>Kauno BMK</v>
          </cell>
          <cell r="I19">
            <v>5.9</v>
          </cell>
          <cell r="J19" t="str">
            <v>m6 (1983 ir vyr.)</v>
          </cell>
          <cell r="K19" t="str">
            <v>6 (1983 ir vyr.)</v>
          </cell>
        </row>
        <row r="20">
          <cell r="B20">
            <v>13</v>
          </cell>
          <cell r="C20" t="str">
            <v>Saulius</v>
          </cell>
          <cell r="D20" t="str">
            <v>Višinskas</v>
          </cell>
          <cell r="E20" t="str">
            <v>v</v>
          </cell>
          <cell r="F20">
            <v>27695</v>
          </cell>
          <cell r="G20" t="str">
            <v>Kaunas</v>
          </cell>
          <cell r="H20" t="str">
            <v>Kauno BMK</v>
          </cell>
          <cell r="I20">
            <v>5.9</v>
          </cell>
          <cell r="J20" t="str">
            <v>v12(1968-1978)</v>
          </cell>
          <cell r="K20" t="str">
            <v>12(1968-1978)</v>
          </cell>
        </row>
        <row r="21">
          <cell r="B21">
            <v>14</v>
          </cell>
          <cell r="C21" t="str">
            <v>Darius</v>
          </cell>
          <cell r="D21" t="str">
            <v>Kalėda</v>
          </cell>
          <cell r="E21" t="str">
            <v>v</v>
          </cell>
          <cell r="F21">
            <v>28126</v>
          </cell>
          <cell r="G21" t="str">
            <v>Kaunas</v>
          </cell>
          <cell r="H21" t="str">
            <v>Kauno BMK</v>
          </cell>
          <cell r="I21">
            <v>5.9</v>
          </cell>
          <cell r="J21" t="str">
            <v>v12(1968-1978)</v>
          </cell>
          <cell r="K21" t="str">
            <v>12(1968-1978)</v>
          </cell>
        </row>
        <row r="22">
          <cell r="B22">
            <v>15</v>
          </cell>
          <cell r="C22" t="str">
            <v>Ingrida</v>
          </cell>
          <cell r="D22" t="str">
            <v>Kalėdienė</v>
          </cell>
          <cell r="E22" t="str">
            <v>m</v>
          </cell>
          <cell r="F22">
            <v>25934</v>
          </cell>
          <cell r="G22" t="str">
            <v>Kaunas</v>
          </cell>
          <cell r="H22" t="str">
            <v>Kauno BMK</v>
          </cell>
          <cell r="I22">
            <v>5.9</v>
          </cell>
          <cell r="J22" t="str">
            <v>m6 (1983 ir vyr.)</v>
          </cell>
          <cell r="K22" t="str">
            <v>6 (1983 ir vyr.)</v>
          </cell>
        </row>
        <row r="23">
          <cell r="B23">
            <v>16</v>
          </cell>
          <cell r="C23" t="str">
            <v>Mantas</v>
          </cell>
          <cell r="D23" t="str">
            <v>Kalėda</v>
          </cell>
          <cell r="E23" t="str">
            <v>v</v>
          </cell>
          <cell r="F23">
            <v>38718</v>
          </cell>
          <cell r="G23" t="str">
            <v>Kaunas</v>
          </cell>
          <cell r="H23" t="str">
            <v>Kauno BMK</v>
          </cell>
          <cell r="I23">
            <v>5.9</v>
          </cell>
          <cell r="J23" t="str">
            <v>v7 (2005 ir jaun)</v>
          </cell>
          <cell r="K23" t="str">
            <v>7 (2005 ir jaun)</v>
          </cell>
        </row>
        <row r="24">
          <cell r="B24">
            <v>17</v>
          </cell>
          <cell r="C24" t="str">
            <v>Jonas</v>
          </cell>
          <cell r="D24" t="str">
            <v>Juška</v>
          </cell>
          <cell r="E24" t="str">
            <v>v</v>
          </cell>
          <cell r="F24">
            <v>26222</v>
          </cell>
          <cell r="G24" t="str">
            <v>Kaunas</v>
          </cell>
          <cell r="H24" t="str">
            <v>Kauno BMK</v>
          </cell>
          <cell r="I24">
            <v>5.9</v>
          </cell>
          <cell r="J24" t="str">
            <v>v12(1968-1978)</v>
          </cell>
          <cell r="K24" t="str">
            <v>12(1968-1978)</v>
          </cell>
        </row>
        <row r="25">
          <cell r="B25">
            <v>18</v>
          </cell>
          <cell r="C25" t="str">
            <v>Gintaras</v>
          </cell>
          <cell r="D25" t="str">
            <v>Meištininkas</v>
          </cell>
          <cell r="E25" t="str">
            <v>v</v>
          </cell>
          <cell r="F25">
            <v>27059</v>
          </cell>
          <cell r="G25" t="str">
            <v>Mažeikiai</v>
          </cell>
          <cell r="H25" t="str">
            <v>BĖGIMO KLUBAS</v>
          </cell>
          <cell r="I25">
            <v>5.9</v>
          </cell>
          <cell r="J25" t="str">
            <v>v12(1968-1978)</v>
          </cell>
          <cell r="K25" t="str">
            <v>12(1968-1978)</v>
          </cell>
        </row>
        <row r="26">
          <cell r="B26">
            <v>19</v>
          </cell>
          <cell r="C26" t="str">
            <v>Giedrė</v>
          </cell>
          <cell r="D26" t="str">
            <v>Račiukaitytė</v>
          </cell>
          <cell r="E26" t="str">
            <v>m</v>
          </cell>
          <cell r="F26">
            <v>36242</v>
          </cell>
          <cell r="G26" t="str">
            <v>Lakštučiai</v>
          </cell>
          <cell r="H26" t="str">
            <v>VILKAVIŠKIO LASK</v>
          </cell>
          <cell r="I26">
            <v>5.9</v>
          </cell>
          <cell r="J26" t="str">
            <v>m4 (1995-2000)</v>
          </cell>
          <cell r="K26" t="str">
            <v>4 (1995-2000)</v>
          </cell>
        </row>
        <row r="27">
          <cell r="B27">
            <v>20</v>
          </cell>
          <cell r="C27" t="str">
            <v>Žilvinas</v>
          </cell>
          <cell r="D27" t="str">
            <v>Navickas</v>
          </cell>
          <cell r="E27" t="str">
            <v>v</v>
          </cell>
          <cell r="F27">
            <v>37826</v>
          </cell>
          <cell r="G27" t="str">
            <v>Bartninkų J.Basanavičiaus m-kla-DC</v>
          </cell>
          <cell r="H27" t="str">
            <v>VILKAVIŠKIO LASK</v>
          </cell>
          <cell r="I27">
            <v>5.9</v>
          </cell>
          <cell r="J27" t="str">
            <v>v8 (2003-2004)</v>
          </cell>
          <cell r="K27" t="str">
            <v>8 (2003-2004)</v>
          </cell>
        </row>
        <row r="28">
          <cell r="B28">
            <v>21</v>
          </cell>
          <cell r="C28" t="str">
            <v>Edvard</v>
          </cell>
          <cell r="D28" t="str">
            <v>Junda</v>
          </cell>
          <cell r="E28" t="str">
            <v>v</v>
          </cell>
          <cell r="F28">
            <v>26990</v>
          </cell>
          <cell r="G28" t="str">
            <v>Vilnius</v>
          </cell>
          <cell r="H28" t="str">
            <v>BK "SKY10"</v>
          </cell>
          <cell r="I28">
            <v>5.9</v>
          </cell>
          <cell r="J28" t="str">
            <v>v12(1968-1978)</v>
          </cell>
          <cell r="K28" t="str">
            <v>12(1968-1978)</v>
          </cell>
        </row>
        <row r="29">
          <cell r="B29">
            <v>22</v>
          </cell>
          <cell r="C29" t="str">
            <v>Andrius</v>
          </cell>
          <cell r="D29" t="str">
            <v>Slavickas</v>
          </cell>
          <cell r="E29" t="str">
            <v>v</v>
          </cell>
          <cell r="F29">
            <v>30589</v>
          </cell>
          <cell r="G29" t="str">
            <v>Kaunas</v>
          </cell>
          <cell r="H29" t="str">
            <v>BK "MARATONAS"</v>
          </cell>
          <cell r="I29">
            <v>5.9</v>
          </cell>
          <cell r="J29" t="str">
            <v>v11(1998-1979)</v>
          </cell>
          <cell r="K29" t="str">
            <v>11(1998-1979)</v>
          </cell>
        </row>
        <row r="30">
          <cell r="B30">
            <v>23</v>
          </cell>
          <cell r="C30" t="str">
            <v>Inga</v>
          </cell>
          <cell r="D30" t="str">
            <v>Žukauskaitė</v>
          </cell>
          <cell r="E30" t="str">
            <v>m</v>
          </cell>
          <cell r="F30">
            <v>35590</v>
          </cell>
          <cell r="G30" t="str">
            <v>Pasvalys</v>
          </cell>
          <cell r="H30" t="str">
            <v>BMSGK "VĖTRA"</v>
          </cell>
          <cell r="I30">
            <v>5.9</v>
          </cell>
          <cell r="J30" t="str">
            <v>m4 (1995-2000)</v>
          </cell>
          <cell r="K30" t="str">
            <v>4 (1995-2000)</v>
          </cell>
        </row>
        <row r="31">
          <cell r="B31">
            <v>24</v>
          </cell>
          <cell r="C31" t="str">
            <v>Gabrielė</v>
          </cell>
          <cell r="D31" t="str">
            <v>Sakalaitė</v>
          </cell>
          <cell r="E31" t="str">
            <v>m</v>
          </cell>
          <cell r="F31">
            <v>36111</v>
          </cell>
          <cell r="G31" t="str">
            <v>Pasvalys</v>
          </cell>
          <cell r="H31" t="str">
            <v>BMSGK "VĖTRA"</v>
          </cell>
          <cell r="I31">
            <v>5.9</v>
          </cell>
          <cell r="J31" t="str">
            <v>m4 (1995-2000)</v>
          </cell>
          <cell r="K31" t="str">
            <v>4 (1995-2000)</v>
          </cell>
        </row>
        <row r="32">
          <cell r="B32">
            <v>300</v>
          </cell>
          <cell r="C32" t="str">
            <v>Inga</v>
          </cell>
          <cell r="D32" t="str">
            <v>Skilčiūtė</v>
          </cell>
          <cell r="E32" t="str">
            <v>m</v>
          </cell>
          <cell r="F32">
            <v>36418</v>
          </cell>
          <cell r="G32" t="str">
            <v>Geisteriškiai</v>
          </cell>
          <cell r="H32" t="str">
            <v>VILKAVIŠKIO LASK</v>
          </cell>
          <cell r="I32">
            <v>5.9</v>
          </cell>
          <cell r="J32" t="str">
            <v>m4 (1995-2000)</v>
          </cell>
          <cell r="K32" t="str">
            <v>4 (1995-2000)</v>
          </cell>
        </row>
        <row r="33">
          <cell r="B33">
            <v>26</v>
          </cell>
          <cell r="C33" t="str">
            <v>Dainius</v>
          </cell>
          <cell r="D33" t="str">
            <v>Plikynas</v>
          </cell>
          <cell r="E33" t="str">
            <v>v</v>
          </cell>
          <cell r="F33">
            <v>34140</v>
          </cell>
          <cell r="G33" t="str">
            <v>Marijampolė</v>
          </cell>
          <cell r="I33">
            <v>5.9</v>
          </cell>
          <cell r="J33" t="str">
            <v>v11(1998-1979)</v>
          </cell>
          <cell r="K33" t="str">
            <v>11(1998-1979)</v>
          </cell>
        </row>
        <row r="34">
          <cell r="B34">
            <v>27</v>
          </cell>
          <cell r="C34" t="str">
            <v xml:space="preserve">Kazimieras </v>
          </cell>
          <cell r="D34" t="str">
            <v>Stankevičius</v>
          </cell>
          <cell r="E34" t="str">
            <v>v</v>
          </cell>
          <cell r="F34">
            <v>15672</v>
          </cell>
          <cell r="G34" t="str">
            <v>Pasvalys</v>
          </cell>
          <cell r="H34" t="str">
            <v>BMSGK "VĖTRA"</v>
          </cell>
          <cell r="I34">
            <v>5.9</v>
          </cell>
          <cell r="J34" t="str">
            <v xml:space="preserve">v13(1967 ir vyr.) </v>
          </cell>
          <cell r="K34" t="str">
            <v xml:space="preserve">13(1967 ir vyr.) </v>
          </cell>
        </row>
        <row r="35">
          <cell r="B35">
            <v>28</v>
          </cell>
          <cell r="C35" t="str">
            <v>Juozas</v>
          </cell>
          <cell r="D35" t="str">
            <v>Baliūnas</v>
          </cell>
          <cell r="E35" t="str">
            <v>v</v>
          </cell>
          <cell r="F35">
            <v>24791</v>
          </cell>
          <cell r="G35" t="str">
            <v>Pasvalys</v>
          </cell>
          <cell r="H35" t="str">
            <v>BMSGK "VĖTRA"</v>
          </cell>
          <cell r="I35">
            <v>5.9</v>
          </cell>
          <cell r="J35" t="str">
            <v xml:space="preserve">v13(1967 ir vyr.) </v>
          </cell>
          <cell r="K35" t="str">
            <v xml:space="preserve">13(1967 ir vyr.) </v>
          </cell>
        </row>
        <row r="36">
          <cell r="B36">
            <v>29</v>
          </cell>
          <cell r="C36" t="str">
            <v>Alfonsas</v>
          </cell>
          <cell r="D36" t="str">
            <v>Sutkus</v>
          </cell>
          <cell r="E36" t="str">
            <v>v</v>
          </cell>
          <cell r="F36">
            <v>16219</v>
          </cell>
          <cell r="G36" t="str">
            <v>Pasvalys</v>
          </cell>
          <cell r="H36" t="str">
            <v>BMSGK "VĖTRA"</v>
          </cell>
          <cell r="I36">
            <v>5.9</v>
          </cell>
          <cell r="J36" t="str">
            <v xml:space="preserve">v13(1967 ir vyr.) </v>
          </cell>
          <cell r="K36" t="str">
            <v xml:space="preserve">13(1967 ir vyr.) </v>
          </cell>
        </row>
        <row r="37">
          <cell r="B37">
            <v>30</v>
          </cell>
          <cell r="C37" t="str">
            <v xml:space="preserve">Kazimieras </v>
          </cell>
          <cell r="D37" t="str">
            <v>Petruškevičius</v>
          </cell>
          <cell r="E37" t="str">
            <v>v</v>
          </cell>
          <cell r="F37">
            <v>21790</v>
          </cell>
          <cell r="G37" t="str">
            <v>Pasvalys</v>
          </cell>
          <cell r="H37" t="str">
            <v>BMSGK "VĖTRA"</v>
          </cell>
          <cell r="I37">
            <v>5.9</v>
          </cell>
          <cell r="J37" t="str">
            <v xml:space="preserve">v13(1967 ir vyr.) </v>
          </cell>
          <cell r="K37" t="str">
            <v xml:space="preserve">13(1967 ir vyr.) </v>
          </cell>
        </row>
        <row r="38">
          <cell r="B38">
            <v>31</v>
          </cell>
          <cell r="C38" t="str">
            <v>Gintautas</v>
          </cell>
          <cell r="D38" t="str">
            <v>Dulevičius</v>
          </cell>
          <cell r="E38" t="str">
            <v>v</v>
          </cell>
          <cell r="F38">
            <v>26882</v>
          </cell>
          <cell r="G38" t="str">
            <v>Pasvalys</v>
          </cell>
          <cell r="H38" t="str">
            <v>BMSGK "VĖTRA"</v>
          </cell>
          <cell r="I38">
            <v>5.9</v>
          </cell>
          <cell r="J38" t="str">
            <v>v12(1968-1978)</v>
          </cell>
          <cell r="K38" t="str">
            <v>12(1968-1978)</v>
          </cell>
        </row>
        <row r="39">
          <cell r="B39">
            <v>32</v>
          </cell>
          <cell r="C39" t="str">
            <v>Artūras</v>
          </cell>
          <cell r="D39" t="str">
            <v>Gribauskas</v>
          </cell>
          <cell r="E39" t="str">
            <v>v</v>
          </cell>
          <cell r="F39">
            <v>29291</v>
          </cell>
          <cell r="G39" t="str">
            <v>Kaunas</v>
          </cell>
          <cell r="I39">
            <v>5.9</v>
          </cell>
          <cell r="J39" t="str">
            <v>v11(1998-1979)</v>
          </cell>
          <cell r="K39" t="str">
            <v>11(1998-1979)</v>
          </cell>
        </row>
        <row r="40">
          <cell r="B40">
            <v>33</v>
          </cell>
          <cell r="C40" t="str">
            <v>Ramunė</v>
          </cell>
          <cell r="D40" t="str">
            <v>Parimskytė</v>
          </cell>
          <cell r="E40" t="str">
            <v>m</v>
          </cell>
          <cell r="F40">
            <v>36864</v>
          </cell>
          <cell r="G40" t="str">
            <v>Pasvalys</v>
          </cell>
          <cell r="H40" t="str">
            <v>BMSGK "VĖTRA"</v>
          </cell>
          <cell r="I40">
            <v>5.9</v>
          </cell>
          <cell r="J40" t="str">
            <v>m4 (1995-2000)</v>
          </cell>
          <cell r="K40" t="str">
            <v>4 (1995-2000)</v>
          </cell>
        </row>
        <row r="41">
          <cell r="B41">
            <v>34</v>
          </cell>
          <cell r="C41" t="str">
            <v>Ugnius</v>
          </cell>
          <cell r="D41" t="str">
            <v>Gabalis</v>
          </cell>
          <cell r="E41" t="str">
            <v>v</v>
          </cell>
          <cell r="F41">
            <v>38094</v>
          </cell>
          <cell r="G41" t="str">
            <v>Pasvalys</v>
          </cell>
          <cell r="H41" t="str">
            <v>BMSGK "VĖTRA"</v>
          </cell>
          <cell r="I41">
            <v>5.9</v>
          </cell>
          <cell r="J41" t="str">
            <v>v8 (2003-2004)</v>
          </cell>
          <cell r="K41" t="str">
            <v>8 (2003-2004)</v>
          </cell>
        </row>
        <row r="42">
          <cell r="B42">
            <v>35</v>
          </cell>
          <cell r="C42" t="str">
            <v>Drąsius</v>
          </cell>
          <cell r="D42" t="str">
            <v>Valunta</v>
          </cell>
          <cell r="E42" t="str">
            <v>v</v>
          </cell>
          <cell r="F42">
            <v>26725</v>
          </cell>
          <cell r="G42" t="str">
            <v>Pasvalys</v>
          </cell>
          <cell r="H42" t="str">
            <v>BMSGK "VĖTRA"</v>
          </cell>
          <cell r="I42">
            <v>5.9</v>
          </cell>
          <cell r="J42" t="str">
            <v>v12(1968-1978)</v>
          </cell>
          <cell r="K42" t="str">
            <v>12(1968-1978)</v>
          </cell>
        </row>
        <row r="43">
          <cell r="B43">
            <v>36</v>
          </cell>
          <cell r="C43" t="str">
            <v>Zigmas</v>
          </cell>
          <cell r="D43" t="str">
            <v>Rimkus</v>
          </cell>
          <cell r="E43" t="str">
            <v>v</v>
          </cell>
          <cell r="F43">
            <v>21696</v>
          </cell>
          <cell r="G43" t="str">
            <v>Pasvalys</v>
          </cell>
          <cell r="H43" t="str">
            <v>BMSGK "VĖTRA"</v>
          </cell>
          <cell r="I43">
            <v>5.9</v>
          </cell>
          <cell r="J43" t="str">
            <v xml:space="preserve">v13(1967 ir vyr.) </v>
          </cell>
          <cell r="K43" t="str">
            <v xml:space="preserve">13(1967 ir vyr.) </v>
          </cell>
        </row>
        <row r="44">
          <cell r="B44">
            <v>37</v>
          </cell>
          <cell r="C44" t="str">
            <v>Alma</v>
          </cell>
          <cell r="D44" t="str">
            <v>Pasalauskaitė</v>
          </cell>
          <cell r="E44" t="str">
            <v>m</v>
          </cell>
          <cell r="F44">
            <v>39026</v>
          </cell>
          <cell r="G44" t="str">
            <v>Bartninkų J.Basanavičiaus m-kla-DC</v>
          </cell>
          <cell r="I44">
            <v>5.9</v>
          </cell>
          <cell r="J44" t="str">
            <v>m1 (2005 ir jaun.)</v>
          </cell>
          <cell r="K44" t="str">
            <v>1 (2005 ir jaun.)</v>
          </cell>
        </row>
        <row r="45">
          <cell r="B45">
            <v>38</v>
          </cell>
          <cell r="C45" t="str">
            <v>Airidas</v>
          </cell>
          <cell r="D45" t="str">
            <v>Kelnerys</v>
          </cell>
          <cell r="E45" t="str">
            <v>v</v>
          </cell>
          <cell r="F45">
            <v>36597</v>
          </cell>
          <cell r="G45" t="str">
            <v>Gražiškių gimnazija</v>
          </cell>
          <cell r="I45">
            <v>5.9</v>
          </cell>
          <cell r="J45" t="str">
            <v>v10 (1999-2000)</v>
          </cell>
          <cell r="K45" t="str">
            <v>10 (1999-2000)</v>
          </cell>
        </row>
        <row r="46">
          <cell r="B46">
            <v>39</v>
          </cell>
          <cell r="C46" t="str">
            <v>Raminta</v>
          </cell>
          <cell r="D46" t="str">
            <v>Pudlauskaitė</v>
          </cell>
          <cell r="E46" t="str">
            <v>m</v>
          </cell>
          <cell r="F46">
            <v>38752</v>
          </cell>
          <cell r="G46" t="str">
            <v>Bartninkų J.Basanavičiaus m-kla-DC</v>
          </cell>
          <cell r="I46">
            <v>5.9</v>
          </cell>
          <cell r="J46" t="str">
            <v>m1 (2005 ir jaun.)</v>
          </cell>
          <cell r="K46" t="str">
            <v>1 (2005 ir jaun.)</v>
          </cell>
        </row>
        <row r="47">
          <cell r="B47">
            <v>40</v>
          </cell>
          <cell r="C47" t="str">
            <v>Kamilė</v>
          </cell>
          <cell r="D47" t="str">
            <v>Skrinskaitė</v>
          </cell>
          <cell r="E47" t="str">
            <v>m</v>
          </cell>
          <cell r="F47">
            <v>38743</v>
          </cell>
          <cell r="G47" t="str">
            <v>Bartninkų J.Basanavičiaus m-kla-DC</v>
          </cell>
          <cell r="I47">
            <v>5.9</v>
          </cell>
          <cell r="J47" t="str">
            <v>m1 (2005 ir jaun.)</v>
          </cell>
          <cell r="K47" t="str">
            <v>1 (2005 ir jaun.)</v>
          </cell>
        </row>
        <row r="48">
          <cell r="B48">
            <v>41</v>
          </cell>
          <cell r="C48" t="str">
            <v>Viktorija</v>
          </cell>
          <cell r="D48" t="str">
            <v>Varnagirytė</v>
          </cell>
          <cell r="E48" t="str">
            <v>m</v>
          </cell>
          <cell r="F48">
            <v>33351</v>
          </cell>
          <cell r="G48" t="str">
            <v>Vilkaviškis</v>
          </cell>
          <cell r="I48">
            <v>5.9</v>
          </cell>
          <cell r="J48" t="str">
            <v>m5 (1984-1994)</v>
          </cell>
          <cell r="K48" t="str">
            <v>5 (1984-1994)</v>
          </cell>
        </row>
        <row r="49">
          <cell r="B49">
            <v>42</v>
          </cell>
          <cell r="C49" t="str">
            <v>Linas</v>
          </cell>
          <cell r="D49" t="str">
            <v>Diraitis</v>
          </cell>
          <cell r="E49" t="str">
            <v>v</v>
          </cell>
          <cell r="F49">
            <v>37190</v>
          </cell>
          <cell r="G49" t="str">
            <v>Gražiškių gimnazija</v>
          </cell>
          <cell r="H49" t="str">
            <v>VILKAVIŠKIO LASK</v>
          </cell>
          <cell r="I49">
            <v>5.9</v>
          </cell>
          <cell r="J49" t="str">
            <v>v9 (2001-2002)</v>
          </cell>
          <cell r="K49" t="str">
            <v>9 (2001-2002)</v>
          </cell>
        </row>
        <row r="50">
          <cell r="B50">
            <v>43</v>
          </cell>
          <cell r="C50" t="str">
            <v>Gabija</v>
          </cell>
          <cell r="D50" t="str">
            <v>Galinaitytė</v>
          </cell>
          <cell r="E50" t="str">
            <v>m</v>
          </cell>
          <cell r="F50">
            <v>38381</v>
          </cell>
          <cell r="G50" t="str">
            <v>Bartninkų J.Basanavičiaus m-kla-DC</v>
          </cell>
          <cell r="I50">
            <v>5.9</v>
          </cell>
          <cell r="J50" t="str">
            <v>m1 (2005 ir jaun.)</v>
          </cell>
          <cell r="K50" t="str">
            <v>1 (2005 ir jaun.)</v>
          </cell>
        </row>
        <row r="51">
          <cell r="B51">
            <v>44</v>
          </cell>
          <cell r="C51" t="str">
            <v>Jolita</v>
          </cell>
          <cell r="D51" t="str">
            <v>Višinskienė</v>
          </cell>
          <cell r="E51" t="str">
            <v>m</v>
          </cell>
          <cell r="F51">
            <v>30742</v>
          </cell>
          <cell r="G51" t="str">
            <v>Marijampolė</v>
          </cell>
          <cell r="H51" t="str">
            <v>BĖGIMO KLUBAS</v>
          </cell>
          <cell r="I51">
            <v>5.9</v>
          </cell>
          <cell r="J51" t="str">
            <v>m5 (1984-1994)</v>
          </cell>
          <cell r="K51" t="str">
            <v>5 (1984-1994)</v>
          </cell>
        </row>
        <row r="52">
          <cell r="B52">
            <v>45</v>
          </cell>
          <cell r="C52" t="str">
            <v>Eglė</v>
          </cell>
          <cell r="D52" t="str">
            <v>Bajoraitė</v>
          </cell>
          <cell r="E52" t="str">
            <v>m</v>
          </cell>
          <cell r="F52">
            <v>37169</v>
          </cell>
          <cell r="G52" t="str">
            <v>Gražiškių gimnazija</v>
          </cell>
          <cell r="H52" t="str">
            <v>VILKAVIŠKIO LASK</v>
          </cell>
          <cell r="I52">
            <v>5.9</v>
          </cell>
          <cell r="J52" t="str">
            <v>m3 (2001-2002)</v>
          </cell>
          <cell r="K52" t="str">
            <v>3 (2001-2002)</v>
          </cell>
        </row>
        <row r="53">
          <cell r="B53">
            <v>46</v>
          </cell>
          <cell r="C53" t="str">
            <v>Vadimas</v>
          </cell>
          <cell r="D53" t="str">
            <v>Makušinas</v>
          </cell>
          <cell r="E53" t="str">
            <v>v</v>
          </cell>
          <cell r="F53">
            <v>28306</v>
          </cell>
          <cell r="G53" t="str">
            <v>Panevėžys</v>
          </cell>
          <cell r="H53" t="str">
            <v>"VĖTRA"</v>
          </cell>
          <cell r="I53">
            <v>5.9</v>
          </cell>
          <cell r="J53" t="str">
            <v>v12(1968-1978)</v>
          </cell>
          <cell r="K53" t="str">
            <v>12(1968-1978)</v>
          </cell>
        </row>
        <row r="54">
          <cell r="B54">
            <v>47</v>
          </cell>
          <cell r="C54" t="str">
            <v>Dovydas</v>
          </cell>
          <cell r="D54" t="str">
            <v>Stašys</v>
          </cell>
          <cell r="E54" t="str">
            <v>v</v>
          </cell>
          <cell r="F54">
            <v>33261</v>
          </cell>
          <cell r="G54" t="str">
            <v>Vilnius</v>
          </cell>
          <cell r="H54" t="str">
            <v>BMSK "STAJERIS"</v>
          </cell>
          <cell r="I54">
            <v>5.9</v>
          </cell>
          <cell r="J54" t="str">
            <v>v11(1998-1979)</v>
          </cell>
          <cell r="K54" t="str">
            <v>11(1998-1979)</v>
          </cell>
        </row>
        <row r="55">
          <cell r="B55">
            <v>48</v>
          </cell>
          <cell r="C55" t="str">
            <v>Loreta</v>
          </cell>
          <cell r="D55" t="str">
            <v>Jonušaitė</v>
          </cell>
          <cell r="E55" t="str">
            <v>m</v>
          </cell>
          <cell r="F55">
            <v>33481</v>
          </cell>
          <cell r="G55" t="str">
            <v>Vilnius</v>
          </cell>
          <cell r="H55" t="str">
            <v>JONAS MARATONAS</v>
          </cell>
          <cell r="I55">
            <v>5.9</v>
          </cell>
          <cell r="J55" t="str">
            <v>m5 (1984-1994)</v>
          </cell>
          <cell r="K55" t="str">
            <v>5 (1984-1994)</v>
          </cell>
        </row>
        <row r="56">
          <cell r="B56">
            <v>49</v>
          </cell>
          <cell r="C56" t="str">
            <v>Jonas</v>
          </cell>
          <cell r="D56" t="str">
            <v>Vilčinskas</v>
          </cell>
          <cell r="E56" t="str">
            <v>v</v>
          </cell>
          <cell r="F56">
            <v>14547</v>
          </cell>
          <cell r="G56" t="str">
            <v>Vilnius</v>
          </cell>
          <cell r="H56" t="str">
            <v>JONAS MARATONAS</v>
          </cell>
          <cell r="I56">
            <v>5.9</v>
          </cell>
          <cell r="J56" t="str">
            <v xml:space="preserve">v13(1967 ir vyr.) </v>
          </cell>
          <cell r="K56" t="str">
            <v xml:space="preserve">13(1967 ir vyr.) </v>
          </cell>
        </row>
        <row r="57">
          <cell r="B57">
            <v>50</v>
          </cell>
          <cell r="C57" t="str">
            <v>Julius</v>
          </cell>
          <cell r="D57" t="str">
            <v>Ruseckas</v>
          </cell>
          <cell r="E57" t="str">
            <v>v</v>
          </cell>
          <cell r="F57">
            <v>31919</v>
          </cell>
          <cell r="G57" t="str">
            <v>Vilnius</v>
          </cell>
          <cell r="H57" t="str">
            <v>JONAS MARATONAS</v>
          </cell>
          <cell r="I57">
            <v>5.9</v>
          </cell>
          <cell r="J57" t="str">
            <v>v11(1998-1979)</v>
          </cell>
          <cell r="K57" t="str">
            <v>11(1998-1979)</v>
          </cell>
        </row>
        <row r="58">
          <cell r="B58">
            <v>51</v>
          </cell>
          <cell r="C58" t="str">
            <v>Audronė</v>
          </cell>
          <cell r="D58" t="str">
            <v>Urbanavičienė</v>
          </cell>
          <cell r="E58" t="str">
            <v>m</v>
          </cell>
          <cell r="F58">
            <v>26454</v>
          </cell>
          <cell r="G58" t="str">
            <v>Vilnius</v>
          </cell>
          <cell r="H58" t="str">
            <v>BK "ŠVIESOS KARIAI"</v>
          </cell>
          <cell r="I58">
            <v>5.9</v>
          </cell>
          <cell r="J58" t="str">
            <v>m6 (1983 ir vyr.)</v>
          </cell>
          <cell r="K58" t="str">
            <v>6 (1983 ir vyr.)</v>
          </cell>
        </row>
        <row r="59">
          <cell r="B59">
            <v>52</v>
          </cell>
          <cell r="C59" t="str">
            <v>Algimantas</v>
          </cell>
          <cell r="D59" t="str">
            <v>Kartočius</v>
          </cell>
          <cell r="E59" t="str">
            <v>v</v>
          </cell>
          <cell r="F59">
            <v>18573</v>
          </cell>
          <cell r="G59" t="str">
            <v>Vilnius</v>
          </cell>
          <cell r="H59" t="str">
            <v>BK "ŠVIESOS KARIAI"</v>
          </cell>
          <cell r="I59">
            <v>5.9</v>
          </cell>
          <cell r="J59" t="str">
            <v xml:space="preserve">v13(1967 ir vyr.) </v>
          </cell>
          <cell r="K59" t="str">
            <v xml:space="preserve">13(1967 ir vyr.) </v>
          </cell>
        </row>
        <row r="60">
          <cell r="B60">
            <v>53</v>
          </cell>
          <cell r="C60" t="str">
            <v>Justas</v>
          </cell>
          <cell r="D60" t="str">
            <v>Medišauskas</v>
          </cell>
          <cell r="E60" t="str">
            <v>v</v>
          </cell>
          <cell r="F60">
            <v>30810</v>
          </cell>
          <cell r="G60" t="str">
            <v>Kaunas</v>
          </cell>
          <cell r="H60" t="str">
            <v>BK "MARATONAS"</v>
          </cell>
          <cell r="I60">
            <v>5.9</v>
          </cell>
          <cell r="J60" t="str">
            <v>v11(1998-1979)</v>
          </cell>
          <cell r="K60" t="str">
            <v>11(1998-1979)</v>
          </cell>
        </row>
        <row r="61">
          <cell r="B61">
            <v>54</v>
          </cell>
          <cell r="C61" t="str">
            <v>Kevinas</v>
          </cell>
          <cell r="D61" t="str">
            <v>Mazėtis</v>
          </cell>
          <cell r="E61" t="str">
            <v>v</v>
          </cell>
          <cell r="F61">
            <v>38624</v>
          </cell>
          <cell r="G61" t="str">
            <v>Bartninkų J.Basanavičiaus m-kla-DC</v>
          </cell>
          <cell r="I61">
            <v>5.9</v>
          </cell>
          <cell r="J61" t="str">
            <v>v7 (2005 ir jaun)</v>
          </cell>
          <cell r="K61" t="str">
            <v>7 (2005 ir jaun)</v>
          </cell>
        </row>
        <row r="62">
          <cell r="B62">
            <v>55</v>
          </cell>
          <cell r="C62" t="str">
            <v>Airida</v>
          </cell>
          <cell r="D62" t="str">
            <v>Plioplytė</v>
          </cell>
          <cell r="E62" t="str">
            <v>m</v>
          </cell>
          <cell r="F62">
            <v>38519</v>
          </cell>
          <cell r="G62" t="str">
            <v>Bartninkų J.Basanavičiaus m-kla-DC</v>
          </cell>
          <cell r="I62">
            <v>5.9</v>
          </cell>
          <cell r="J62" t="str">
            <v>m1 (2005 ir jaun.)</v>
          </cell>
          <cell r="K62" t="str">
            <v>1 (2005 ir jaun.)</v>
          </cell>
        </row>
        <row r="63">
          <cell r="B63">
            <v>56</v>
          </cell>
          <cell r="C63" t="str">
            <v>Skaiva</v>
          </cell>
          <cell r="D63" t="str">
            <v>Juškevičiūtė</v>
          </cell>
          <cell r="E63" t="str">
            <v>m</v>
          </cell>
          <cell r="F63">
            <v>38668</v>
          </cell>
          <cell r="G63" t="str">
            <v>Bartninkų J.Basanavičiaus m-kla-DC</v>
          </cell>
          <cell r="I63">
            <v>5.9</v>
          </cell>
          <cell r="J63" t="str">
            <v>m1 (2005 ir jaun.)</v>
          </cell>
          <cell r="K63" t="str">
            <v>1 (2005 ir jaun.)</v>
          </cell>
        </row>
        <row r="64">
          <cell r="B64">
            <v>57</v>
          </cell>
          <cell r="C64" t="str">
            <v>Irmantas</v>
          </cell>
          <cell r="D64" t="str">
            <v>Grigonis</v>
          </cell>
          <cell r="E64" t="str">
            <v>v</v>
          </cell>
          <cell r="F64">
            <v>38387</v>
          </cell>
          <cell r="G64" t="str">
            <v>Bartninkų J.Basanavičiaus m-kla-DC</v>
          </cell>
          <cell r="I64">
            <v>5.9</v>
          </cell>
          <cell r="J64" t="str">
            <v>v7 (2005 ir jaun)</v>
          </cell>
          <cell r="K64" t="str">
            <v>7 (2005 ir jaun)</v>
          </cell>
        </row>
        <row r="65">
          <cell r="B65">
            <v>58</v>
          </cell>
          <cell r="C65" t="str">
            <v>Mindaugas</v>
          </cell>
          <cell r="D65" t="str">
            <v>Janušaitis</v>
          </cell>
          <cell r="E65" t="str">
            <v>v</v>
          </cell>
          <cell r="F65">
            <v>16266</v>
          </cell>
          <cell r="G65" t="str">
            <v>Vilnius</v>
          </cell>
          <cell r="H65" t="str">
            <v>BK "INŽINERIJA"</v>
          </cell>
          <cell r="I65">
            <v>5.9</v>
          </cell>
          <cell r="J65" t="str">
            <v xml:space="preserve">v13(1967 ir vyr.) </v>
          </cell>
          <cell r="K65" t="str">
            <v xml:space="preserve">13(1967 ir vyr.) </v>
          </cell>
        </row>
        <row r="66">
          <cell r="B66">
            <v>59</v>
          </cell>
          <cell r="C66" t="str">
            <v>Danielius</v>
          </cell>
          <cell r="D66" t="str">
            <v>Bendaravičius</v>
          </cell>
          <cell r="E66" t="str">
            <v>v</v>
          </cell>
          <cell r="F66">
            <v>38952</v>
          </cell>
          <cell r="G66" t="str">
            <v>Marijampolė</v>
          </cell>
          <cell r="I66">
            <v>5.9</v>
          </cell>
          <cell r="J66" t="str">
            <v>v7 (2005 ir jaun)</v>
          </cell>
          <cell r="K66" t="str">
            <v>7 (2005 ir jaun)</v>
          </cell>
        </row>
        <row r="67">
          <cell r="B67">
            <v>60</v>
          </cell>
          <cell r="C67" t="str">
            <v>Naglis</v>
          </cell>
          <cell r="D67" t="str">
            <v>Zigmanta</v>
          </cell>
          <cell r="E67" t="str">
            <v>v</v>
          </cell>
          <cell r="F67">
            <v>38633</v>
          </cell>
          <cell r="G67" t="str">
            <v>Marijampolė</v>
          </cell>
          <cell r="I67">
            <v>5.9</v>
          </cell>
          <cell r="J67" t="str">
            <v>v7 (2005 ir jaun)</v>
          </cell>
          <cell r="K67" t="str">
            <v>7 (2005 ir jaun)</v>
          </cell>
        </row>
        <row r="68">
          <cell r="B68">
            <v>61</v>
          </cell>
          <cell r="C68" t="str">
            <v>Airidas</v>
          </cell>
          <cell r="D68" t="str">
            <v>Bendaravičius</v>
          </cell>
          <cell r="E68" t="str">
            <v>v</v>
          </cell>
          <cell r="F68">
            <v>38208</v>
          </cell>
          <cell r="G68" t="str">
            <v>Marijampolė</v>
          </cell>
          <cell r="I68">
            <v>5.9</v>
          </cell>
          <cell r="J68" t="str">
            <v>v8 (2003-2004)</v>
          </cell>
          <cell r="K68" t="str">
            <v>8 (2003-2004)</v>
          </cell>
        </row>
        <row r="69">
          <cell r="B69">
            <v>62</v>
          </cell>
          <cell r="C69" t="str">
            <v>Karina</v>
          </cell>
          <cell r="D69" t="str">
            <v>Krocaitė</v>
          </cell>
          <cell r="E69" t="str">
            <v>m</v>
          </cell>
          <cell r="F69">
            <v>38151</v>
          </cell>
          <cell r="G69" t="str">
            <v>Vilkaviškis</v>
          </cell>
          <cell r="H69" t="str">
            <v>VILKAVIŠKIO LASK</v>
          </cell>
          <cell r="I69">
            <v>5.9</v>
          </cell>
          <cell r="J69" t="str">
            <v>m2 (2003-2004)</v>
          </cell>
          <cell r="K69" t="str">
            <v>2 (2003-2004)</v>
          </cell>
        </row>
        <row r="70">
          <cell r="B70">
            <v>63</v>
          </cell>
          <cell r="C70" t="str">
            <v>Paulina</v>
          </cell>
          <cell r="D70" t="str">
            <v>Butkevičiūtė</v>
          </cell>
          <cell r="E70" t="str">
            <v>m</v>
          </cell>
          <cell r="F70">
            <v>37664</v>
          </cell>
          <cell r="G70" t="str">
            <v>Vilkaviškis</v>
          </cell>
          <cell r="H70" t="str">
            <v>VILKAVIŠKIO LASK</v>
          </cell>
          <cell r="I70">
            <v>5.9</v>
          </cell>
          <cell r="J70" t="str">
            <v>m2 (2003-2004)</v>
          </cell>
          <cell r="K70" t="str">
            <v>2 (2003-2004)</v>
          </cell>
        </row>
        <row r="71">
          <cell r="B71">
            <v>64</v>
          </cell>
          <cell r="C71" t="str">
            <v>Auksė</v>
          </cell>
          <cell r="D71" t="str">
            <v>Eidukaitytė</v>
          </cell>
          <cell r="E71" t="str">
            <v>m</v>
          </cell>
          <cell r="F71">
            <v>37938</v>
          </cell>
          <cell r="G71" t="str">
            <v>Vilkaviškis</v>
          </cell>
          <cell r="H71" t="str">
            <v>VILKAVIŠKIO LASK</v>
          </cell>
          <cell r="I71">
            <v>5.9</v>
          </cell>
          <cell r="J71" t="str">
            <v>m2 (2003-2004)</v>
          </cell>
          <cell r="K71" t="str">
            <v>2 (2003-2004)</v>
          </cell>
        </row>
        <row r="72">
          <cell r="B72">
            <v>65</v>
          </cell>
          <cell r="C72" t="str">
            <v>Redas</v>
          </cell>
          <cell r="D72" t="str">
            <v>Cikana</v>
          </cell>
          <cell r="E72" t="str">
            <v>v</v>
          </cell>
          <cell r="F72">
            <v>38287</v>
          </cell>
          <cell r="G72" t="str">
            <v>Vilkaviškis</v>
          </cell>
          <cell r="H72" t="str">
            <v>VILKAVIŠKIO LASK</v>
          </cell>
          <cell r="I72">
            <v>5.9</v>
          </cell>
          <cell r="J72" t="str">
            <v>v8 (2003-2004)</v>
          </cell>
          <cell r="K72" t="str">
            <v>8 (2003-2004)</v>
          </cell>
        </row>
        <row r="73">
          <cell r="B73">
            <v>66</v>
          </cell>
          <cell r="C73" t="str">
            <v>Martynas</v>
          </cell>
          <cell r="D73" t="str">
            <v>Šimkus</v>
          </cell>
          <cell r="E73" t="str">
            <v>v</v>
          </cell>
          <cell r="F73">
            <v>37459</v>
          </cell>
          <cell r="G73" t="str">
            <v>Vilkaviškis</v>
          </cell>
          <cell r="H73" t="str">
            <v>VILKAVIŠKIO LASK</v>
          </cell>
          <cell r="I73">
            <v>5.9</v>
          </cell>
          <cell r="J73" t="str">
            <v>v9 (2001-2002)</v>
          </cell>
          <cell r="K73" t="str">
            <v>9 (2001-2002)</v>
          </cell>
        </row>
        <row r="74">
          <cell r="B74">
            <v>67</v>
          </cell>
          <cell r="C74" t="str">
            <v>Vilmantas</v>
          </cell>
          <cell r="D74" t="str">
            <v>Tamašauskas</v>
          </cell>
          <cell r="E74" t="str">
            <v>v</v>
          </cell>
          <cell r="F74">
            <v>37925</v>
          </cell>
          <cell r="G74" t="str">
            <v>Vilkaviškis</v>
          </cell>
          <cell r="H74" t="str">
            <v>VILKAVIŠKIO LASK</v>
          </cell>
          <cell r="I74">
            <v>5.9</v>
          </cell>
          <cell r="J74" t="str">
            <v>v8 (2003-2004)</v>
          </cell>
          <cell r="K74" t="str">
            <v>8 (2003-2004)</v>
          </cell>
        </row>
        <row r="75">
          <cell r="B75">
            <v>68</v>
          </cell>
          <cell r="C75" t="str">
            <v>Saida</v>
          </cell>
          <cell r="D75" t="str">
            <v>Glineckaitė</v>
          </cell>
          <cell r="E75" t="str">
            <v>m</v>
          </cell>
          <cell r="F75">
            <v>38420</v>
          </cell>
          <cell r="G75" t="str">
            <v>Bartninkų J.Basanavičiaus m-kla-DC</v>
          </cell>
          <cell r="I75">
            <v>5.9</v>
          </cell>
          <cell r="J75" t="str">
            <v>m1 (2005 ir jaun.)</v>
          </cell>
          <cell r="K75" t="str">
            <v>1 (2005 ir jaun.)</v>
          </cell>
        </row>
        <row r="76">
          <cell r="B76">
            <v>69</v>
          </cell>
          <cell r="C76" t="str">
            <v>Marijus</v>
          </cell>
          <cell r="D76" t="str">
            <v>Jankaitis</v>
          </cell>
          <cell r="E76" t="str">
            <v>v</v>
          </cell>
          <cell r="F76">
            <v>37640</v>
          </cell>
          <cell r="G76" t="str">
            <v>Bartninkų J.Basanavičiaus m-kla-DC</v>
          </cell>
          <cell r="H76" t="str">
            <v>VILKAVIŠKIO LASK</v>
          </cell>
          <cell r="I76">
            <v>5.9</v>
          </cell>
          <cell r="J76" t="str">
            <v>v8 (2003-2004)</v>
          </cell>
          <cell r="K76" t="str">
            <v>8 (2003-2004)</v>
          </cell>
        </row>
        <row r="77">
          <cell r="B77">
            <v>70</v>
          </cell>
          <cell r="C77" t="str">
            <v>Valdas</v>
          </cell>
          <cell r="D77" t="str">
            <v>Ulinskas</v>
          </cell>
          <cell r="E77" t="str">
            <v>v</v>
          </cell>
          <cell r="F77">
            <v>32240</v>
          </cell>
          <cell r="G77" t="str">
            <v>Vilnius</v>
          </cell>
          <cell r="H77" t="str">
            <v>BK "INŽINERIJA"</v>
          </cell>
          <cell r="I77">
            <v>5.9</v>
          </cell>
          <cell r="J77" t="str">
            <v>v11(1998-1979)</v>
          </cell>
          <cell r="K77" t="str">
            <v>11(1998-1979)</v>
          </cell>
        </row>
        <row r="78">
          <cell r="B78">
            <v>71</v>
          </cell>
          <cell r="C78" t="str">
            <v>Jūratė</v>
          </cell>
          <cell r="D78" t="str">
            <v>Slivinskienė</v>
          </cell>
          <cell r="E78" t="str">
            <v>m</v>
          </cell>
          <cell r="F78">
            <v>26844</v>
          </cell>
          <cell r="G78" t="str">
            <v>Vilkaviškis</v>
          </cell>
          <cell r="H78" t="str">
            <v>BĖGIMO KLUBAS</v>
          </cell>
          <cell r="I78">
            <v>5.9</v>
          </cell>
          <cell r="J78" t="str">
            <v>m6 (1983 ir vyr.)</v>
          </cell>
          <cell r="K78" t="str">
            <v>6 (1983 ir vyr.)</v>
          </cell>
        </row>
        <row r="79">
          <cell r="B79">
            <v>72</v>
          </cell>
          <cell r="C79" t="str">
            <v>Karolis</v>
          </cell>
          <cell r="D79" t="str">
            <v>Cikana</v>
          </cell>
          <cell r="E79" t="str">
            <v>v</v>
          </cell>
          <cell r="F79">
            <v>34526</v>
          </cell>
          <cell r="G79" t="str">
            <v>Vilkaviškis</v>
          </cell>
          <cell r="I79">
            <v>5.9</v>
          </cell>
          <cell r="J79" t="str">
            <v>v11(1998-1979)</v>
          </cell>
          <cell r="K79" t="str">
            <v>11(1998-1979)</v>
          </cell>
        </row>
        <row r="80">
          <cell r="B80">
            <v>73</v>
          </cell>
          <cell r="C80" t="str">
            <v>Timas</v>
          </cell>
          <cell r="D80" t="str">
            <v>Petraitis</v>
          </cell>
          <cell r="E80" t="str">
            <v>v</v>
          </cell>
          <cell r="F80">
            <v>30034</v>
          </cell>
          <cell r="G80" t="str">
            <v>Kaunas</v>
          </cell>
          <cell r="H80" t="str">
            <v>Kauno BMK</v>
          </cell>
          <cell r="I80">
            <v>5.9</v>
          </cell>
          <cell r="J80" t="str">
            <v>v11(1998-1979)</v>
          </cell>
          <cell r="K80" t="str">
            <v>11(1998-1979)</v>
          </cell>
        </row>
        <row r="81">
          <cell r="B81">
            <v>74</v>
          </cell>
          <cell r="C81" t="str">
            <v>Daiva</v>
          </cell>
          <cell r="D81" t="str">
            <v>Bielevičiūtė</v>
          </cell>
          <cell r="E81" t="str">
            <v>m</v>
          </cell>
          <cell r="F81">
            <v>33306</v>
          </cell>
          <cell r="G81" t="str">
            <v>Marijampolė</v>
          </cell>
          <cell r="H81" t="str">
            <v>BĖGIMO KLUBAS</v>
          </cell>
          <cell r="I81">
            <v>5.9</v>
          </cell>
          <cell r="J81" t="str">
            <v>m5 (1984-1994)</v>
          </cell>
          <cell r="K81" t="str">
            <v>5 (1984-1994)</v>
          </cell>
        </row>
        <row r="82">
          <cell r="B82">
            <v>75</v>
          </cell>
          <cell r="C82" t="str">
            <v>Vadimas</v>
          </cell>
          <cell r="D82" t="str">
            <v>Makušinas</v>
          </cell>
          <cell r="E82" t="str">
            <v>v</v>
          </cell>
          <cell r="F82">
            <v>28306</v>
          </cell>
          <cell r="G82" t="str">
            <v>Panevėžys</v>
          </cell>
          <cell r="H82" t="str">
            <v>VĖTRA</v>
          </cell>
          <cell r="I82">
            <v>5.9</v>
          </cell>
          <cell r="J82" t="str">
            <v>v12(1968-1978)</v>
          </cell>
          <cell r="K82" t="str">
            <v>12(1968-1978)</v>
          </cell>
        </row>
        <row r="83">
          <cell r="B83">
            <v>76</v>
          </cell>
          <cell r="C83" t="str">
            <v>Justas</v>
          </cell>
          <cell r="D83" t="str">
            <v>Sažinas</v>
          </cell>
          <cell r="E83" t="str">
            <v>v</v>
          </cell>
          <cell r="F83">
            <v>37381</v>
          </cell>
          <cell r="G83" t="str">
            <v>Švenčionių r.</v>
          </cell>
          <cell r="H83" t="str">
            <v>SK "AITVARAS"</v>
          </cell>
          <cell r="I83">
            <v>5.9</v>
          </cell>
          <cell r="J83" t="str">
            <v>v9 (2001-2002)</v>
          </cell>
          <cell r="K83" t="str">
            <v>9 (2001-2002)</v>
          </cell>
        </row>
        <row r="84">
          <cell r="B84">
            <v>77</v>
          </cell>
          <cell r="C84" t="str">
            <v>Gytis</v>
          </cell>
          <cell r="D84" t="str">
            <v>Andreikėnas</v>
          </cell>
          <cell r="E84" t="str">
            <v>v</v>
          </cell>
          <cell r="F84">
            <v>37523</v>
          </cell>
          <cell r="G84" t="str">
            <v>Švenčionių r.</v>
          </cell>
          <cell r="H84" t="str">
            <v>SK "AITVARAS"</v>
          </cell>
          <cell r="I84">
            <v>5.9</v>
          </cell>
          <cell r="J84" t="str">
            <v>v9 (2001-2002)</v>
          </cell>
          <cell r="K84" t="str">
            <v>9 (2001-2002)</v>
          </cell>
        </row>
        <row r="85">
          <cell r="B85">
            <v>78</v>
          </cell>
          <cell r="C85" t="str">
            <v>Renata</v>
          </cell>
          <cell r="D85" t="str">
            <v>Butkytė</v>
          </cell>
          <cell r="E85" t="str">
            <v>m</v>
          </cell>
          <cell r="F85">
            <v>35391</v>
          </cell>
          <cell r="G85" t="str">
            <v>Švenčionių r.Panevėžys</v>
          </cell>
          <cell r="H85" t="str">
            <v>SK "AITVARAS"</v>
          </cell>
          <cell r="I85">
            <v>5.9</v>
          </cell>
          <cell r="J85" t="str">
            <v>m4 (1995-2000)</v>
          </cell>
          <cell r="K85" t="str">
            <v>4 (1995-2000)</v>
          </cell>
        </row>
        <row r="86">
          <cell r="B86">
            <v>79</v>
          </cell>
          <cell r="C86" t="str">
            <v>Jovita</v>
          </cell>
          <cell r="D86" t="str">
            <v>Poškutė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SK "AITVARAS"</v>
          </cell>
          <cell r="I86">
            <v>5.9</v>
          </cell>
          <cell r="J86" t="str">
            <v>m5 (1984-1994)</v>
          </cell>
          <cell r="K86" t="str">
            <v>5 (1984-1994)</v>
          </cell>
        </row>
        <row r="87">
          <cell r="B87">
            <v>80</v>
          </cell>
          <cell r="C87" t="str">
            <v>Viktorija</v>
          </cell>
          <cell r="D87" t="str">
            <v>Karklelytė</v>
          </cell>
          <cell r="E87" t="str">
            <v>m</v>
          </cell>
          <cell r="F87">
            <v>37316</v>
          </cell>
          <cell r="G87" t="str">
            <v>Švenčionių r.</v>
          </cell>
          <cell r="H87" t="str">
            <v>SK "AITVARAS"</v>
          </cell>
          <cell r="I87">
            <v>5.9</v>
          </cell>
          <cell r="J87" t="str">
            <v>m3 (2001-2002)</v>
          </cell>
          <cell r="K87" t="str">
            <v>3 (2001-2002)</v>
          </cell>
        </row>
        <row r="88">
          <cell r="B88">
            <v>81</v>
          </cell>
          <cell r="C88" t="str">
            <v>Aivaras</v>
          </cell>
          <cell r="D88" t="str">
            <v>Čekanavičius</v>
          </cell>
          <cell r="E88" t="str">
            <v>v</v>
          </cell>
          <cell r="F88">
            <v>33864</v>
          </cell>
          <cell r="G88" t="str">
            <v>Švenčionių r.</v>
          </cell>
          <cell r="I88">
            <v>5.9</v>
          </cell>
          <cell r="J88" t="str">
            <v>v11(1998-1979)</v>
          </cell>
          <cell r="K88" t="str">
            <v>11(1998-1979)</v>
          </cell>
        </row>
        <row r="89">
          <cell r="B89">
            <v>82</v>
          </cell>
          <cell r="C89" t="str">
            <v>Mantas</v>
          </cell>
          <cell r="D89" t="str">
            <v>Neiberka</v>
          </cell>
          <cell r="E89" t="str">
            <v>v</v>
          </cell>
          <cell r="F89">
            <v>38359</v>
          </cell>
          <cell r="G89" t="str">
            <v>Švenčionių r.</v>
          </cell>
          <cell r="H89" t="str">
            <v>SK "AITVARAS"</v>
          </cell>
          <cell r="I89">
            <v>5.9</v>
          </cell>
          <cell r="J89" t="str">
            <v>v7 (2005 ir jaun)</v>
          </cell>
          <cell r="K89" t="str">
            <v>7 (2005 ir jaun)</v>
          </cell>
        </row>
        <row r="90">
          <cell r="B90">
            <v>83</v>
          </cell>
          <cell r="C90" t="str">
            <v>Karolina</v>
          </cell>
          <cell r="D90" t="str">
            <v>Lukauskaitė</v>
          </cell>
          <cell r="E90" t="str">
            <v>m</v>
          </cell>
          <cell r="F90">
            <v>38553</v>
          </cell>
          <cell r="G90" t="str">
            <v>Kelmė</v>
          </cell>
          <cell r="H90" t="str">
            <v>Kelmės VJSM</v>
          </cell>
          <cell r="I90">
            <v>5.9</v>
          </cell>
          <cell r="J90" t="str">
            <v>m1 (2005 ir jaun.)</v>
          </cell>
          <cell r="K90" t="str">
            <v>1 (2005 ir jaun.)</v>
          </cell>
        </row>
        <row r="91">
          <cell r="B91">
            <v>84</v>
          </cell>
          <cell r="C91" t="str">
            <v>Rokas</v>
          </cell>
          <cell r="D91" t="str">
            <v>Vasiliauskas</v>
          </cell>
          <cell r="E91" t="str">
            <v>v</v>
          </cell>
          <cell r="F91">
            <v>38398</v>
          </cell>
          <cell r="G91" t="str">
            <v>Kelmė</v>
          </cell>
          <cell r="H91" t="str">
            <v>Kelmės VJSM</v>
          </cell>
          <cell r="I91">
            <v>5.9</v>
          </cell>
          <cell r="J91" t="str">
            <v>v7 (2005 ir jaun)</v>
          </cell>
          <cell r="K91" t="str">
            <v>7 (2005 ir jaun)</v>
          </cell>
        </row>
        <row r="92">
          <cell r="B92">
            <v>85</v>
          </cell>
          <cell r="C92" t="str">
            <v>Lukas</v>
          </cell>
          <cell r="D92" t="str">
            <v>Šereiva</v>
          </cell>
          <cell r="E92" t="str">
            <v>v</v>
          </cell>
          <cell r="F92">
            <v>38918</v>
          </cell>
          <cell r="G92" t="str">
            <v>Kelmė</v>
          </cell>
          <cell r="H92" t="str">
            <v>Kelmės VJSM</v>
          </cell>
          <cell r="I92">
            <v>5.9</v>
          </cell>
          <cell r="J92" t="str">
            <v>v7 (2005 ir jaun)</v>
          </cell>
          <cell r="K92" t="str">
            <v>7 (2005 ir jaun)</v>
          </cell>
        </row>
        <row r="93">
          <cell r="B93">
            <v>86</v>
          </cell>
          <cell r="C93" t="str">
            <v>Janina</v>
          </cell>
          <cell r="D93" t="str">
            <v>Kačiukaitytė</v>
          </cell>
          <cell r="E93" t="str">
            <v>m</v>
          </cell>
          <cell r="F93">
            <v>38941</v>
          </cell>
          <cell r="G93" t="str">
            <v>Kelmė</v>
          </cell>
          <cell r="H93" t="str">
            <v>Kelmės VJSM</v>
          </cell>
          <cell r="I93">
            <v>5.9</v>
          </cell>
          <cell r="J93" t="str">
            <v>m1 (2005 ir jaun.)</v>
          </cell>
          <cell r="K93" t="str">
            <v>1 (2005 ir jaun.)</v>
          </cell>
        </row>
        <row r="94">
          <cell r="B94">
            <v>87</v>
          </cell>
          <cell r="C94" t="str">
            <v>Viktorija</v>
          </cell>
          <cell r="D94" t="str">
            <v>Kačiukaitytė</v>
          </cell>
          <cell r="E94" t="str">
            <v>m</v>
          </cell>
          <cell r="F94">
            <v>38071</v>
          </cell>
          <cell r="G94" t="str">
            <v>Kelmė</v>
          </cell>
          <cell r="H94" t="str">
            <v>Kelmės VJSM</v>
          </cell>
          <cell r="I94">
            <v>5.9</v>
          </cell>
          <cell r="J94" t="str">
            <v>m2 (2003-2004)</v>
          </cell>
          <cell r="K94" t="str">
            <v>2 (2003-2004)</v>
          </cell>
        </row>
        <row r="95">
          <cell r="B95">
            <v>88</v>
          </cell>
          <cell r="C95" t="str">
            <v>Albinas</v>
          </cell>
          <cell r="D95" t="str">
            <v>Markevičius</v>
          </cell>
          <cell r="E95" t="str">
            <v>v</v>
          </cell>
          <cell r="F95">
            <v>21705</v>
          </cell>
          <cell r="G95" t="str">
            <v>Kaunas</v>
          </cell>
          <cell r="H95" t="str">
            <v>LBMA</v>
          </cell>
          <cell r="I95">
            <v>5.9</v>
          </cell>
          <cell r="J95" t="str">
            <v xml:space="preserve">v13(1967 ir vyr.) </v>
          </cell>
          <cell r="K95" t="str">
            <v xml:space="preserve">13(1967 ir vyr.) </v>
          </cell>
        </row>
        <row r="96">
          <cell r="B96">
            <v>89</v>
          </cell>
          <cell r="C96" t="str">
            <v>Kristina</v>
          </cell>
          <cell r="D96" t="str">
            <v>Globienė</v>
          </cell>
          <cell r="E96" t="str">
            <v>m</v>
          </cell>
          <cell r="F96">
            <v>27687</v>
          </cell>
          <cell r="G96" t="str">
            <v>Marijampolė</v>
          </cell>
          <cell r="H96" t="str">
            <v>BĖGIMO KLUBAS</v>
          </cell>
          <cell r="I96">
            <v>5.9</v>
          </cell>
          <cell r="J96" t="str">
            <v>m6 (1983 ir vyr.)</v>
          </cell>
          <cell r="K96" t="str">
            <v>6 (1983 ir vyr.)</v>
          </cell>
        </row>
        <row r="97">
          <cell r="B97">
            <v>90</v>
          </cell>
          <cell r="C97" t="str">
            <v xml:space="preserve">Viktor </v>
          </cell>
          <cell r="D97" t="str">
            <v>Muraviev</v>
          </cell>
          <cell r="E97" t="str">
            <v>v</v>
          </cell>
          <cell r="F97">
            <v>20950</v>
          </cell>
          <cell r="G97" t="str">
            <v>Gusiavas</v>
          </cell>
          <cell r="H97" t="str">
            <v>"Бег и здоровье"</v>
          </cell>
          <cell r="I97">
            <v>5.9</v>
          </cell>
          <cell r="J97" t="str">
            <v xml:space="preserve">v13(1967 ir vyr.) </v>
          </cell>
          <cell r="K97" t="str">
            <v xml:space="preserve">13(1967 ir vyr.) </v>
          </cell>
        </row>
        <row r="98">
          <cell r="B98">
            <v>91</v>
          </cell>
          <cell r="C98" t="str">
            <v>Ekaterina</v>
          </cell>
          <cell r="D98" t="str">
            <v>Kniazieva</v>
          </cell>
          <cell r="E98" t="str">
            <v>m</v>
          </cell>
          <cell r="F98">
            <v>26881</v>
          </cell>
          <cell r="G98" t="str">
            <v>Gusiavas</v>
          </cell>
          <cell r="H98" t="str">
            <v>"Бег и здоровье"</v>
          </cell>
          <cell r="I98">
            <v>5.9</v>
          </cell>
          <cell r="J98" t="str">
            <v>m6 (1983 ir vyr.)</v>
          </cell>
          <cell r="K98" t="str">
            <v>6 (1983 ir vyr.)</v>
          </cell>
        </row>
        <row r="99">
          <cell r="B99">
            <v>92</v>
          </cell>
          <cell r="C99" t="str">
            <v>Irina</v>
          </cell>
          <cell r="D99" t="str">
            <v>Mironova</v>
          </cell>
          <cell r="E99" t="str">
            <v>m</v>
          </cell>
          <cell r="F99">
            <v>27533</v>
          </cell>
          <cell r="G99" t="str">
            <v>Gusiavas</v>
          </cell>
          <cell r="H99" t="str">
            <v>"Бег и здоровье"</v>
          </cell>
          <cell r="I99">
            <v>5.9</v>
          </cell>
          <cell r="J99" t="str">
            <v>m6 (1983 ir vyr.)</v>
          </cell>
          <cell r="K99" t="str">
            <v>6 (1983 ir vyr.)</v>
          </cell>
        </row>
        <row r="100">
          <cell r="B100">
            <v>93</v>
          </cell>
          <cell r="C100" t="str">
            <v>Petr</v>
          </cell>
          <cell r="D100" t="str">
            <v>Budnik</v>
          </cell>
          <cell r="E100" t="str">
            <v>v</v>
          </cell>
          <cell r="F100">
            <v>18091</v>
          </cell>
          <cell r="G100" t="str">
            <v>Gusiavas</v>
          </cell>
          <cell r="H100" t="str">
            <v>"Бег и здоровье"</v>
          </cell>
          <cell r="I100">
            <v>5.9</v>
          </cell>
          <cell r="J100" t="str">
            <v xml:space="preserve">v13(1967 ir vyr.) </v>
          </cell>
          <cell r="K100" t="str">
            <v xml:space="preserve">13(1967 ir vyr.) </v>
          </cell>
        </row>
        <row r="101">
          <cell r="B101">
            <v>94</v>
          </cell>
          <cell r="C101" t="str">
            <v>Evgeny</v>
          </cell>
          <cell r="D101" t="str">
            <v>Svib</v>
          </cell>
          <cell r="E101" t="str">
            <v>v</v>
          </cell>
          <cell r="F101">
            <v>30576</v>
          </cell>
          <cell r="G101" t="str">
            <v>Gusiavas</v>
          </cell>
          <cell r="H101" t="str">
            <v>"Бег и здоровье"</v>
          </cell>
          <cell r="I101">
            <v>5.9</v>
          </cell>
          <cell r="J101" t="str">
            <v>v11(1998-1979)</v>
          </cell>
          <cell r="K101" t="str">
            <v>11(1998-1979)</v>
          </cell>
        </row>
        <row r="102">
          <cell r="B102">
            <v>95</v>
          </cell>
          <cell r="C102" t="str">
            <v>Anna</v>
          </cell>
          <cell r="D102" t="str">
            <v>Geit</v>
          </cell>
          <cell r="E102" t="str">
            <v>m</v>
          </cell>
          <cell r="F102">
            <v>39245</v>
          </cell>
          <cell r="G102" t="str">
            <v>Gusiavas</v>
          </cell>
          <cell r="H102" t="str">
            <v>"Бег и здоровье"</v>
          </cell>
          <cell r="I102">
            <v>5.9</v>
          </cell>
          <cell r="J102" t="str">
            <v>m1 (2005 ir jaun.)</v>
          </cell>
          <cell r="K102" t="str">
            <v>1 (2005 ir jaun.)</v>
          </cell>
        </row>
        <row r="103">
          <cell r="B103">
            <v>96</v>
          </cell>
          <cell r="C103" t="str">
            <v>Jaunius</v>
          </cell>
          <cell r="D103" t="str">
            <v>Strazdas</v>
          </cell>
          <cell r="E103" t="str">
            <v>v</v>
          </cell>
          <cell r="F103">
            <v>35361</v>
          </cell>
          <cell r="G103" t="str">
            <v>VU</v>
          </cell>
          <cell r="I103">
            <v>5.9</v>
          </cell>
          <cell r="J103" t="str">
            <v>v11(1998-1979)</v>
          </cell>
          <cell r="K103" t="str">
            <v>11(1998-1979)</v>
          </cell>
        </row>
        <row r="104">
          <cell r="B104">
            <v>97</v>
          </cell>
          <cell r="C104" t="str">
            <v>Gediminas</v>
          </cell>
          <cell r="D104" t="str">
            <v>Janušis</v>
          </cell>
          <cell r="E104" t="str">
            <v>v</v>
          </cell>
          <cell r="F104">
            <v>33416</v>
          </cell>
          <cell r="G104" t="str">
            <v>VU</v>
          </cell>
          <cell r="I104">
            <v>5.9</v>
          </cell>
          <cell r="J104" t="str">
            <v>v11(1998-1979)</v>
          </cell>
          <cell r="K104" t="str">
            <v>11(1998-1979)</v>
          </cell>
        </row>
        <row r="105">
          <cell r="B105">
            <v>98</v>
          </cell>
          <cell r="C105" t="str">
            <v>Martynas</v>
          </cell>
          <cell r="D105" t="str">
            <v>Žukauskas</v>
          </cell>
          <cell r="E105" t="str">
            <v>v</v>
          </cell>
          <cell r="F105">
            <v>36884</v>
          </cell>
          <cell r="G105" t="str">
            <v>VU</v>
          </cell>
          <cell r="I105">
            <v>5.9</v>
          </cell>
          <cell r="J105" t="str">
            <v>v10 (1999-2000)</v>
          </cell>
          <cell r="K105" t="str">
            <v>10 (1999-2000)</v>
          </cell>
        </row>
        <row r="106">
          <cell r="B106">
            <v>99</v>
          </cell>
          <cell r="C106" t="str">
            <v>Avel</v>
          </cell>
          <cell r="D106" t="str">
            <v>Alyšev</v>
          </cell>
          <cell r="E106" t="str">
            <v>v</v>
          </cell>
          <cell r="F106">
            <v>36314</v>
          </cell>
          <cell r="G106" t="str">
            <v>VU</v>
          </cell>
          <cell r="I106">
            <v>5.9</v>
          </cell>
          <cell r="J106" t="str">
            <v>v10 (1999-2000)</v>
          </cell>
          <cell r="K106" t="str">
            <v>10 (1999-2000)</v>
          </cell>
        </row>
        <row r="107">
          <cell r="B107">
            <v>100</v>
          </cell>
          <cell r="C107" t="str">
            <v>Martinas</v>
          </cell>
          <cell r="D107" t="str">
            <v>Kaminskas</v>
          </cell>
          <cell r="E107" t="str">
            <v>v</v>
          </cell>
          <cell r="F107">
            <v>36976</v>
          </cell>
          <cell r="G107" t="str">
            <v>VU</v>
          </cell>
          <cell r="I107">
            <v>5.9</v>
          </cell>
          <cell r="J107" t="str">
            <v>v9 (2001-2002)</v>
          </cell>
          <cell r="K107" t="str">
            <v>9 (2001-2002)</v>
          </cell>
        </row>
        <row r="108">
          <cell r="B108">
            <v>101</v>
          </cell>
          <cell r="C108" t="str">
            <v>Evaldas</v>
          </cell>
          <cell r="D108" t="str">
            <v>Luneckas</v>
          </cell>
          <cell r="E108" t="str">
            <v>v</v>
          </cell>
          <cell r="F108">
            <v>35622</v>
          </cell>
          <cell r="G108" t="str">
            <v>VU</v>
          </cell>
          <cell r="I108">
            <v>5.9</v>
          </cell>
          <cell r="J108" t="str">
            <v>v11(1998-1979)</v>
          </cell>
          <cell r="K108" t="str">
            <v>11(1998-1979)</v>
          </cell>
        </row>
        <row r="109">
          <cell r="B109">
            <v>102</v>
          </cell>
          <cell r="C109" t="str">
            <v>Simonas</v>
          </cell>
          <cell r="D109" t="str">
            <v>Jurkynas</v>
          </cell>
          <cell r="E109" t="str">
            <v>v</v>
          </cell>
          <cell r="F109">
            <v>37284</v>
          </cell>
          <cell r="G109" t="str">
            <v>VU</v>
          </cell>
          <cell r="I109">
            <v>5.9</v>
          </cell>
          <cell r="J109" t="str">
            <v>v9 (2001-2002)</v>
          </cell>
          <cell r="K109" t="str">
            <v>9 (2001-2002)</v>
          </cell>
        </row>
        <row r="110">
          <cell r="B110">
            <v>103</v>
          </cell>
          <cell r="C110" t="str">
            <v>Laurynas</v>
          </cell>
          <cell r="D110" t="str">
            <v>Budėnas</v>
          </cell>
          <cell r="E110" t="str">
            <v>v</v>
          </cell>
          <cell r="F110">
            <v>36494</v>
          </cell>
          <cell r="G110" t="str">
            <v>VU</v>
          </cell>
          <cell r="I110">
            <v>5.9</v>
          </cell>
          <cell r="J110" t="str">
            <v>v10 (1999-2000)</v>
          </cell>
          <cell r="K110" t="str">
            <v>10 (1999-2000)</v>
          </cell>
        </row>
        <row r="111">
          <cell r="B111">
            <v>104</v>
          </cell>
          <cell r="C111" t="str">
            <v>Rokas</v>
          </cell>
          <cell r="D111" t="str">
            <v>Tamulevičius</v>
          </cell>
          <cell r="E111" t="str">
            <v>v</v>
          </cell>
          <cell r="F111">
            <v>36213</v>
          </cell>
          <cell r="G111" t="str">
            <v>VU</v>
          </cell>
          <cell r="I111">
            <v>5.9</v>
          </cell>
          <cell r="J111" t="str">
            <v>v10 (1999-2000)</v>
          </cell>
          <cell r="K111" t="str">
            <v>10 (1999-2000)</v>
          </cell>
        </row>
        <row r="112">
          <cell r="B112">
            <v>105</v>
          </cell>
          <cell r="C112" t="str">
            <v>Jogailė</v>
          </cell>
          <cell r="D112" t="str">
            <v>Ručinskaitė</v>
          </cell>
          <cell r="E112" t="str">
            <v>m</v>
          </cell>
          <cell r="F112">
            <v>36361</v>
          </cell>
          <cell r="G112" t="str">
            <v>VU</v>
          </cell>
          <cell r="I112">
            <v>5.9</v>
          </cell>
          <cell r="J112" t="str">
            <v>m4 (1995-2000)</v>
          </cell>
          <cell r="K112" t="str">
            <v>4 (1995-2000)</v>
          </cell>
        </row>
        <row r="113">
          <cell r="B113">
            <v>106</v>
          </cell>
          <cell r="C113" t="str">
            <v>Ugnė</v>
          </cell>
          <cell r="D113" t="str">
            <v>Sauliūnaitė</v>
          </cell>
          <cell r="E113" t="str">
            <v>m</v>
          </cell>
          <cell r="F113">
            <v>36231</v>
          </cell>
          <cell r="G113" t="str">
            <v>VU</v>
          </cell>
          <cell r="I113">
            <v>5.9</v>
          </cell>
          <cell r="J113" t="str">
            <v>m4 (1995-2000)</v>
          </cell>
          <cell r="K113" t="str">
            <v>4 (1995-2000)</v>
          </cell>
        </row>
        <row r="114">
          <cell r="B114">
            <v>107</v>
          </cell>
          <cell r="C114" t="str">
            <v>Julita</v>
          </cell>
          <cell r="D114" t="str">
            <v>Slipkauskaitė</v>
          </cell>
          <cell r="E114" t="str">
            <v>m</v>
          </cell>
          <cell r="F114">
            <v>34664</v>
          </cell>
          <cell r="G114" t="str">
            <v>VU</v>
          </cell>
          <cell r="I114">
            <v>5.9</v>
          </cell>
          <cell r="J114" t="str">
            <v>m5 (1984-1994)</v>
          </cell>
          <cell r="K114" t="str">
            <v>5 (1984-1994)</v>
          </cell>
        </row>
        <row r="115">
          <cell r="B115">
            <v>108</v>
          </cell>
          <cell r="C115" t="str">
            <v>Andranik</v>
          </cell>
          <cell r="D115" t="str">
            <v>Karagizian</v>
          </cell>
          <cell r="E115" t="str">
            <v>v</v>
          </cell>
          <cell r="F115">
            <v>36246</v>
          </cell>
          <cell r="G115" t="str">
            <v>VU</v>
          </cell>
          <cell r="I115">
            <v>5.9</v>
          </cell>
          <cell r="J115" t="str">
            <v>v10 (1999-2000)</v>
          </cell>
          <cell r="K115" t="str">
            <v>10 (1999-2000)</v>
          </cell>
        </row>
        <row r="116">
          <cell r="B116">
            <v>109</v>
          </cell>
          <cell r="C116" t="str">
            <v>Kotryna</v>
          </cell>
          <cell r="D116" t="str">
            <v>Kairytė</v>
          </cell>
          <cell r="E116" t="str">
            <v>m</v>
          </cell>
          <cell r="F116">
            <v>36068</v>
          </cell>
          <cell r="G116" t="str">
            <v>VU</v>
          </cell>
          <cell r="I116">
            <v>5.9</v>
          </cell>
          <cell r="J116" t="str">
            <v>m4 (1995-2000)</v>
          </cell>
          <cell r="K116" t="str">
            <v>4 (1995-2000)</v>
          </cell>
        </row>
        <row r="117">
          <cell r="B117">
            <v>110</v>
          </cell>
          <cell r="C117" t="str">
            <v>Eglė</v>
          </cell>
          <cell r="D117" t="str">
            <v>Šūmakarytė</v>
          </cell>
          <cell r="E117" t="str">
            <v>m</v>
          </cell>
          <cell r="F117">
            <v>38190</v>
          </cell>
          <cell r="G117" t="str">
            <v>Bartninkų J.Basanavičiaus m-kla-DC</v>
          </cell>
          <cell r="H117" t="str">
            <v>VILKAVIŠKIO LASK</v>
          </cell>
          <cell r="I117">
            <v>5.9</v>
          </cell>
          <cell r="J117" t="str">
            <v>m2 (2003-2004)</v>
          </cell>
          <cell r="K117" t="str">
            <v>2 (2003-2004)</v>
          </cell>
        </row>
        <row r="118">
          <cell r="B118">
            <v>111</v>
          </cell>
          <cell r="C118" t="str">
            <v>Žilvinas</v>
          </cell>
          <cell r="D118" t="str">
            <v>Žilinskas</v>
          </cell>
          <cell r="E118" t="str">
            <v>v</v>
          </cell>
          <cell r="F118">
            <v>38051</v>
          </cell>
          <cell r="G118" t="str">
            <v>Bartninkų J.Basanavičiaus m-kla-DC</v>
          </cell>
          <cell r="H118" t="str">
            <v>VILKAVIŠKIO LASK</v>
          </cell>
          <cell r="I118">
            <v>5.9</v>
          </cell>
          <cell r="J118" t="str">
            <v>v8 (2003-2004)</v>
          </cell>
          <cell r="K118" t="str">
            <v>8 (2003-2004)</v>
          </cell>
        </row>
        <row r="119">
          <cell r="B119">
            <v>112</v>
          </cell>
          <cell r="C119" t="str">
            <v>Ugnė</v>
          </cell>
          <cell r="D119" t="str">
            <v>Damidavičiūtė</v>
          </cell>
          <cell r="E119" t="str">
            <v>m</v>
          </cell>
          <cell r="F119">
            <v>39138</v>
          </cell>
          <cell r="G119" t="str">
            <v>Bartninkų J.Basanavičiaus m-kla-DC</v>
          </cell>
          <cell r="I119">
            <v>5.9</v>
          </cell>
          <cell r="J119" t="str">
            <v>m1 (2005 ir jaun.)</v>
          </cell>
          <cell r="K119" t="str">
            <v>1 (2005 ir jaun.)</v>
          </cell>
        </row>
        <row r="120">
          <cell r="B120">
            <v>113</v>
          </cell>
          <cell r="C120" t="str">
            <v>Giedrius</v>
          </cell>
          <cell r="D120" t="str">
            <v>Skrinskas</v>
          </cell>
          <cell r="E120" t="str">
            <v>v</v>
          </cell>
          <cell r="F120">
            <v>39128</v>
          </cell>
          <cell r="G120" t="str">
            <v>Bartninkų J.Basanavičiaus m-kla-DC</v>
          </cell>
          <cell r="I120">
            <v>5.9</v>
          </cell>
          <cell r="J120" t="str">
            <v>v7 (2005 ir jaun)</v>
          </cell>
          <cell r="K120" t="str">
            <v>7 (2005 ir jaun)</v>
          </cell>
        </row>
        <row r="121">
          <cell r="B121">
            <v>114</v>
          </cell>
          <cell r="C121" t="str">
            <v>Ernestas</v>
          </cell>
          <cell r="D121" t="str">
            <v>Kemerzūnas</v>
          </cell>
          <cell r="E121" t="str">
            <v>v</v>
          </cell>
          <cell r="F121">
            <v>39357</v>
          </cell>
          <cell r="G121" t="str">
            <v>Bartninkų J.Basanavičiaus m-kla-DC</v>
          </cell>
          <cell r="I121">
            <v>5.9</v>
          </cell>
          <cell r="J121" t="str">
            <v>v7 (2005 ir jaun)</v>
          </cell>
          <cell r="K121" t="str">
            <v>7 (2005 ir jaun)</v>
          </cell>
        </row>
        <row r="122">
          <cell r="B122">
            <v>115</v>
          </cell>
          <cell r="C122" t="str">
            <v>Edas</v>
          </cell>
          <cell r="D122" t="str">
            <v>Kanapskis</v>
          </cell>
          <cell r="E122" t="str">
            <v>v</v>
          </cell>
          <cell r="F122">
            <v>37997</v>
          </cell>
          <cell r="G122" t="str">
            <v>Bartninkų J.Basanavičiaus m-kla-DC</v>
          </cell>
          <cell r="H122" t="str">
            <v>VILKAVIŠKIO LASK</v>
          </cell>
          <cell r="I122">
            <v>5.9</v>
          </cell>
          <cell r="J122" t="str">
            <v>v8 (2003-2004)</v>
          </cell>
          <cell r="K122" t="str">
            <v>8 (2003-2004)</v>
          </cell>
        </row>
        <row r="123">
          <cell r="B123">
            <v>116</v>
          </cell>
          <cell r="C123" t="str">
            <v>Vakarė</v>
          </cell>
          <cell r="D123" t="str">
            <v>Buzikaitė</v>
          </cell>
          <cell r="E123" t="str">
            <v>m</v>
          </cell>
          <cell r="F123">
            <v>38856</v>
          </cell>
          <cell r="G123" t="str">
            <v>Bartninkų J.Basanavičiaus m-kla-DC</v>
          </cell>
          <cell r="H123" t="str">
            <v>VILKAVIŠKIO LASK</v>
          </cell>
          <cell r="I123">
            <v>5.9</v>
          </cell>
          <cell r="J123" t="str">
            <v>m1 (2005 ir jaun.)</v>
          </cell>
          <cell r="K123" t="str">
            <v>1 (2005 ir jaun.)</v>
          </cell>
        </row>
        <row r="124">
          <cell r="B124">
            <v>117</v>
          </cell>
          <cell r="C124" t="str">
            <v>Henrika</v>
          </cell>
          <cell r="D124" t="str">
            <v>Kanapskytė</v>
          </cell>
          <cell r="E124" t="str">
            <v>m</v>
          </cell>
          <cell r="F124">
            <v>39051</v>
          </cell>
          <cell r="G124" t="str">
            <v>Bartninkų J.Basanavičiaus m-kla-DC</v>
          </cell>
          <cell r="H124" t="str">
            <v>VILKAVIŠKIO LASK</v>
          </cell>
          <cell r="I124">
            <v>5.9</v>
          </cell>
          <cell r="J124" t="str">
            <v>m1 (2005 ir jaun.)</v>
          </cell>
          <cell r="K124" t="str">
            <v>1 (2005 ir jaun.)</v>
          </cell>
        </row>
        <row r="125">
          <cell r="B125">
            <v>118</v>
          </cell>
          <cell r="C125" t="str">
            <v>Aurimas</v>
          </cell>
          <cell r="D125" t="str">
            <v>Galinaitis</v>
          </cell>
          <cell r="E125" t="str">
            <v>v</v>
          </cell>
          <cell r="F125">
            <v>38745</v>
          </cell>
          <cell r="G125" t="str">
            <v>Bartninkų J.Basanavičiaus m-kla-DC</v>
          </cell>
          <cell r="I125">
            <v>5.9</v>
          </cell>
          <cell r="J125" t="str">
            <v>v7 (2005 ir jaun)</v>
          </cell>
          <cell r="K125" t="str">
            <v>7 (2005 ir jaun)</v>
          </cell>
        </row>
        <row r="126">
          <cell r="B126">
            <v>119</v>
          </cell>
          <cell r="C126" t="str">
            <v>Maksim</v>
          </cell>
          <cell r="D126" t="str">
            <v>Zubstov</v>
          </cell>
          <cell r="E126" t="str">
            <v>v</v>
          </cell>
          <cell r="F126">
            <v>39228</v>
          </cell>
          <cell r="G126" t="str">
            <v>Gusiavas</v>
          </cell>
          <cell r="H126" t="str">
            <v>"Бег и здоровье"</v>
          </cell>
          <cell r="I126">
            <v>5.9</v>
          </cell>
          <cell r="J126" t="str">
            <v>v7 (2005 ir jaun)</v>
          </cell>
          <cell r="K126" t="str">
            <v>7 (2005 ir jaun)</v>
          </cell>
        </row>
        <row r="127">
          <cell r="B127">
            <v>120</v>
          </cell>
          <cell r="C127" t="str">
            <v>Oksana</v>
          </cell>
          <cell r="D127" t="str">
            <v>Zubstova</v>
          </cell>
          <cell r="E127" t="str">
            <v>m</v>
          </cell>
          <cell r="F127">
            <v>28169</v>
          </cell>
          <cell r="G127" t="str">
            <v>Gusiavas</v>
          </cell>
          <cell r="H127" t="str">
            <v>"Бег и здоровье"</v>
          </cell>
          <cell r="I127">
            <v>5.9</v>
          </cell>
          <cell r="J127" t="str">
            <v>m6 (1983 ir vyr.)</v>
          </cell>
          <cell r="K127" t="str">
            <v>6 (1983 ir vyr.)</v>
          </cell>
        </row>
        <row r="128">
          <cell r="B128">
            <v>121</v>
          </cell>
          <cell r="C128" t="str">
            <v>Janina</v>
          </cell>
          <cell r="D128" t="str">
            <v>Kasputienė</v>
          </cell>
          <cell r="E128" t="str">
            <v>m</v>
          </cell>
          <cell r="F128">
            <v>20566</v>
          </cell>
          <cell r="G128" t="str">
            <v>Kalvarija</v>
          </cell>
          <cell r="H128" t="str">
            <v>Kalvarijos SC</v>
          </cell>
          <cell r="I128">
            <v>5.9</v>
          </cell>
          <cell r="J128" t="str">
            <v>m6 (1983 ir vyr.)</v>
          </cell>
          <cell r="K128" t="str">
            <v>6 (1983 ir vyr.)</v>
          </cell>
        </row>
        <row r="129">
          <cell r="B129">
            <v>122</v>
          </cell>
          <cell r="C129" t="str">
            <v>Aistė</v>
          </cell>
          <cell r="D129" t="str">
            <v>Varnagirytė</v>
          </cell>
          <cell r="E129" t="str">
            <v>m</v>
          </cell>
          <cell r="F129">
            <v>37983</v>
          </cell>
          <cell r="G129" t="str">
            <v>Kalvarija</v>
          </cell>
          <cell r="H129" t="str">
            <v>Kalvarijos SC</v>
          </cell>
          <cell r="I129">
            <v>5.9</v>
          </cell>
          <cell r="J129" t="str">
            <v>m2 (2003-2004)</v>
          </cell>
          <cell r="K129" t="str">
            <v>2 (2003-2004)</v>
          </cell>
        </row>
        <row r="130">
          <cell r="B130">
            <v>123</v>
          </cell>
          <cell r="C130" t="str">
            <v>Odeta</v>
          </cell>
          <cell r="D130" t="str">
            <v>Bendoraitytė</v>
          </cell>
          <cell r="E130" t="str">
            <v>m</v>
          </cell>
          <cell r="F130">
            <v>37622</v>
          </cell>
          <cell r="G130" t="str">
            <v>Kalvarija</v>
          </cell>
          <cell r="H130" t="str">
            <v>Kalvarijos SC</v>
          </cell>
          <cell r="I130">
            <v>5.9</v>
          </cell>
          <cell r="J130" t="str">
            <v>m2 (2003-2004)</v>
          </cell>
          <cell r="K130" t="str">
            <v>2 (2003-2004)</v>
          </cell>
        </row>
        <row r="131">
          <cell r="B131">
            <v>124</v>
          </cell>
          <cell r="C131" t="str">
            <v>Kamilė</v>
          </cell>
          <cell r="D131" t="str">
            <v>Vasikonytė</v>
          </cell>
          <cell r="E131" t="str">
            <v>m</v>
          </cell>
          <cell r="F131">
            <v>38014</v>
          </cell>
          <cell r="G131" t="str">
            <v>Kalvarija</v>
          </cell>
          <cell r="H131" t="str">
            <v>Kalvarijos SC</v>
          </cell>
          <cell r="I131">
            <v>5.9</v>
          </cell>
          <cell r="J131" t="str">
            <v>m2 (2003-2004)</v>
          </cell>
          <cell r="K131" t="str">
            <v>2 (2003-2004)</v>
          </cell>
        </row>
        <row r="132">
          <cell r="B132">
            <v>125</v>
          </cell>
          <cell r="C132" t="str">
            <v>Kamilė</v>
          </cell>
          <cell r="D132" t="str">
            <v>Koregina</v>
          </cell>
          <cell r="E132" t="str">
            <v>m</v>
          </cell>
          <cell r="F132">
            <v>38592</v>
          </cell>
          <cell r="G132" t="str">
            <v>Kalvarija</v>
          </cell>
          <cell r="H132" t="str">
            <v>Kalvarijos SC</v>
          </cell>
          <cell r="I132">
            <v>5.9</v>
          </cell>
          <cell r="J132" t="str">
            <v>m1 (2005 ir jaun.)</v>
          </cell>
          <cell r="K132" t="str">
            <v>1 (2005 ir jaun.)</v>
          </cell>
        </row>
        <row r="133">
          <cell r="B133">
            <v>126</v>
          </cell>
          <cell r="C133" t="str">
            <v>Brigita</v>
          </cell>
          <cell r="D133" t="str">
            <v>Rucevičiūtė</v>
          </cell>
          <cell r="E133" t="str">
            <v>m</v>
          </cell>
          <cell r="F133">
            <v>38585</v>
          </cell>
          <cell r="G133" t="str">
            <v>Kalvarija</v>
          </cell>
          <cell r="H133" t="str">
            <v>Kalvarijos SC</v>
          </cell>
          <cell r="I133">
            <v>5.9</v>
          </cell>
          <cell r="J133" t="str">
            <v>m1 (2005 ir jaun.)</v>
          </cell>
          <cell r="K133" t="str">
            <v>1 (2005 ir jaun.)</v>
          </cell>
        </row>
        <row r="134">
          <cell r="B134">
            <v>127</v>
          </cell>
          <cell r="C134" t="str">
            <v>Viktorija</v>
          </cell>
          <cell r="D134" t="str">
            <v>Tamošiūnaitė</v>
          </cell>
          <cell r="E134" t="str">
            <v>m</v>
          </cell>
          <cell r="F134">
            <v>38829</v>
          </cell>
          <cell r="G134" t="str">
            <v>Kalvarija</v>
          </cell>
          <cell r="H134" t="str">
            <v>Kalvarijos SC</v>
          </cell>
          <cell r="I134">
            <v>5.9</v>
          </cell>
          <cell r="J134" t="str">
            <v>m1 (2005 ir jaun.)</v>
          </cell>
          <cell r="K134" t="str">
            <v>1 (2005 ir jaun.)</v>
          </cell>
        </row>
        <row r="135">
          <cell r="B135">
            <v>128</v>
          </cell>
          <cell r="C135" t="str">
            <v>Airidas</v>
          </cell>
          <cell r="D135" t="str">
            <v>Simanavičius</v>
          </cell>
          <cell r="E135" t="str">
            <v>v</v>
          </cell>
          <cell r="F135">
            <v>40076</v>
          </cell>
          <cell r="G135" t="str">
            <v>Kalvarija</v>
          </cell>
          <cell r="H135" t="str">
            <v>Kalvarijos SC</v>
          </cell>
          <cell r="I135">
            <v>5.9</v>
          </cell>
          <cell r="J135" t="str">
            <v>v7 (2005 ir jaun)</v>
          </cell>
          <cell r="K135" t="str">
            <v>7 (2005 ir jaun)</v>
          </cell>
        </row>
        <row r="136">
          <cell r="B136">
            <v>129</v>
          </cell>
          <cell r="C136" t="str">
            <v>Nojus</v>
          </cell>
          <cell r="D136" t="str">
            <v>Minevičius</v>
          </cell>
          <cell r="E136" t="str">
            <v>v</v>
          </cell>
          <cell r="F136">
            <v>39230</v>
          </cell>
          <cell r="G136" t="str">
            <v>Kalvarija</v>
          </cell>
          <cell r="H136" t="str">
            <v>Kalvarijos SC</v>
          </cell>
          <cell r="I136">
            <v>5.9</v>
          </cell>
          <cell r="J136" t="str">
            <v>v7 (2005 ir jaun)</v>
          </cell>
          <cell r="K136" t="str">
            <v>7 (2005 ir jaun)</v>
          </cell>
        </row>
        <row r="137">
          <cell r="B137">
            <v>130</v>
          </cell>
          <cell r="C137" t="str">
            <v>Matas</v>
          </cell>
          <cell r="D137" t="str">
            <v>Plikauskas</v>
          </cell>
          <cell r="E137" t="str">
            <v>v</v>
          </cell>
          <cell r="F137">
            <v>39308</v>
          </cell>
          <cell r="G137" t="str">
            <v>Kalvarija</v>
          </cell>
          <cell r="H137" t="str">
            <v>Kalvarijos SC</v>
          </cell>
          <cell r="I137">
            <v>5.9</v>
          </cell>
          <cell r="J137" t="str">
            <v>v7 (2005 ir jaun)</v>
          </cell>
          <cell r="K137" t="str">
            <v>7 (2005 ir jaun)</v>
          </cell>
        </row>
        <row r="138">
          <cell r="B138">
            <v>131</v>
          </cell>
          <cell r="C138" t="str">
            <v>Gytis</v>
          </cell>
          <cell r="D138" t="str">
            <v>Grinevičius</v>
          </cell>
          <cell r="E138" t="str">
            <v>v</v>
          </cell>
          <cell r="F138">
            <v>39000</v>
          </cell>
          <cell r="G138" t="str">
            <v>Kalvarija</v>
          </cell>
          <cell r="H138" t="str">
            <v>Kalvarijos SC</v>
          </cell>
          <cell r="I138">
            <v>5.9</v>
          </cell>
          <cell r="J138" t="str">
            <v>v7 (2005 ir jaun)</v>
          </cell>
          <cell r="K138" t="str">
            <v>7 (2005 ir jaun)</v>
          </cell>
        </row>
        <row r="139">
          <cell r="B139">
            <v>132</v>
          </cell>
          <cell r="C139" t="str">
            <v>Eimantė</v>
          </cell>
          <cell r="D139" t="str">
            <v>Gelumbauskaitė</v>
          </cell>
          <cell r="E139" t="str">
            <v>m</v>
          </cell>
          <cell r="F139">
            <v>39237</v>
          </cell>
          <cell r="G139" t="str">
            <v>Kalvarija</v>
          </cell>
          <cell r="H139" t="str">
            <v>Kalvarijos SC</v>
          </cell>
          <cell r="I139">
            <v>5.9</v>
          </cell>
          <cell r="J139" t="str">
            <v>m1 (2005 ir jaun.)</v>
          </cell>
          <cell r="K139" t="str">
            <v>1 (2005 ir jaun.)</v>
          </cell>
        </row>
        <row r="140">
          <cell r="B140">
            <v>133</v>
          </cell>
          <cell r="C140" t="str">
            <v>Eimantas</v>
          </cell>
          <cell r="D140" t="str">
            <v>Gelumbauskas</v>
          </cell>
          <cell r="E140" t="str">
            <v>v</v>
          </cell>
          <cell r="F140">
            <v>39237</v>
          </cell>
          <cell r="G140" t="str">
            <v>Kalvarija</v>
          </cell>
          <cell r="H140" t="str">
            <v>Kalvarijos SC</v>
          </cell>
          <cell r="I140">
            <v>5.9</v>
          </cell>
          <cell r="J140" t="str">
            <v>v7 (2005 ir jaun)</v>
          </cell>
          <cell r="K140" t="str">
            <v>7 (2005 ir jaun)</v>
          </cell>
        </row>
        <row r="141">
          <cell r="B141">
            <v>134</v>
          </cell>
          <cell r="C141" t="str">
            <v>Gytis</v>
          </cell>
          <cell r="D141" t="str">
            <v>Rimavičius</v>
          </cell>
          <cell r="E141" t="str">
            <v>v</v>
          </cell>
          <cell r="F141">
            <v>38636</v>
          </cell>
          <cell r="G141" t="str">
            <v>Kalvarija</v>
          </cell>
          <cell r="H141" t="str">
            <v>Kalvarijos SC</v>
          </cell>
          <cell r="I141">
            <v>5.9</v>
          </cell>
          <cell r="J141" t="str">
            <v>v7 (2005 ir jaun)</v>
          </cell>
          <cell r="K141" t="str">
            <v>7 (2005 ir jaun)</v>
          </cell>
        </row>
        <row r="142">
          <cell r="B142">
            <v>135</v>
          </cell>
          <cell r="C142" t="str">
            <v>Ineta</v>
          </cell>
          <cell r="D142" t="str">
            <v>Birgelytė</v>
          </cell>
          <cell r="E142" t="str">
            <v>m</v>
          </cell>
          <cell r="F142">
            <v>38543</v>
          </cell>
          <cell r="G142" t="str">
            <v>Kalvarija</v>
          </cell>
          <cell r="H142" t="str">
            <v>Kalvarijos SC</v>
          </cell>
          <cell r="I142">
            <v>5.9</v>
          </cell>
          <cell r="J142" t="str">
            <v>m1 (2005 ir jaun.)</v>
          </cell>
          <cell r="K142" t="str">
            <v>1 (2005 ir jaun.)</v>
          </cell>
        </row>
        <row r="143">
          <cell r="B143">
            <v>136</v>
          </cell>
          <cell r="C143" t="str">
            <v>Ainora</v>
          </cell>
          <cell r="D143" t="str">
            <v>Rūtelionytė</v>
          </cell>
          <cell r="E143" t="str">
            <v>m</v>
          </cell>
          <cell r="F143">
            <v>37609</v>
          </cell>
          <cell r="G143" t="str">
            <v>Kalvarija</v>
          </cell>
          <cell r="H143" t="str">
            <v>Kalvarijos SC</v>
          </cell>
          <cell r="I143">
            <v>5.9</v>
          </cell>
          <cell r="J143" t="str">
            <v>m3 (2001-2002)</v>
          </cell>
          <cell r="K143" t="str">
            <v>3 (2001-2002)</v>
          </cell>
        </row>
        <row r="144">
          <cell r="B144">
            <v>137</v>
          </cell>
          <cell r="C144" t="str">
            <v>Giedrius</v>
          </cell>
          <cell r="D144" t="str">
            <v>Valinčius</v>
          </cell>
          <cell r="E144" t="str">
            <v>v</v>
          </cell>
          <cell r="F144">
            <v>36545</v>
          </cell>
          <cell r="G144" t="str">
            <v>Kalvarija</v>
          </cell>
          <cell r="H144" t="str">
            <v>Kalvarijos SC</v>
          </cell>
          <cell r="I144">
            <v>5.9</v>
          </cell>
          <cell r="J144" t="str">
            <v>v10 (1999-2000)</v>
          </cell>
          <cell r="K144" t="str">
            <v>10 (1999-2000)</v>
          </cell>
        </row>
        <row r="145">
          <cell r="B145">
            <v>138</v>
          </cell>
          <cell r="C145" t="str">
            <v>Siga</v>
          </cell>
          <cell r="D145" t="str">
            <v>Radzevičiūtė</v>
          </cell>
          <cell r="E145" t="str">
            <v>m</v>
          </cell>
          <cell r="F145">
            <v>38582</v>
          </cell>
          <cell r="G145" t="str">
            <v>Kalvarija</v>
          </cell>
          <cell r="H145" t="str">
            <v>Kalvarijos SC</v>
          </cell>
          <cell r="I145">
            <v>5.9</v>
          </cell>
          <cell r="J145" t="str">
            <v>m1 (2005 ir jaun.)</v>
          </cell>
          <cell r="K145" t="str">
            <v>1 (2005 ir jaun.)</v>
          </cell>
        </row>
        <row r="146">
          <cell r="B146">
            <v>139</v>
          </cell>
          <cell r="C146" t="str">
            <v>Gintautas</v>
          </cell>
          <cell r="D146" t="str">
            <v>Petkevičius</v>
          </cell>
          <cell r="E146" t="str">
            <v>v</v>
          </cell>
          <cell r="F146">
            <v>25752</v>
          </cell>
          <cell r="G146" t="str">
            <v>Kaunas</v>
          </cell>
          <cell r="H146" t="str">
            <v>Kauno BMK</v>
          </cell>
          <cell r="I146">
            <v>5.9</v>
          </cell>
          <cell r="J146" t="str">
            <v>v12(1968-1978)</v>
          </cell>
          <cell r="K146" t="str">
            <v>12(1968-1978)</v>
          </cell>
        </row>
        <row r="147">
          <cell r="B147">
            <v>140</v>
          </cell>
          <cell r="C147" t="str">
            <v>Justas</v>
          </cell>
          <cell r="D147" t="str">
            <v>Gudauskas</v>
          </cell>
          <cell r="E147" t="str">
            <v>v</v>
          </cell>
          <cell r="F147">
            <v>38132</v>
          </cell>
          <cell r="G147" t="str">
            <v>Alytus</v>
          </cell>
          <cell r="H147" t="str">
            <v>PLBK "DZŪKIJA"</v>
          </cell>
          <cell r="I147">
            <v>5.9</v>
          </cell>
          <cell r="J147" t="str">
            <v>v8 (2003-2004)</v>
          </cell>
          <cell r="K147" t="str">
            <v>8 (2003-2004)</v>
          </cell>
        </row>
        <row r="148">
          <cell r="B148">
            <v>141</v>
          </cell>
          <cell r="C148" t="str">
            <v xml:space="preserve">Arūnas </v>
          </cell>
          <cell r="D148" t="str">
            <v>Klebauskas</v>
          </cell>
          <cell r="E148" t="str">
            <v>v</v>
          </cell>
          <cell r="F148">
            <v>22719</v>
          </cell>
          <cell r="G148" t="str">
            <v>Alytus</v>
          </cell>
          <cell r="H148" t="str">
            <v>PLBK "DZŪKIJA"</v>
          </cell>
          <cell r="I148">
            <v>5.9</v>
          </cell>
          <cell r="J148" t="str">
            <v xml:space="preserve">v13(1967 ir vyr.) </v>
          </cell>
          <cell r="K148" t="str">
            <v xml:space="preserve">13(1967 ir vyr.) </v>
          </cell>
        </row>
        <row r="149">
          <cell r="B149">
            <v>142</v>
          </cell>
          <cell r="C149" t="str">
            <v>Deivydas</v>
          </cell>
          <cell r="D149" t="str">
            <v>Kručkas</v>
          </cell>
          <cell r="E149" t="str">
            <v>v</v>
          </cell>
          <cell r="F149">
            <v>37632</v>
          </cell>
          <cell r="G149" t="str">
            <v>Alytus</v>
          </cell>
          <cell r="H149" t="str">
            <v>PLBK "DZŪKIJA"</v>
          </cell>
          <cell r="I149">
            <v>5.9</v>
          </cell>
          <cell r="J149" t="str">
            <v>v8 (2003-2004)</v>
          </cell>
          <cell r="K149" t="str">
            <v>8 (2003-2004)</v>
          </cell>
        </row>
        <row r="150">
          <cell r="B150">
            <v>143</v>
          </cell>
          <cell r="C150" t="str">
            <v>Gražvydas</v>
          </cell>
          <cell r="D150" t="str">
            <v>Jusaitis</v>
          </cell>
          <cell r="E150" t="str">
            <v>v</v>
          </cell>
          <cell r="F150">
            <v>28910</v>
          </cell>
          <cell r="G150" t="str">
            <v>Alytus</v>
          </cell>
          <cell r="H150" t="str">
            <v>PLBK "DZŪKIJA"</v>
          </cell>
          <cell r="I150">
            <v>5.9</v>
          </cell>
          <cell r="J150" t="str">
            <v>v11(1998-1979)</v>
          </cell>
          <cell r="K150" t="str">
            <v>11(1998-1979)</v>
          </cell>
        </row>
        <row r="151">
          <cell r="B151">
            <v>144</v>
          </cell>
          <cell r="C151" t="str">
            <v>Mantas</v>
          </cell>
          <cell r="D151" t="str">
            <v>Gradeckas</v>
          </cell>
          <cell r="E151" t="str">
            <v>v</v>
          </cell>
          <cell r="F151">
            <v>34756</v>
          </cell>
          <cell r="G151" t="str">
            <v>Alytus</v>
          </cell>
          <cell r="H151" t="str">
            <v>PLBK "DZŪKIJA"</v>
          </cell>
          <cell r="I151">
            <v>5.9</v>
          </cell>
          <cell r="J151" t="str">
            <v>v11(1998-1979)</v>
          </cell>
          <cell r="K151" t="str">
            <v>11(1998-1979)</v>
          </cell>
        </row>
        <row r="152">
          <cell r="B152">
            <v>145</v>
          </cell>
          <cell r="C152" t="str">
            <v>Egidijus</v>
          </cell>
          <cell r="D152" t="str">
            <v>Lesvinčiūnas</v>
          </cell>
          <cell r="E152" t="str">
            <v>v</v>
          </cell>
          <cell r="F152">
            <v>36323</v>
          </cell>
          <cell r="G152" t="str">
            <v>Alytus</v>
          </cell>
          <cell r="H152" t="str">
            <v>PLBK "DZŪKIJA"</v>
          </cell>
          <cell r="I152">
            <v>5.9</v>
          </cell>
          <cell r="J152" t="str">
            <v>v10 (1999-2000)</v>
          </cell>
          <cell r="K152" t="str">
            <v>10 (1999-2000)</v>
          </cell>
        </row>
        <row r="153">
          <cell r="B153">
            <v>146</v>
          </cell>
          <cell r="C153" t="str">
            <v>Edvinas</v>
          </cell>
          <cell r="D153" t="str">
            <v>Staskevičius</v>
          </cell>
          <cell r="E153" t="str">
            <v>v</v>
          </cell>
          <cell r="F153">
            <v>36598</v>
          </cell>
          <cell r="G153" t="str">
            <v>Alytus</v>
          </cell>
          <cell r="H153" t="str">
            <v>PLBK "DZŪKIJA"</v>
          </cell>
          <cell r="I153">
            <v>5.9</v>
          </cell>
          <cell r="J153" t="str">
            <v>v10 (1999-2000)</v>
          </cell>
          <cell r="K153" t="str">
            <v>10 (1999-2000)</v>
          </cell>
        </row>
        <row r="154">
          <cell r="B154">
            <v>147</v>
          </cell>
          <cell r="C154" t="str">
            <v>Evaldas</v>
          </cell>
          <cell r="D154" t="str">
            <v>Daunoravičius</v>
          </cell>
          <cell r="E154" t="str">
            <v>v</v>
          </cell>
          <cell r="F154">
            <v>36468</v>
          </cell>
          <cell r="G154" t="str">
            <v>Alytus</v>
          </cell>
          <cell r="H154" t="str">
            <v>PLBK "DZŪKIJA"</v>
          </cell>
          <cell r="I154">
            <v>5.9</v>
          </cell>
          <cell r="J154" t="str">
            <v>v10 (1999-2000)</v>
          </cell>
          <cell r="K154" t="str">
            <v>10 (1999-2000)</v>
          </cell>
        </row>
        <row r="155">
          <cell r="B155">
            <v>148</v>
          </cell>
          <cell r="C155" t="str">
            <v>Lukas</v>
          </cell>
          <cell r="D155" t="str">
            <v>Klevinskas</v>
          </cell>
          <cell r="E155" t="str">
            <v>v</v>
          </cell>
          <cell r="F155">
            <v>36835</v>
          </cell>
          <cell r="G155" t="str">
            <v>Alytus</v>
          </cell>
          <cell r="H155" t="str">
            <v>PLBK "DZŪKIJA"</v>
          </cell>
          <cell r="I155">
            <v>5.9</v>
          </cell>
          <cell r="J155" t="str">
            <v>v10 (1999-2000)</v>
          </cell>
          <cell r="K155" t="str">
            <v>10 (1999-2000)</v>
          </cell>
        </row>
        <row r="156">
          <cell r="B156">
            <v>149</v>
          </cell>
          <cell r="C156" t="str">
            <v>Dainius</v>
          </cell>
          <cell r="D156" t="str">
            <v>Stravinskas</v>
          </cell>
          <cell r="E156" t="str">
            <v>v</v>
          </cell>
          <cell r="F156">
            <v>27506</v>
          </cell>
          <cell r="G156" t="str">
            <v>Alytus</v>
          </cell>
          <cell r="H156" t="str">
            <v>PLBK "DZŪKIJA"</v>
          </cell>
          <cell r="I156">
            <v>5.9</v>
          </cell>
          <cell r="J156" t="str">
            <v>v12(1968-1978)</v>
          </cell>
          <cell r="K156" t="str">
            <v>12(1968-1978)</v>
          </cell>
        </row>
        <row r="157">
          <cell r="B157">
            <v>150</v>
          </cell>
          <cell r="C157" t="str">
            <v>Tomas</v>
          </cell>
          <cell r="D157" t="str">
            <v>Vyšniauskas</v>
          </cell>
          <cell r="E157" t="str">
            <v>v</v>
          </cell>
          <cell r="F157">
            <v>37334</v>
          </cell>
          <cell r="G157" t="str">
            <v>Alytus</v>
          </cell>
          <cell r="H157" t="str">
            <v>PLBK "DZŪKIJA"</v>
          </cell>
          <cell r="I157">
            <v>5.9</v>
          </cell>
          <cell r="J157" t="str">
            <v>v9 (2001-2002)</v>
          </cell>
          <cell r="K157" t="str">
            <v>9 (2001-2002)</v>
          </cell>
        </row>
        <row r="158">
          <cell r="B158">
            <v>151</v>
          </cell>
          <cell r="C158" t="str">
            <v>Laurynas</v>
          </cell>
          <cell r="D158" t="str">
            <v>Misevičius</v>
          </cell>
          <cell r="E158" t="str">
            <v>v</v>
          </cell>
          <cell r="F158">
            <v>36223</v>
          </cell>
          <cell r="G158" t="str">
            <v>VU</v>
          </cell>
          <cell r="I158">
            <v>5.9</v>
          </cell>
          <cell r="J158" t="str">
            <v>v10 (1999-2000)</v>
          </cell>
          <cell r="K158" t="str">
            <v>10 (1999-2000)</v>
          </cell>
        </row>
        <row r="159">
          <cell r="B159">
            <v>153</v>
          </cell>
          <cell r="C159" t="str">
            <v>Brajanas</v>
          </cell>
          <cell r="D159" t="str">
            <v>Gutierrez Pažėra</v>
          </cell>
          <cell r="E159" t="str">
            <v>v</v>
          </cell>
          <cell r="F159">
            <v>38497</v>
          </cell>
          <cell r="G159" t="str">
            <v>Šiaulių r.</v>
          </cell>
          <cell r="H159" t="str">
            <v>SK "LUKAS"</v>
          </cell>
          <cell r="I159">
            <v>5.9</v>
          </cell>
          <cell r="J159" t="str">
            <v>v7 (2005 ir jaun)</v>
          </cell>
          <cell r="K159" t="str">
            <v>7 (2005 ir jaun)</v>
          </cell>
        </row>
        <row r="160">
          <cell r="B160">
            <v>152</v>
          </cell>
          <cell r="C160" t="str">
            <v>Dominykas</v>
          </cell>
          <cell r="D160" t="str">
            <v>Zanizdra</v>
          </cell>
          <cell r="E160" t="str">
            <v>v</v>
          </cell>
          <cell r="F160">
            <v>38410</v>
          </cell>
          <cell r="G160" t="str">
            <v>Šiaulių r.</v>
          </cell>
          <cell r="H160" t="str">
            <v>SK "LUKAS"</v>
          </cell>
          <cell r="I160">
            <v>5.9</v>
          </cell>
          <cell r="J160" t="str">
            <v>v7 (2005 ir jaun)</v>
          </cell>
          <cell r="K160" t="str">
            <v>7 (2005 ir jaun)</v>
          </cell>
        </row>
        <row r="161">
          <cell r="B161">
            <v>154</v>
          </cell>
          <cell r="C161" t="str">
            <v>Ugnė</v>
          </cell>
          <cell r="D161" t="str">
            <v>Stanelytė</v>
          </cell>
          <cell r="E161" t="str">
            <v>m</v>
          </cell>
          <cell r="F161">
            <v>38307</v>
          </cell>
          <cell r="G161" t="str">
            <v>Šiaulių r.</v>
          </cell>
          <cell r="H161" t="str">
            <v>SK "LUKAS"</v>
          </cell>
          <cell r="I161">
            <v>5.9</v>
          </cell>
          <cell r="J161" t="str">
            <v>m2 (2003-2004)</v>
          </cell>
          <cell r="K161" t="str">
            <v>2 (2003-2004)</v>
          </cell>
        </row>
        <row r="162">
          <cell r="B162">
            <v>155</v>
          </cell>
          <cell r="C162" t="str">
            <v>Mikas</v>
          </cell>
          <cell r="D162" t="str">
            <v>Montvilas</v>
          </cell>
          <cell r="E162" t="str">
            <v>v</v>
          </cell>
          <cell r="F162">
            <v>37892</v>
          </cell>
          <cell r="G162" t="str">
            <v>Šiaulių r.</v>
          </cell>
          <cell r="H162" t="str">
            <v>SK "LUKAS"</v>
          </cell>
          <cell r="I162">
            <v>5.9</v>
          </cell>
          <cell r="J162" t="str">
            <v>v8 (2003-2004)</v>
          </cell>
          <cell r="K162" t="str">
            <v>8 (2003-2004)</v>
          </cell>
        </row>
        <row r="163">
          <cell r="B163">
            <v>156</v>
          </cell>
          <cell r="C163" t="str">
            <v>Žygimantas</v>
          </cell>
          <cell r="D163" t="str">
            <v>Vaitekaitis</v>
          </cell>
          <cell r="E163" t="str">
            <v>v</v>
          </cell>
          <cell r="F163">
            <v>37794</v>
          </cell>
          <cell r="G163" t="str">
            <v>Šiaulių r.</v>
          </cell>
          <cell r="H163" t="str">
            <v>SK "LUKAS"</v>
          </cell>
          <cell r="I163">
            <v>5.9</v>
          </cell>
          <cell r="J163" t="str">
            <v>v8 (2003-2004)</v>
          </cell>
          <cell r="K163" t="str">
            <v>8 (2003-2004)</v>
          </cell>
        </row>
        <row r="164">
          <cell r="B164">
            <v>157</v>
          </cell>
          <cell r="C164" t="str">
            <v>Matas</v>
          </cell>
          <cell r="D164" t="str">
            <v>Baura</v>
          </cell>
          <cell r="E164" t="str">
            <v>v</v>
          </cell>
          <cell r="F164">
            <v>37735</v>
          </cell>
          <cell r="G164" t="str">
            <v>Šiaulių r.</v>
          </cell>
          <cell r="H164" t="str">
            <v>SK "LUKAS"</v>
          </cell>
          <cell r="I164">
            <v>5.9</v>
          </cell>
          <cell r="J164" t="str">
            <v>v8 (2003-2004)</v>
          </cell>
          <cell r="K164" t="str">
            <v>8 (2003-2004)</v>
          </cell>
        </row>
        <row r="165">
          <cell r="B165">
            <v>158</v>
          </cell>
          <cell r="C165" t="str">
            <v>Deividas</v>
          </cell>
          <cell r="D165" t="str">
            <v>Rastokas</v>
          </cell>
          <cell r="E165" t="str">
            <v>v</v>
          </cell>
          <cell r="F165">
            <v>37698</v>
          </cell>
          <cell r="G165" t="str">
            <v>Šiaulių r.</v>
          </cell>
          <cell r="H165" t="str">
            <v>SK "LUKAS"</v>
          </cell>
          <cell r="I165">
            <v>5.9</v>
          </cell>
          <cell r="J165" t="str">
            <v>v8 (2003-2004)</v>
          </cell>
          <cell r="K165" t="str">
            <v>8 (2003-2004)</v>
          </cell>
        </row>
        <row r="166">
          <cell r="B166">
            <v>159</v>
          </cell>
          <cell r="C166" t="str">
            <v>Eimantas</v>
          </cell>
          <cell r="D166" t="str">
            <v>Zanizdra</v>
          </cell>
          <cell r="E166" t="str">
            <v>v</v>
          </cell>
          <cell r="F166">
            <v>37671</v>
          </cell>
          <cell r="G166" t="str">
            <v>Šiaulių r.</v>
          </cell>
          <cell r="H166" t="str">
            <v>SK "LUKAS"</v>
          </cell>
          <cell r="I166">
            <v>5.9</v>
          </cell>
          <cell r="J166" t="str">
            <v>v8 (2003-2004)</v>
          </cell>
          <cell r="K166" t="str">
            <v>8 (2003-2004)</v>
          </cell>
        </row>
        <row r="167">
          <cell r="B167">
            <v>160</v>
          </cell>
          <cell r="C167" t="str">
            <v>Neda</v>
          </cell>
          <cell r="D167" t="str">
            <v>Dovidaitytė</v>
          </cell>
          <cell r="E167" t="str">
            <v>m</v>
          </cell>
          <cell r="F167">
            <v>37179</v>
          </cell>
          <cell r="G167" t="str">
            <v>Šiaulių r.</v>
          </cell>
          <cell r="H167" t="str">
            <v>SK "LUKAS"</v>
          </cell>
          <cell r="I167">
            <v>5.9</v>
          </cell>
          <cell r="J167" t="str">
            <v>m3 (2001-2002)</v>
          </cell>
          <cell r="K167" t="str">
            <v>3 (2001-2002)</v>
          </cell>
        </row>
        <row r="168">
          <cell r="B168">
            <v>161</v>
          </cell>
          <cell r="C168" t="str">
            <v>Zenonas</v>
          </cell>
          <cell r="D168" t="str">
            <v>Šerkšnys</v>
          </cell>
          <cell r="E168" t="str">
            <v>v</v>
          </cell>
          <cell r="F168">
            <v>34453</v>
          </cell>
          <cell r="G168" t="str">
            <v>Šiaulių r.</v>
          </cell>
          <cell r="H168" t="str">
            <v>SK "LUKAS"</v>
          </cell>
          <cell r="I168">
            <v>5.9</v>
          </cell>
          <cell r="J168" t="str">
            <v>v11(1998-1979)</v>
          </cell>
          <cell r="K168" t="str">
            <v>11(1998-1979)</v>
          </cell>
        </row>
        <row r="169">
          <cell r="B169">
            <v>162</v>
          </cell>
          <cell r="C169" t="str">
            <v>Algirdas</v>
          </cell>
          <cell r="D169" t="str">
            <v>Balčiūnas</v>
          </cell>
          <cell r="E169" t="str">
            <v>v</v>
          </cell>
          <cell r="F169">
            <v>34427</v>
          </cell>
          <cell r="G169" t="str">
            <v>Šiaulių r.</v>
          </cell>
          <cell r="H169" t="str">
            <v>SK "LUKAS"</v>
          </cell>
          <cell r="I169">
            <v>5.9</v>
          </cell>
          <cell r="J169" t="str">
            <v>v11(1998-1979)</v>
          </cell>
          <cell r="K169" t="str">
            <v>11(1998-1979)</v>
          </cell>
        </row>
        <row r="170">
          <cell r="B170">
            <v>163</v>
          </cell>
          <cell r="C170" t="str">
            <v>Remigijus</v>
          </cell>
          <cell r="D170" t="str">
            <v>Zalumskis</v>
          </cell>
          <cell r="E170" t="str">
            <v>v</v>
          </cell>
          <cell r="F170">
            <v>29479</v>
          </cell>
          <cell r="G170" t="str">
            <v>Šiaulių r.</v>
          </cell>
          <cell r="H170" t="str">
            <v>SK "LUKAS"</v>
          </cell>
          <cell r="I170">
            <v>5.9</v>
          </cell>
          <cell r="J170" t="str">
            <v>v11(1998-1979)</v>
          </cell>
          <cell r="K170" t="str">
            <v>11(1998-1979)</v>
          </cell>
        </row>
        <row r="171">
          <cell r="B171">
            <v>164</v>
          </cell>
          <cell r="C171" t="str">
            <v>Arnas</v>
          </cell>
          <cell r="D171" t="str">
            <v>Lukošaitis</v>
          </cell>
          <cell r="E171" t="str">
            <v>v</v>
          </cell>
          <cell r="F171">
            <v>28582</v>
          </cell>
          <cell r="G171" t="str">
            <v>Šiaulių r.</v>
          </cell>
          <cell r="H171" t="str">
            <v>SK "LUKAS"</v>
          </cell>
          <cell r="I171">
            <v>5.9</v>
          </cell>
          <cell r="J171" t="str">
            <v>v12(1968-1978)</v>
          </cell>
          <cell r="K171" t="str">
            <v>12(1968-1978)</v>
          </cell>
        </row>
        <row r="172">
          <cell r="B172">
            <v>165</v>
          </cell>
          <cell r="C172" t="str">
            <v>Ričardas</v>
          </cell>
          <cell r="D172" t="str">
            <v>Kanišauskas</v>
          </cell>
          <cell r="E172" t="str">
            <v>v</v>
          </cell>
          <cell r="F172">
            <v>28366</v>
          </cell>
          <cell r="G172" t="str">
            <v>Šiaulių r.</v>
          </cell>
          <cell r="H172" t="str">
            <v>SK "LUKAS"</v>
          </cell>
          <cell r="I172">
            <v>5.9</v>
          </cell>
          <cell r="J172" t="str">
            <v>v12(1968-1978)</v>
          </cell>
          <cell r="K172" t="str">
            <v>12(1968-1978)</v>
          </cell>
        </row>
        <row r="173">
          <cell r="B173">
            <v>166</v>
          </cell>
          <cell r="C173" t="str">
            <v>Dalia</v>
          </cell>
          <cell r="D173" t="str">
            <v>Lukošienė</v>
          </cell>
          <cell r="E173" t="str">
            <v>m</v>
          </cell>
          <cell r="F173">
            <v>27947</v>
          </cell>
          <cell r="G173" t="str">
            <v>Šiaulių r.</v>
          </cell>
          <cell r="H173" t="str">
            <v>SK "LUKAS"</v>
          </cell>
          <cell r="I173">
            <v>5.9</v>
          </cell>
          <cell r="J173" t="str">
            <v>m6 (1983 ir vyr.)</v>
          </cell>
          <cell r="K173" t="str">
            <v>6 (1983 ir vyr.)</v>
          </cell>
        </row>
        <row r="174">
          <cell r="B174">
            <v>167</v>
          </cell>
          <cell r="C174" t="str">
            <v>Kęstutis</v>
          </cell>
          <cell r="D174" t="str">
            <v>Vaitekaitis</v>
          </cell>
          <cell r="E174" t="str">
            <v>v</v>
          </cell>
          <cell r="F174">
            <v>26984</v>
          </cell>
          <cell r="G174" t="str">
            <v>Šiaulių r.</v>
          </cell>
          <cell r="H174" t="str">
            <v>SK "LUKAS"</v>
          </cell>
          <cell r="I174">
            <v>5.9</v>
          </cell>
          <cell r="J174" t="str">
            <v>v12(1968-1978)</v>
          </cell>
          <cell r="K174" t="str">
            <v>12(1968-1978)</v>
          </cell>
        </row>
        <row r="175">
          <cell r="B175">
            <v>168</v>
          </cell>
          <cell r="C175" t="str">
            <v>Renata</v>
          </cell>
          <cell r="D175" t="str">
            <v>Macijauskienė</v>
          </cell>
          <cell r="E175" t="str">
            <v>m</v>
          </cell>
          <cell r="F175">
            <v>24980</v>
          </cell>
          <cell r="G175" t="str">
            <v>Šiaulių r.</v>
          </cell>
          <cell r="H175" t="str">
            <v>SK "LUKAS"</v>
          </cell>
          <cell r="I175">
            <v>5.9</v>
          </cell>
          <cell r="J175" t="str">
            <v>m6 (1983 ir vyr.)</v>
          </cell>
          <cell r="K175" t="str">
            <v>6 (1983 ir vyr.)</v>
          </cell>
        </row>
        <row r="176">
          <cell r="B176">
            <v>169</v>
          </cell>
          <cell r="C176" t="str">
            <v>Neda</v>
          </cell>
          <cell r="D176" t="str">
            <v>Čapskytė</v>
          </cell>
          <cell r="E176" t="str">
            <v>m</v>
          </cell>
          <cell r="F176">
            <v>39004</v>
          </cell>
          <cell r="G176" t="str">
            <v>Vilkaviškis</v>
          </cell>
          <cell r="H176" t="str">
            <v>VILKAVIŠKIO LASK</v>
          </cell>
          <cell r="I176">
            <v>5.9</v>
          </cell>
          <cell r="J176" t="str">
            <v>m1 (2005 ir jaun.)</v>
          </cell>
          <cell r="K176" t="str">
            <v>1 (2005 ir jaun.)</v>
          </cell>
        </row>
        <row r="177">
          <cell r="B177">
            <v>170</v>
          </cell>
          <cell r="C177" t="str">
            <v xml:space="preserve">Tomas </v>
          </cell>
          <cell r="D177" t="str">
            <v>Čapskis</v>
          </cell>
          <cell r="E177" t="str">
            <v>v</v>
          </cell>
          <cell r="F177">
            <v>38515</v>
          </cell>
          <cell r="G177" t="str">
            <v>Vilkaviškis</v>
          </cell>
          <cell r="H177" t="str">
            <v>VILKAVIŠKIO LASK</v>
          </cell>
          <cell r="I177">
            <v>5.9</v>
          </cell>
          <cell r="J177" t="str">
            <v>v7 (2005 ir jaun)</v>
          </cell>
          <cell r="K177" t="str">
            <v>7 (2005 ir jaun)</v>
          </cell>
        </row>
        <row r="178">
          <cell r="B178">
            <v>171</v>
          </cell>
          <cell r="C178" t="str">
            <v>Kornelija</v>
          </cell>
          <cell r="D178" t="str">
            <v>Dėnaitė</v>
          </cell>
          <cell r="E178" t="str">
            <v>m</v>
          </cell>
          <cell r="F178">
            <v>38209</v>
          </cell>
          <cell r="G178" t="str">
            <v>Vilkaviškis</v>
          </cell>
          <cell r="H178" t="str">
            <v>VILKAVIŠKIO LASK</v>
          </cell>
          <cell r="I178">
            <v>5.9</v>
          </cell>
          <cell r="J178" t="str">
            <v>m2 (2003-2004)</v>
          </cell>
          <cell r="K178" t="str">
            <v>2 (2003-2004)</v>
          </cell>
        </row>
        <row r="179">
          <cell r="B179">
            <v>172</v>
          </cell>
          <cell r="C179" t="str">
            <v>Ernestas</v>
          </cell>
          <cell r="D179" t="str">
            <v>Draugelis</v>
          </cell>
          <cell r="E179" t="str">
            <v>v</v>
          </cell>
          <cell r="F179">
            <v>38986</v>
          </cell>
          <cell r="G179" t="str">
            <v>Bartninkų J.Basanavičiaus m-kla-DC</v>
          </cell>
          <cell r="I179">
            <v>5.9</v>
          </cell>
          <cell r="J179" t="str">
            <v>v7 (2005 ir jaun)</v>
          </cell>
          <cell r="K179" t="str">
            <v>7 (2005 ir jaun)</v>
          </cell>
        </row>
        <row r="180">
          <cell r="B180">
            <v>173</v>
          </cell>
          <cell r="C180" t="str">
            <v>Igoris</v>
          </cell>
          <cell r="D180" t="str">
            <v>Černikov</v>
          </cell>
          <cell r="E180" t="str">
            <v>v</v>
          </cell>
          <cell r="F180">
            <v>23759</v>
          </cell>
          <cell r="G180" t="str">
            <v>Vilnius</v>
          </cell>
          <cell r="H180" t="str">
            <v>BK "NA, PAGAUK"</v>
          </cell>
          <cell r="I180">
            <v>5.9</v>
          </cell>
          <cell r="J180" t="str">
            <v xml:space="preserve">v13(1967 ir vyr.) </v>
          </cell>
          <cell r="K180" t="str">
            <v xml:space="preserve">13(1967 ir vyr.) </v>
          </cell>
        </row>
        <row r="181">
          <cell r="B181">
            <v>174</v>
          </cell>
          <cell r="C181" t="str">
            <v>Vidas</v>
          </cell>
          <cell r="D181" t="str">
            <v>Jurgilas</v>
          </cell>
          <cell r="E181" t="str">
            <v>v</v>
          </cell>
          <cell r="F181">
            <v>23527</v>
          </cell>
          <cell r="G181" t="str">
            <v>Vilnius</v>
          </cell>
          <cell r="H181" t="str">
            <v>BK "INŽINERIJA"</v>
          </cell>
          <cell r="I181">
            <v>5.9</v>
          </cell>
          <cell r="J181" t="str">
            <v xml:space="preserve">v13(1967 ir vyr.) </v>
          </cell>
          <cell r="K181" t="str">
            <v xml:space="preserve">13(1967 ir vyr.) </v>
          </cell>
        </row>
        <row r="182">
          <cell r="B182">
            <v>175</v>
          </cell>
          <cell r="C182" t="str">
            <v>Darius</v>
          </cell>
          <cell r="D182" t="str">
            <v>Petkevičius</v>
          </cell>
          <cell r="E182" t="str">
            <v>v</v>
          </cell>
          <cell r="F182">
            <v>35263</v>
          </cell>
          <cell r="G182" t="str">
            <v>Marijampolė</v>
          </cell>
          <cell r="H182" t="str">
            <v>SC SŪDUVA</v>
          </cell>
          <cell r="I182">
            <v>5.9</v>
          </cell>
          <cell r="J182" t="str">
            <v>v11(1998-1979)</v>
          </cell>
          <cell r="K182" t="str">
            <v>11(1998-1979)</v>
          </cell>
        </row>
        <row r="183">
          <cell r="B183">
            <v>176</v>
          </cell>
          <cell r="C183" t="str">
            <v>Paulius</v>
          </cell>
          <cell r="D183" t="str">
            <v>Bieliūnas</v>
          </cell>
          <cell r="E183" t="str">
            <v>v</v>
          </cell>
          <cell r="F183">
            <v>33529</v>
          </cell>
          <cell r="G183" t="str">
            <v>Marijampolė</v>
          </cell>
          <cell r="H183" t="str">
            <v>SC SŪDUVA</v>
          </cell>
          <cell r="I183">
            <v>5.9</v>
          </cell>
          <cell r="J183" t="str">
            <v>v11(1998-1979)</v>
          </cell>
          <cell r="K183" t="str">
            <v>11(1998-1979)</v>
          </cell>
        </row>
        <row r="184">
          <cell r="B184">
            <v>177</v>
          </cell>
          <cell r="C184" t="str">
            <v>Dovilė</v>
          </cell>
          <cell r="D184" t="str">
            <v>Tamošiūnaitė</v>
          </cell>
          <cell r="E184" t="str">
            <v>m</v>
          </cell>
          <cell r="F184">
            <v>31901</v>
          </cell>
          <cell r="G184" t="str">
            <v>Kaunas</v>
          </cell>
          <cell r="H184" t="str">
            <v>BK "MARATONAS"</v>
          </cell>
          <cell r="I184">
            <v>5.9</v>
          </cell>
          <cell r="J184" t="str">
            <v>m5 (1984-1994)</v>
          </cell>
          <cell r="K184" t="str">
            <v>5 (1984-1994)</v>
          </cell>
        </row>
        <row r="185">
          <cell r="B185">
            <v>178</v>
          </cell>
          <cell r="C185" t="str">
            <v>Monika</v>
          </cell>
          <cell r="D185" t="str">
            <v>Selevaitė</v>
          </cell>
          <cell r="E185" t="str">
            <v>m</v>
          </cell>
          <cell r="F185">
            <v>39814</v>
          </cell>
          <cell r="G185" t="str">
            <v>Žiežmariai</v>
          </cell>
          <cell r="H185" t="str">
            <v>BK "KERTUS"</v>
          </cell>
          <cell r="I185">
            <v>5.9</v>
          </cell>
          <cell r="J185" t="str">
            <v>m1 (2005 ir jaun.)</v>
          </cell>
          <cell r="K185" t="str">
            <v>1 (2005 ir jaun.)</v>
          </cell>
        </row>
        <row r="186">
          <cell r="B186">
            <v>179</v>
          </cell>
          <cell r="C186" t="str">
            <v>Ignas</v>
          </cell>
          <cell r="D186" t="str">
            <v>Kertenis</v>
          </cell>
          <cell r="E186" t="str">
            <v>v</v>
          </cell>
          <cell r="F186">
            <v>39083</v>
          </cell>
          <cell r="G186" t="str">
            <v>Žiežmariai</v>
          </cell>
          <cell r="H186" t="str">
            <v>BK "KERTUS"</v>
          </cell>
          <cell r="I186">
            <v>5.9</v>
          </cell>
          <cell r="J186" t="str">
            <v>v7 (2005 ir jaun)</v>
          </cell>
          <cell r="K186" t="str">
            <v>7 (2005 ir jaun)</v>
          </cell>
        </row>
        <row r="187">
          <cell r="B187">
            <v>180</v>
          </cell>
          <cell r="C187" t="str">
            <v>Ugnė</v>
          </cell>
          <cell r="D187" t="str">
            <v>Kisnieriūtė</v>
          </cell>
          <cell r="E187" t="str">
            <v>m</v>
          </cell>
          <cell r="F187">
            <v>38353</v>
          </cell>
          <cell r="G187" t="str">
            <v>Žiežmariai</v>
          </cell>
          <cell r="H187" t="str">
            <v>BK "KERTUS"</v>
          </cell>
          <cell r="I187">
            <v>5.9</v>
          </cell>
          <cell r="J187" t="str">
            <v>m1 (2005 ir jaun.)</v>
          </cell>
          <cell r="K187" t="str">
            <v>1 (2005 ir jaun.)</v>
          </cell>
        </row>
        <row r="188">
          <cell r="B188">
            <v>181</v>
          </cell>
          <cell r="C188" t="str">
            <v>Saulius</v>
          </cell>
          <cell r="D188" t="str">
            <v>Janonis</v>
          </cell>
          <cell r="E188" t="str">
            <v>v</v>
          </cell>
          <cell r="F188">
            <v>30317</v>
          </cell>
          <cell r="G188" t="str">
            <v>Žiežmariai</v>
          </cell>
          <cell r="H188" t="str">
            <v>BK "KERTUS"</v>
          </cell>
          <cell r="I188">
            <v>5.9</v>
          </cell>
          <cell r="J188" t="str">
            <v>v11(1998-1979)</v>
          </cell>
          <cell r="K188" t="str">
            <v>11(1998-1979)</v>
          </cell>
        </row>
        <row r="189">
          <cell r="B189">
            <v>182</v>
          </cell>
          <cell r="C189" t="str">
            <v>Almiras</v>
          </cell>
          <cell r="D189" t="str">
            <v>Kavaliauskas</v>
          </cell>
          <cell r="E189" t="str">
            <v>v</v>
          </cell>
          <cell r="F189">
            <v>21186</v>
          </cell>
          <cell r="G189" t="str">
            <v>Žiežmariai</v>
          </cell>
          <cell r="H189" t="str">
            <v>BK "KERTUS"</v>
          </cell>
          <cell r="I189">
            <v>5.9</v>
          </cell>
          <cell r="J189" t="str">
            <v xml:space="preserve">v13(1967 ir vyr.) </v>
          </cell>
          <cell r="K189" t="str">
            <v xml:space="preserve">13(1967 ir vyr.) </v>
          </cell>
        </row>
        <row r="190">
          <cell r="B190">
            <v>183</v>
          </cell>
          <cell r="C190" t="str">
            <v>Gintautas</v>
          </cell>
          <cell r="D190" t="str">
            <v>Striokas</v>
          </cell>
          <cell r="E190" t="str">
            <v>v</v>
          </cell>
          <cell r="F190">
            <v>25136</v>
          </cell>
          <cell r="G190" t="str">
            <v>Vilkaviškis</v>
          </cell>
          <cell r="I190">
            <v>5.9</v>
          </cell>
          <cell r="J190" t="str">
            <v>v12(1968-1978)</v>
          </cell>
          <cell r="K190" t="str">
            <v>12(1968-1978)</v>
          </cell>
        </row>
        <row r="191">
          <cell r="B191">
            <v>184</v>
          </cell>
          <cell r="C191" t="str">
            <v>Tomas</v>
          </cell>
          <cell r="D191" t="str">
            <v>Juodvalkis</v>
          </cell>
          <cell r="E191" t="str">
            <v>v</v>
          </cell>
          <cell r="F191">
            <v>38353</v>
          </cell>
          <cell r="G191" t="str">
            <v>Paberžė</v>
          </cell>
          <cell r="H191" t="str">
            <v>"LUKAS"</v>
          </cell>
          <cell r="I191">
            <v>5.9</v>
          </cell>
          <cell r="J191" t="str">
            <v>v7 (2005 ir jaun)</v>
          </cell>
          <cell r="K191" t="str">
            <v>7 (2005 ir jaun)</v>
          </cell>
        </row>
        <row r="192">
          <cell r="B192">
            <v>185</v>
          </cell>
          <cell r="C192" t="str">
            <v>Danielius</v>
          </cell>
          <cell r="D192" t="str">
            <v>Bartusevič</v>
          </cell>
          <cell r="E192" t="str">
            <v>v</v>
          </cell>
          <cell r="F192">
            <v>37987</v>
          </cell>
          <cell r="G192" t="str">
            <v>Paberžė</v>
          </cell>
          <cell r="H192" t="str">
            <v>"LUKAS"</v>
          </cell>
          <cell r="I192">
            <v>5.9</v>
          </cell>
          <cell r="J192" t="str">
            <v>v8 (2003-2004)</v>
          </cell>
          <cell r="K192" t="str">
            <v>8 (2003-2004)</v>
          </cell>
        </row>
        <row r="193">
          <cell r="B193">
            <v>186</v>
          </cell>
          <cell r="C193" t="str">
            <v>Deividas</v>
          </cell>
          <cell r="D193" t="str">
            <v>Zakševskis</v>
          </cell>
          <cell r="E193" t="str">
            <v>v</v>
          </cell>
          <cell r="F193">
            <v>37257</v>
          </cell>
          <cell r="G193" t="str">
            <v>Paberžė</v>
          </cell>
          <cell r="H193" t="str">
            <v>"LUKAS"</v>
          </cell>
          <cell r="I193">
            <v>5.9</v>
          </cell>
          <cell r="J193" t="str">
            <v>v9 (2001-2002)</v>
          </cell>
          <cell r="K193" t="str">
            <v>9 (2001-2002)</v>
          </cell>
        </row>
        <row r="194">
          <cell r="B194">
            <v>187</v>
          </cell>
          <cell r="C194" t="str">
            <v>Tomas</v>
          </cell>
          <cell r="D194" t="str">
            <v>Jateiko</v>
          </cell>
          <cell r="E194" t="str">
            <v>v</v>
          </cell>
          <cell r="F194">
            <v>34700</v>
          </cell>
          <cell r="G194" t="str">
            <v>Paberžė</v>
          </cell>
          <cell r="H194" t="str">
            <v>"LUKAS"</v>
          </cell>
          <cell r="I194">
            <v>5.9</v>
          </cell>
          <cell r="J194" t="str">
            <v>v11(1998-1979)</v>
          </cell>
          <cell r="K194" t="str">
            <v>11(1998-1979)</v>
          </cell>
        </row>
        <row r="195">
          <cell r="B195">
            <v>188</v>
          </cell>
          <cell r="C195" t="str">
            <v>Vytautas</v>
          </cell>
          <cell r="D195" t="str">
            <v>Gražys</v>
          </cell>
          <cell r="E195" t="str">
            <v>v</v>
          </cell>
          <cell r="F195">
            <v>24473</v>
          </cell>
          <cell r="G195" t="str">
            <v>Paberžė</v>
          </cell>
          <cell r="H195" t="str">
            <v>"LUKAS"</v>
          </cell>
          <cell r="I195">
            <v>5.9</v>
          </cell>
          <cell r="J195" t="str">
            <v xml:space="preserve">v13(1967 ir vyr.) </v>
          </cell>
          <cell r="K195" t="str">
            <v xml:space="preserve">13(1967 ir vyr.) </v>
          </cell>
        </row>
        <row r="196">
          <cell r="B196">
            <v>189</v>
          </cell>
          <cell r="C196" t="str">
            <v>Aida</v>
          </cell>
          <cell r="D196" t="str">
            <v>Bagdonaitė</v>
          </cell>
          <cell r="E196" t="str">
            <v>m</v>
          </cell>
          <cell r="F196">
            <v>38924</v>
          </cell>
          <cell r="G196" t="str">
            <v>Gražiškių gimnazija</v>
          </cell>
          <cell r="I196">
            <v>5.9</v>
          </cell>
          <cell r="J196" t="str">
            <v>m1 (2005 ir jaun.)</v>
          </cell>
          <cell r="K196" t="str">
            <v>1 (2005 ir jaun.)</v>
          </cell>
        </row>
        <row r="197">
          <cell r="B197">
            <v>190</v>
          </cell>
          <cell r="C197" t="str">
            <v>Lukas</v>
          </cell>
          <cell r="D197" t="str">
            <v>Gaisrys</v>
          </cell>
          <cell r="E197" t="str">
            <v>v</v>
          </cell>
          <cell r="F197">
            <v>38283</v>
          </cell>
          <cell r="G197" t="str">
            <v>Gražiškių gimnazija</v>
          </cell>
          <cell r="I197">
            <v>5.9</v>
          </cell>
          <cell r="J197" t="str">
            <v>v8 (2003-2004)</v>
          </cell>
          <cell r="K197" t="str">
            <v>8 (2003-2004)</v>
          </cell>
        </row>
        <row r="198">
          <cell r="B198">
            <v>191</v>
          </cell>
          <cell r="C198" t="str">
            <v>Normantas</v>
          </cell>
          <cell r="D198" t="str">
            <v>Durneika</v>
          </cell>
          <cell r="E198" t="str">
            <v>v</v>
          </cell>
          <cell r="F198">
            <v>38477</v>
          </cell>
          <cell r="G198" t="str">
            <v>Gražiškių gimnazija</v>
          </cell>
          <cell r="I198">
            <v>5.9</v>
          </cell>
          <cell r="J198" t="str">
            <v>v7 (2005 ir jaun)</v>
          </cell>
          <cell r="K198" t="str">
            <v>7 (2005 ir jaun)</v>
          </cell>
        </row>
        <row r="199">
          <cell r="B199">
            <v>192</v>
          </cell>
          <cell r="C199" t="str">
            <v>Janina</v>
          </cell>
          <cell r="D199" t="str">
            <v>Kumetytė</v>
          </cell>
          <cell r="E199" t="str">
            <v>m</v>
          </cell>
          <cell r="F199">
            <v>38289</v>
          </cell>
          <cell r="G199" t="str">
            <v>Gražiškių gimnazija</v>
          </cell>
          <cell r="I199">
            <v>5.9</v>
          </cell>
          <cell r="J199" t="str">
            <v>m2 (2003-2004)</v>
          </cell>
          <cell r="K199" t="str">
            <v>2 (2003-2004)</v>
          </cell>
        </row>
        <row r="200">
          <cell r="B200">
            <v>193</v>
          </cell>
          <cell r="C200" t="str">
            <v>Laima</v>
          </cell>
          <cell r="D200" t="str">
            <v>Grudzinskaitė</v>
          </cell>
          <cell r="E200" t="str">
            <v>m</v>
          </cell>
          <cell r="F200">
            <v>37344</v>
          </cell>
          <cell r="G200" t="str">
            <v>Gražiškių gimnazija</v>
          </cell>
          <cell r="I200">
            <v>5.9</v>
          </cell>
          <cell r="J200" t="str">
            <v>m3 (2001-2002)</v>
          </cell>
          <cell r="K200" t="str">
            <v>3 (2001-2002)</v>
          </cell>
        </row>
        <row r="201">
          <cell r="B201">
            <v>194</v>
          </cell>
          <cell r="C201" t="str">
            <v>Tadas</v>
          </cell>
          <cell r="D201" t="str">
            <v>Plycneris</v>
          </cell>
          <cell r="E201" t="str">
            <v>v</v>
          </cell>
          <cell r="F201">
            <v>36628</v>
          </cell>
          <cell r="G201" t="str">
            <v>Gražiškių gimnazija</v>
          </cell>
          <cell r="I201">
            <v>5.9</v>
          </cell>
          <cell r="J201" t="str">
            <v>v10 (1999-2000)</v>
          </cell>
          <cell r="K201" t="str">
            <v>10 (1999-2000)</v>
          </cell>
        </row>
        <row r="202">
          <cell r="B202">
            <v>195</v>
          </cell>
          <cell r="C202" t="str">
            <v>Edvardas</v>
          </cell>
          <cell r="D202" t="str">
            <v>Povilaitis</v>
          </cell>
          <cell r="E202" t="str">
            <v>v</v>
          </cell>
          <cell r="F202">
            <v>36963</v>
          </cell>
          <cell r="G202" t="str">
            <v>Gražiškių gimnazija</v>
          </cell>
          <cell r="I202">
            <v>5.9</v>
          </cell>
          <cell r="J202" t="str">
            <v>v9 (2001-2002)</v>
          </cell>
          <cell r="K202" t="str">
            <v>9 (2001-2002)</v>
          </cell>
        </row>
        <row r="203">
          <cell r="B203">
            <v>196</v>
          </cell>
          <cell r="C203" t="str">
            <v>Tomas</v>
          </cell>
          <cell r="D203" t="str">
            <v>Bujauskas</v>
          </cell>
          <cell r="E203" t="str">
            <v>v</v>
          </cell>
          <cell r="F203">
            <v>36960</v>
          </cell>
          <cell r="G203" t="str">
            <v>Gražiškių gimnazija</v>
          </cell>
          <cell r="I203">
            <v>5.9</v>
          </cell>
          <cell r="J203" t="str">
            <v>v9 (2001-2002)</v>
          </cell>
          <cell r="K203" t="str">
            <v>9 (2001-2002)</v>
          </cell>
        </row>
        <row r="204">
          <cell r="B204">
            <v>197</v>
          </cell>
          <cell r="C204" t="str">
            <v>Rimantas</v>
          </cell>
          <cell r="D204" t="str">
            <v>Kairys</v>
          </cell>
          <cell r="E204" t="str">
            <v>v</v>
          </cell>
          <cell r="F204">
            <v>37165</v>
          </cell>
          <cell r="G204" t="str">
            <v>Gražiškių gimnazija</v>
          </cell>
          <cell r="I204">
            <v>5.9</v>
          </cell>
          <cell r="J204" t="str">
            <v>v9 (2001-2002)</v>
          </cell>
          <cell r="K204" t="str">
            <v>9 (2001-2002)</v>
          </cell>
        </row>
        <row r="205">
          <cell r="B205">
            <v>198</v>
          </cell>
          <cell r="C205" t="str">
            <v>Viktoras</v>
          </cell>
          <cell r="D205" t="str">
            <v>Chadyšas</v>
          </cell>
          <cell r="E205" t="str">
            <v>v</v>
          </cell>
          <cell r="F205">
            <v>29688</v>
          </cell>
          <cell r="G205" t="str">
            <v>Vilnius</v>
          </cell>
          <cell r="H205" t="str">
            <v>BK "INŽINERIJA"</v>
          </cell>
          <cell r="I205">
            <v>5.9</v>
          </cell>
          <cell r="J205" t="str">
            <v>v11(1998-1979)</v>
          </cell>
          <cell r="K205" t="str">
            <v>11(1998-1979)</v>
          </cell>
        </row>
        <row r="206">
          <cell r="B206">
            <v>199</v>
          </cell>
          <cell r="C206" t="str">
            <v>Renata</v>
          </cell>
          <cell r="D206" t="str">
            <v>Chadyšienė</v>
          </cell>
          <cell r="E206" t="str">
            <v>m</v>
          </cell>
          <cell r="F206">
            <v>29044</v>
          </cell>
          <cell r="G206" t="str">
            <v>Vilnius</v>
          </cell>
          <cell r="H206" t="str">
            <v>BK "INŽINERIJA"</v>
          </cell>
          <cell r="I206">
            <v>5.9</v>
          </cell>
          <cell r="J206" t="str">
            <v>m6 (1983 ir vyr.)</v>
          </cell>
          <cell r="K206" t="str">
            <v>6 (1983 ir vyr.)</v>
          </cell>
        </row>
        <row r="207">
          <cell r="B207">
            <v>200</v>
          </cell>
          <cell r="C207" t="str">
            <v>Matas</v>
          </cell>
          <cell r="D207" t="str">
            <v>Chadyšas</v>
          </cell>
          <cell r="E207" t="str">
            <v>v</v>
          </cell>
          <cell r="F207">
            <v>38556</v>
          </cell>
          <cell r="G207" t="str">
            <v>Vilnius</v>
          </cell>
          <cell r="H207" t="str">
            <v>BK "INŽINERIJA"</v>
          </cell>
          <cell r="I207">
            <v>5.9</v>
          </cell>
          <cell r="J207" t="str">
            <v>v7 (2005 ir jaun)</v>
          </cell>
          <cell r="K207" t="str">
            <v>7 (2005 ir jaun)</v>
          </cell>
        </row>
        <row r="208">
          <cell r="B208">
            <v>201</v>
          </cell>
          <cell r="C208" t="str">
            <v>Joris</v>
          </cell>
          <cell r="D208" t="str">
            <v>Chadyšas</v>
          </cell>
          <cell r="E208" t="str">
            <v>v</v>
          </cell>
          <cell r="F208">
            <v>40347</v>
          </cell>
          <cell r="G208" t="str">
            <v>Vilnius</v>
          </cell>
          <cell r="H208" t="str">
            <v>BK "INŽINERIJA"</v>
          </cell>
          <cell r="I208">
            <v>5.9</v>
          </cell>
          <cell r="J208" t="str">
            <v>v7 (2005 ir jaun)</v>
          </cell>
          <cell r="K208" t="str">
            <v>7 (2005 ir jaun)</v>
          </cell>
        </row>
        <row r="209">
          <cell r="B209">
            <v>202</v>
          </cell>
          <cell r="C209" t="str">
            <v>Airidas</v>
          </cell>
          <cell r="D209" t="str">
            <v>Andriušaitis</v>
          </cell>
          <cell r="E209" t="str">
            <v>v</v>
          </cell>
          <cell r="F209">
            <v>38761</v>
          </cell>
          <cell r="G209" t="str">
            <v>Bartninkų J.Basanavičiaus m-kla-DC</v>
          </cell>
          <cell r="I209">
            <v>5.9</v>
          </cell>
          <cell r="J209" t="str">
            <v>v7 (2005 ir jaun)</v>
          </cell>
          <cell r="K209" t="str">
            <v>7 (2005 ir jaun)</v>
          </cell>
        </row>
        <row r="210">
          <cell r="B210">
            <v>203</v>
          </cell>
          <cell r="C210" t="str">
            <v>Gabrielė</v>
          </cell>
          <cell r="D210" t="str">
            <v>Andriušaitytė</v>
          </cell>
          <cell r="E210" t="str">
            <v>m</v>
          </cell>
          <cell r="F210">
            <v>39322</v>
          </cell>
          <cell r="G210" t="str">
            <v>Bartninkų J.Basanavičiaus m-kla-DC</v>
          </cell>
          <cell r="I210">
            <v>5.9</v>
          </cell>
          <cell r="J210" t="str">
            <v>m1 (2005 ir jaun.)</v>
          </cell>
          <cell r="K210" t="str">
            <v>1 (2005 ir jaun.)</v>
          </cell>
        </row>
        <row r="211">
          <cell r="B211">
            <v>204</v>
          </cell>
          <cell r="C211" t="str">
            <v>Petras</v>
          </cell>
          <cell r="D211" t="str">
            <v>Pranckūnas</v>
          </cell>
          <cell r="E211" t="str">
            <v>v</v>
          </cell>
          <cell r="F211">
            <v>25452</v>
          </cell>
          <cell r="G211" t="str">
            <v>Vilnius</v>
          </cell>
          <cell r="H211" t="str">
            <v>BK "NA, PAGAUK"</v>
          </cell>
          <cell r="I211">
            <v>5.9</v>
          </cell>
          <cell r="J211" t="str">
            <v>v12(1968-1978)</v>
          </cell>
          <cell r="K211" t="str">
            <v>12(1968-1978)</v>
          </cell>
        </row>
        <row r="212">
          <cell r="B212">
            <v>205</v>
          </cell>
          <cell r="C212" t="str">
            <v>Raimundas</v>
          </cell>
          <cell r="D212" t="str">
            <v>Zambacevičius</v>
          </cell>
          <cell r="E212" t="str">
            <v>v</v>
          </cell>
          <cell r="F212">
            <v>23756</v>
          </cell>
          <cell r="G212" t="str">
            <v>Kaunas</v>
          </cell>
          <cell r="I212">
            <v>5.9</v>
          </cell>
          <cell r="J212" t="str">
            <v xml:space="preserve">v13(1967 ir vyr.) </v>
          </cell>
          <cell r="K212" t="str">
            <v xml:space="preserve">13(1967 ir vyr.) </v>
          </cell>
        </row>
        <row r="213">
          <cell r="B213">
            <v>206</v>
          </cell>
          <cell r="C213" t="str">
            <v>Vidmantas</v>
          </cell>
          <cell r="D213" t="str">
            <v>Dobrovolskas</v>
          </cell>
          <cell r="E213" t="str">
            <v>v</v>
          </cell>
          <cell r="F213">
            <v>24383</v>
          </cell>
          <cell r="G213" t="str">
            <v>Kaunas</v>
          </cell>
          <cell r="H213" t="str">
            <v>Kauno BMK</v>
          </cell>
          <cell r="I213">
            <v>5.9</v>
          </cell>
          <cell r="J213" t="str">
            <v xml:space="preserve">v13(1967 ir vyr.) </v>
          </cell>
          <cell r="K213" t="str">
            <v xml:space="preserve">13(1967 ir vyr.) </v>
          </cell>
        </row>
        <row r="214">
          <cell r="B214">
            <v>207</v>
          </cell>
          <cell r="C214" t="str">
            <v xml:space="preserve">Arūnas </v>
          </cell>
          <cell r="D214" t="str">
            <v>Kontrimas</v>
          </cell>
          <cell r="E214" t="str">
            <v>v</v>
          </cell>
          <cell r="F214">
            <v>25328</v>
          </cell>
          <cell r="G214" t="str">
            <v>Kaunas</v>
          </cell>
          <cell r="H214" t="str">
            <v>Kauno BMK</v>
          </cell>
          <cell r="I214">
            <v>5.9</v>
          </cell>
          <cell r="J214" t="str">
            <v>v12(1968-1978)</v>
          </cell>
          <cell r="K214" t="str">
            <v>12(1968-1978)</v>
          </cell>
        </row>
        <row r="215">
          <cell r="B215">
            <v>208</v>
          </cell>
          <cell r="C215" t="str">
            <v xml:space="preserve">Ida </v>
          </cell>
          <cell r="D215" t="str">
            <v>Dobrovolskienė</v>
          </cell>
          <cell r="E215" t="str">
            <v>m</v>
          </cell>
          <cell r="F215">
            <v>24067</v>
          </cell>
          <cell r="G215" t="str">
            <v>Kaunas</v>
          </cell>
          <cell r="H215" t="str">
            <v>Kauno BMK</v>
          </cell>
          <cell r="I215">
            <v>5.9</v>
          </cell>
          <cell r="J215" t="str">
            <v>m6 (1983 ir vyr.)</v>
          </cell>
          <cell r="K215" t="str">
            <v>6 (1983 ir vyr.)</v>
          </cell>
        </row>
        <row r="216">
          <cell r="B216">
            <v>209</v>
          </cell>
          <cell r="C216" t="str">
            <v>Audra</v>
          </cell>
          <cell r="D216" t="str">
            <v>Borusienė</v>
          </cell>
          <cell r="E216" t="str">
            <v>m</v>
          </cell>
          <cell r="F216">
            <v>24067</v>
          </cell>
          <cell r="G216" t="str">
            <v>Kaunas</v>
          </cell>
          <cell r="H216" t="str">
            <v>Kauno BMK</v>
          </cell>
          <cell r="I216">
            <v>5.9</v>
          </cell>
          <cell r="J216" t="str">
            <v>m6 (1983 ir vyr.)</v>
          </cell>
          <cell r="K216" t="str">
            <v>6 (1983 ir vyr.)</v>
          </cell>
        </row>
        <row r="217">
          <cell r="B217">
            <v>210</v>
          </cell>
          <cell r="C217" t="str">
            <v xml:space="preserve">Romas </v>
          </cell>
          <cell r="D217" t="str">
            <v>Jasinskas</v>
          </cell>
          <cell r="E217" t="str">
            <v>v</v>
          </cell>
          <cell r="F217">
            <v>16168</v>
          </cell>
          <cell r="G217" t="str">
            <v>Panevėžys</v>
          </cell>
          <cell r="H217" t="str">
            <v>Kauno BMK</v>
          </cell>
          <cell r="I217">
            <v>5.9</v>
          </cell>
          <cell r="J217" t="str">
            <v xml:space="preserve">v13(1967 ir vyr.) </v>
          </cell>
          <cell r="K217" t="str">
            <v xml:space="preserve">13(1967 ir vyr.) </v>
          </cell>
        </row>
        <row r="218">
          <cell r="B218">
            <v>211</v>
          </cell>
          <cell r="C218" t="str">
            <v xml:space="preserve">Žydrūnas </v>
          </cell>
          <cell r="D218" t="str">
            <v>Venckūnas</v>
          </cell>
          <cell r="E218" t="str">
            <v>v</v>
          </cell>
          <cell r="F218">
            <v>24029</v>
          </cell>
          <cell r="G218" t="str">
            <v>Kaunas</v>
          </cell>
          <cell r="H218" t="str">
            <v>Kauno BMK</v>
          </cell>
          <cell r="I218">
            <v>5.9</v>
          </cell>
          <cell r="J218" t="str">
            <v xml:space="preserve">v13(1967 ir vyr.) </v>
          </cell>
          <cell r="K218" t="str">
            <v xml:space="preserve">13(1967 ir vyr.) </v>
          </cell>
        </row>
        <row r="219">
          <cell r="B219">
            <v>212</v>
          </cell>
          <cell r="C219" t="str">
            <v>Aurelija</v>
          </cell>
          <cell r="D219" t="str">
            <v>Kiseliūtė</v>
          </cell>
          <cell r="E219" t="str">
            <v>m</v>
          </cell>
          <cell r="F219">
            <v>34443</v>
          </cell>
          <cell r="G219" t="str">
            <v>Kaunas</v>
          </cell>
          <cell r="H219" t="str">
            <v>Kauno BMK</v>
          </cell>
          <cell r="I219">
            <v>5.9</v>
          </cell>
          <cell r="J219" t="str">
            <v>m5 (1984-1994)</v>
          </cell>
          <cell r="K219" t="str">
            <v>5 (1984-1994)</v>
          </cell>
        </row>
        <row r="220">
          <cell r="B220">
            <v>213</v>
          </cell>
          <cell r="C220" t="str">
            <v>Antanas</v>
          </cell>
          <cell r="D220" t="str">
            <v>Girčys</v>
          </cell>
          <cell r="E220" t="str">
            <v>v</v>
          </cell>
          <cell r="F220">
            <v>32610</v>
          </cell>
          <cell r="G220" t="str">
            <v>Jonava</v>
          </cell>
          <cell r="H220" t="str">
            <v>Kauno BMK</v>
          </cell>
          <cell r="I220">
            <v>5.9</v>
          </cell>
          <cell r="J220" t="str">
            <v>v11(1998-1979)</v>
          </cell>
          <cell r="K220" t="str">
            <v>11(1998-1979)</v>
          </cell>
        </row>
        <row r="221">
          <cell r="B221">
            <v>214</v>
          </cell>
          <cell r="C221" t="str">
            <v>Manuel</v>
          </cell>
          <cell r="D221" t="str">
            <v>Vilda</v>
          </cell>
          <cell r="E221" t="str">
            <v>v</v>
          </cell>
          <cell r="F221">
            <v>35328</v>
          </cell>
          <cell r="G221" t="str">
            <v>Burgos</v>
          </cell>
          <cell r="H221" t="str">
            <v>Kauno BMK</v>
          </cell>
          <cell r="I221">
            <v>5.9</v>
          </cell>
          <cell r="J221" t="str">
            <v>v11(1998-1979)</v>
          </cell>
          <cell r="K221" t="str">
            <v>11(1998-1979)</v>
          </cell>
        </row>
        <row r="222">
          <cell r="B222">
            <v>215</v>
          </cell>
          <cell r="C222" t="str">
            <v>Andrius</v>
          </cell>
          <cell r="D222" t="str">
            <v>Zonys</v>
          </cell>
          <cell r="E222" t="str">
            <v>v</v>
          </cell>
          <cell r="F222">
            <v>32111</v>
          </cell>
          <cell r="G222" t="str">
            <v>Vilnius</v>
          </cell>
          <cell r="H222" t="str">
            <v>Kauno BMK</v>
          </cell>
          <cell r="I222">
            <v>5.9</v>
          </cell>
          <cell r="J222" t="str">
            <v>v11(1998-1979)</v>
          </cell>
          <cell r="K222" t="str">
            <v>11(1998-1979)</v>
          </cell>
        </row>
        <row r="223">
          <cell r="B223">
            <v>216</v>
          </cell>
          <cell r="C223" t="str">
            <v>Dominykas</v>
          </cell>
          <cell r="D223" t="str">
            <v>Kručas</v>
          </cell>
          <cell r="E223" t="str">
            <v>v</v>
          </cell>
          <cell r="F223">
            <v>35609</v>
          </cell>
          <cell r="G223" t="str">
            <v>Panevėžys</v>
          </cell>
          <cell r="H223" t="str">
            <v>Kauno BMK</v>
          </cell>
          <cell r="I223">
            <v>5.9</v>
          </cell>
          <cell r="J223" t="str">
            <v>v11(1998-1979)</v>
          </cell>
          <cell r="K223" t="str">
            <v>11(1998-1979)</v>
          </cell>
        </row>
        <row r="224">
          <cell r="B224">
            <v>217</v>
          </cell>
          <cell r="C224" t="str">
            <v>Ramūnas</v>
          </cell>
          <cell r="D224" t="str">
            <v>Vilčinskas</v>
          </cell>
          <cell r="E224" t="str">
            <v>v</v>
          </cell>
          <cell r="F224">
            <v>31254</v>
          </cell>
          <cell r="G224" t="str">
            <v>Kačerginė</v>
          </cell>
          <cell r="H224" t="str">
            <v>Kauno BMK</v>
          </cell>
          <cell r="I224">
            <v>5.9</v>
          </cell>
          <cell r="J224" t="str">
            <v>v11(1998-1979)</v>
          </cell>
          <cell r="K224" t="str">
            <v>11(1998-1979)</v>
          </cell>
        </row>
        <row r="225">
          <cell r="B225">
            <v>218</v>
          </cell>
          <cell r="C225" t="str">
            <v>Klaudijus</v>
          </cell>
          <cell r="D225" t="str">
            <v>Indreliūnas</v>
          </cell>
          <cell r="E225" t="str">
            <v>v</v>
          </cell>
          <cell r="F225">
            <v>28283</v>
          </cell>
          <cell r="G225" t="str">
            <v>Kaunas</v>
          </cell>
          <cell r="H225" t="str">
            <v>Kauno BMK</v>
          </cell>
          <cell r="I225">
            <v>5.9</v>
          </cell>
          <cell r="J225" t="str">
            <v>v12(1968-1978)</v>
          </cell>
          <cell r="K225" t="str">
            <v>12(1968-1978)</v>
          </cell>
        </row>
        <row r="226">
          <cell r="B226">
            <v>219</v>
          </cell>
          <cell r="C226" t="str">
            <v>Nerijus</v>
          </cell>
          <cell r="D226" t="str">
            <v>Mikučionis</v>
          </cell>
          <cell r="E226" t="str">
            <v>v</v>
          </cell>
          <cell r="F226">
            <v>31780</v>
          </cell>
          <cell r="G226" t="str">
            <v>Kaunas</v>
          </cell>
          <cell r="H226" t="str">
            <v>Kauno BMK</v>
          </cell>
          <cell r="I226">
            <v>5.9</v>
          </cell>
          <cell r="J226" t="str">
            <v>v11(1998-1979)</v>
          </cell>
          <cell r="K226" t="str">
            <v>11(1998-1979)</v>
          </cell>
        </row>
        <row r="227">
          <cell r="B227">
            <v>220</v>
          </cell>
          <cell r="C227" t="str">
            <v>Jolanta</v>
          </cell>
          <cell r="D227" t="str">
            <v>Daškevičienė</v>
          </cell>
          <cell r="E227" t="str">
            <v>m</v>
          </cell>
          <cell r="F227">
            <v>26111</v>
          </cell>
          <cell r="G227" t="str">
            <v>Kaunas</v>
          </cell>
          <cell r="H227" t="str">
            <v>Kauno BMK</v>
          </cell>
          <cell r="I227">
            <v>5.9</v>
          </cell>
          <cell r="J227" t="str">
            <v>m6 (1983 ir vyr.)</v>
          </cell>
          <cell r="K227" t="str">
            <v>6 (1983 ir vyr.)</v>
          </cell>
        </row>
        <row r="228">
          <cell r="B228">
            <v>221</v>
          </cell>
          <cell r="C228" t="str">
            <v>Domantas</v>
          </cell>
          <cell r="D228" t="str">
            <v>Balsys</v>
          </cell>
          <cell r="E228" t="str">
            <v>v</v>
          </cell>
          <cell r="F228">
            <v>32763</v>
          </cell>
          <cell r="G228" t="str">
            <v>Kaunas</v>
          </cell>
          <cell r="H228" t="str">
            <v>Kauno BMK</v>
          </cell>
          <cell r="I228">
            <v>5.9</v>
          </cell>
          <cell r="J228" t="str">
            <v>v11(1998-1979)</v>
          </cell>
          <cell r="K228" t="str">
            <v>11(1998-1979)</v>
          </cell>
        </row>
        <row r="229">
          <cell r="B229">
            <v>222</v>
          </cell>
          <cell r="C229" t="str">
            <v>Grigas</v>
          </cell>
          <cell r="D229" t="str">
            <v>Petraitis</v>
          </cell>
          <cell r="E229" t="str">
            <v>v</v>
          </cell>
          <cell r="F229">
            <v>32433</v>
          </cell>
          <cell r="G229" t="str">
            <v>Vilnius</v>
          </cell>
          <cell r="H229" t="str">
            <v>Kauno BMK</v>
          </cell>
          <cell r="I229">
            <v>5.9</v>
          </cell>
          <cell r="J229" t="str">
            <v>v11(1998-1979)</v>
          </cell>
          <cell r="K229" t="str">
            <v>11(1998-1979)</v>
          </cell>
        </row>
        <row r="230">
          <cell r="B230">
            <v>223</v>
          </cell>
          <cell r="C230" t="str">
            <v>Romualdas</v>
          </cell>
          <cell r="D230" t="str">
            <v>Limantas</v>
          </cell>
          <cell r="E230" t="str">
            <v>v</v>
          </cell>
          <cell r="F230">
            <v>16232</v>
          </cell>
          <cell r="G230" t="str">
            <v>Kaunas</v>
          </cell>
          <cell r="H230" t="str">
            <v>Kauno BMK</v>
          </cell>
          <cell r="I230">
            <v>5.9</v>
          </cell>
          <cell r="J230" t="str">
            <v xml:space="preserve">v13(1967 ir vyr.) </v>
          </cell>
          <cell r="K230" t="str">
            <v xml:space="preserve">13(1967 ir vyr.) </v>
          </cell>
        </row>
        <row r="231">
          <cell r="B231">
            <v>224</v>
          </cell>
          <cell r="C231" t="str">
            <v>Fizura</v>
          </cell>
          <cell r="D231" t="str">
            <v>Sak</v>
          </cell>
          <cell r="E231" t="str">
            <v>m</v>
          </cell>
          <cell r="F231">
            <v>36195</v>
          </cell>
          <cell r="G231" t="str">
            <v>Almata/Kazakstan</v>
          </cell>
          <cell r="H231" t="str">
            <v>Kauno BMK</v>
          </cell>
          <cell r="I231">
            <v>5.9</v>
          </cell>
          <cell r="J231" t="str">
            <v>m4 (1995-2000)</v>
          </cell>
          <cell r="K231" t="str">
            <v>4 (1995-2000)</v>
          </cell>
        </row>
        <row r="232">
          <cell r="B232">
            <v>225</v>
          </cell>
          <cell r="C232" t="str">
            <v>Andrius</v>
          </cell>
          <cell r="D232" t="str">
            <v>Cicėnas</v>
          </cell>
          <cell r="E232" t="str">
            <v>v</v>
          </cell>
          <cell r="F232">
            <v>27413</v>
          </cell>
          <cell r="G232" t="str">
            <v>Vilnius</v>
          </cell>
          <cell r="H232" t="str">
            <v>JONAS MARATONAS</v>
          </cell>
          <cell r="I232">
            <v>5.9</v>
          </cell>
          <cell r="J232" t="str">
            <v>v12(1968-1978)</v>
          </cell>
          <cell r="K232" t="str">
            <v>12(1968-1978)</v>
          </cell>
        </row>
        <row r="233">
          <cell r="B233">
            <v>226</v>
          </cell>
          <cell r="C233" t="str">
            <v>Linas</v>
          </cell>
          <cell r="D233" t="str">
            <v>Būbnys</v>
          </cell>
          <cell r="E233" t="str">
            <v>v</v>
          </cell>
          <cell r="F233">
            <v>26547</v>
          </cell>
          <cell r="G233" t="str">
            <v>Vilkaviškis</v>
          </cell>
          <cell r="I233">
            <v>5.9</v>
          </cell>
          <cell r="J233" t="str">
            <v>v12(1968-1978)</v>
          </cell>
          <cell r="K233" t="str">
            <v>12(1968-1978)</v>
          </cell>
        </row>
        <row r="234">
          <cell r="B234">
            <v>227</v>
          </cell>
          <cell r="C234" t="str">
            <v>Vytautas</v>
          </cell>
          <cell r="D234" t="str">
            <v>Jančiukynas</v>
          </cell>
          <cell r="E234" t="str">
            <v>v</v>
          </cell>
          <cell r="F234">
            <v>31826</v>
          </cell>
          <cell r="G234" t="str">
            <v>Vilkaviškis</v>
          </cell>
          <cell r="I234">
            <v>5.9</v>
          </cell>
          <cell r="J234" t="str">
            <v>v11(1998-1979)</v>
          </cell>
          <cell r="K234" t="str">
            <v>11(1998-1979)</v>
          </cell>
        </row>
        <row r="235">
          <cell r="B235">
            <v>228</v>
          </cell>
          <cell r="C235" t="str">
            <v>Povilas</v>
          </cell>
          <cell r="D235" t="str">
            <v>Ramanauskas</v>
          </cell>
          <cell r="E235" t="str">
            <v>v</v>
          </cell>
          <cell r="F235">
            <v>37186</v>
          </cell>
          <cell r="G235" t="str">
            <v>Kybartai</v>
          </cell>
          <cell r="I235">
            <v>5.9</v>
          </cell>
          <cell r="J235" t="str">
            <v>v9 (2001-2002)</v>
          </cell>
          <cell r="K235" t="str">
            <v>9 (2001-2002)</v>
          </cell>
        </row>
        <row r="236">
          <cell r="B236">
            <v>229</v>
          </cell>
          <cell r="C236" t="str">
            <v>Alvydas</v>
          </cell>
          <cell r="D236" t="str">
            <v>Zenkevičius</v>
          </cell>
          <cell r="E236" t="str">
            <v>v</v>
          </cell>
          <cell r="F236">
            <v>22270</v>
          </cell>
          <cell r="G236" t="str">
            <v>Marijampolė</v>
          </cell>
          <cell r="I236">
            <v>5.9</v>
          </cell>
          <cell r="J236" t="str">
            <v xml:space="preserve">v13(1967 ir vyr.) </v>
          </cell>
          <cell r="K236" t="str">
            <v xml:space="preserve">13(1967 ir vyr.) </v>
          </cell>
        </row>
        <row r="237">
          <cell r="B237">
            <v>230</v>
          </cell>
          <cell r="C237" t="str">
            <v>Jonas</v>
          </cell>
          <cell r="D237" t="str">
            <v>Žilinskas</v>
          </cell>
          <cell r="E237" t="str">
            <v>v</v>
          </cell>
          <cell r="F237">
            <v>16359</v>
          </cell>
          <cell r="G237" t="str">
            <v>Liudvinavas</v>
          </cell>
          <cell r="I237">
            <v>5.9</v>
          </cell>
          <cell r="J237" t="str">
            <v xml:space="preserve">v13(1967 ir vyr.) </v>
          </cell>
          <cell r="K237" t="str">
            <v xml:space="preserve">13(1967 ir vyr.) </v>
          </cell>
        </row>
        <row r="238">
          <cell r="B238">
            <v>231</v>
          </cell>
          <cell r="C238" t="str">
            <v>Kęstutis</v>
          </cell>
          <cell r="D238" t="str">
            <v>Abromaitis</v>
          </cell>
          <cell r="E238" t="str">
            <v>v</v>
          </cell>
          <cell r="F238">
            <v>20678</v>
          </cell>
          <cell r="G238" t="str">
            <v>Pakruojis</v>
          </cell>
          <cell r="H238" t="str">
            <v>"Vėjas"</v>
          </cell>
          <cell r="I238">
            <v>5.9</v>
          </cell>
          <cell r="J238" t="str">
            <v xml:space="preserve">v13(1967 ir vyr.) </v>
          </cell>
          <cell r="K238" t="str">
            <v xml:space="preserve">13(1967 ir vyr.) </v>
          </cell>
        </row>
        <row r="239">
          <cell r="B239">
            <v>232</v>
          </cell>
          <cell r="C239" t="str">
            <v>Arūnas</v>
          </cell>
          <cell r="D239" t="str">
            <v>Vyšniauskas</v>
          </cell>
          <cell r="E239" t="str">
            <v>v</v>
          </cell>
          <cell r="F239">
            <v>27297</v>
          </cell>
          <cell r="G239" t="str">
            <v>Vilkaviškis</v>
          </cell>
          <cell r="H239" t="str">
            <v>Bėgimo klubas</v>
          </cell>
          <cell r="I239">
            <v>5.9</v>
          </cell>
          <cell r="J239" t="str">
            <v>v12(1968-1978)</v>
          </cell>
          <cell r="K239" t="str">
            <v>12(1968-1978)</v>
          </cell>
        </row>
        <row r="240">
          <cell r="B240">
            <v>233</v>
          </cell>
          <cell r="C240" t="str">
            <v>Algirdas</v>
          </cell>
          <cell r="D240" t="str">
            <v>Geištonaitis</v>
          </cell>
          <cell r="E240" t="str">
            <v>v</v>
          </cell>
          <cell r="F240">
            <v>31536</v>
          </cell>
          <cell r="G240" t="str">
            <v>Vilkaviškis</v>
          </cell>
          <cell r="H240" t="str">
            <v>Bėgimo klubas</v>
          </cell>
          <cell r="I240">
            <v>5.9</v>
          </cell>
          <cell r="J240" t="str">
            <v>v11(1998-1979)</v>
          </cell>
          <cell r="K240" t="str">
            <v>11(1998-1979)</v>
          </cell>
        </row>
        <row r="241">
          <cell r="B241">
            <v>234</v>
          </cell>
          <cell r="C241" t="str">
            <v>Saulius</v>
          </cell>
          <cell r="D241" t="str">
            <v>Globys</v>
          </cell>
          <cell r="E241" t="str">
            <v>v</v>
          </cell>
          <cell r="F241">
            <v>25916</v>
          </cell>
          <cell r="G241" t="str">
            <v>Marijampolė</v>
          </cell>
          <cell r="H241" t="str">
            <v>Bėgimo klubas</v>
          </cell>
          <cell r="I241">
            <v>5.9</v>
          </cell>
          <cell r="J241" t="str">
            <v>v12(1968-1978)</v>
          </cell>
          <cell r="K241" t="str">
            <v>12(1968-1978)</v>
          </cell>
        </row>
        <row r="242">
          <cell r="B242">
            <v>235</v>
          </cell>
          <cell r="C242" t="str">
            <v>Viktorija</v>
          </cell>
          <cell r="D242" t="str">
            <v>Borkertaitė</v>
          </cell>
          <cell r="E242" t="str">
            <v>M</v>
          </cell>
          <cell r="F242">
            <v>32467</v>
          </cell>
          <cell r="G242" t="str">
            <v>Vilkaviškis</v>
          </cell>
          <cell r="I242">
            <v>5.9</v>
          </cell>
          <cell r="J242" t="str">
            <v>M5 (1984-1994)</v>
          </cell>
          <cell r="K242" t="str">
            <v>5 (1984-1994)</v>
          </cell>
        </row>
        <row r="243">
          <cell r="B243">
            <v>236</v>
          </cell>
          <cell r="C243" t="str">
            <v>Rimvydas</v>
          </cell>
          <cell r="D243" t="str">
            <v>Kvietkauskas</v>
          </cell>
          <cell r="E243" t="str">
            <v>V</v>
          </cell>
          <cell r="F243">
            <v>34920</v>
          </cell>
          <cell r="G243" t="str">
            <v>Vilkaviškis</v>
          </cell>
          <cell r="H243" t="str">
            <v>Vilkaviškis PGT</v>
          </cell>
          <cell r="I243">
            <v>5.9</v>
          </cell>
          <cell r="J243" t="str">
            <v>V11(1998-1979)</v>
          </cell>
          <cell r="K243" t="str">
            <v>11(1998-1979)</v>
          </cell>
        </row>
        <row r="244">
          <cell r="B244">
            <v>237</v>
          </cell>
          <cell r="C244" t="str">
            <v>Mingailė</v>
          </cell>
          <cell r="D244" t="str">
            <v>Greičiūtė</v>
          </cell>
          <cell r="E244" t="str">
            <v>M</v>
          </cell>
          <cell r="F244">
            <v>32625</v>
          </cell>
          <cell r="G244" t="str">
            <v>Marijampolė</v>
          </cell>
          <cell r="H244" t="str">
            <v>Marijampolės triatlono draugija</v>
          </cell>
          <cell r="I244">
            <v>5.9</v>
          </cell>
          <cell r="J244" t="str">
            <v>M5 (1984-1994)</v>
          </cell>
          <cell r="K244" t="str">
            <v>5 (1984-1994)</v>
          </cell>
        </row>
        <row r="245">
          <cell r="B245">
            <v>238</v>
          </cell>
          <cell r="I245">
            <v>5.9</v>
          </cell>
          <cell r="J245" t="str">
            <v>n/a</v>
          </cell>
          <cell r="K245" t="str">
            <v>n/a</v>
          </cell>
        </row>
        <row r="246">
          <cell r="B246">
            <v>239</v>
          </cell>
          <cell r="I246">
            <v>5.9</v>
          </cell>
          <cell r="J246" t="str">
            <v>n/a</v>
          </cell>
          <cell r="K246" t="str">
            <v>n/a</v>
          </cell>
        </row>
        <row r="247">
          <cell r="B247">
            <v>240</v>
          </cell>
          <cell r="I247">
            <v>5.9</v>
          </cell>
          <cell r="J247" t="str">
            <v>n/a</v>
          </cell>
          <cell r="K247" t="str">
            <v>n/a</v>
          </cell>
        </row>
        <row r="248">
          <cell r="B248">
            <v>241</v>
          </cell>
          <cell r="I248">
            <v>5.9</v>
          </cell>
          <cell r="J248" t="str">
            <v>n/a</v>
          </cell>
          <cell r="K248" t="str">
            <v>n/a</v>
          </cell>
        </row>
        <row r="249">
          <cell r="B249">
            <v>242</v>
          </cell>
          <cell r="I249">
            <v>5.9</v>
          </cell>
          <cell r="J249" t="str">
            <v>n/a</v>
          </cell>
          <cell r="K249" t="str">
            <v>n/a</v>
          </cell>
        </row>
        <row r="250">
          <cell r="B250">
            <v>243</v>
          </cell>
          <cell r="I250">
            <v>5.9</v>
          </cell>
          <cell r="J250" t="str">
            <v>n/a</v>
          </cell>
          <cell r="K250" t="str">
            <v>n/a</v>
          </cell>
        </row>
        <row r="251">
          <cell r="B251">
            <v>244</v>
          </cell>
          <cell r="I251">
            <v>5.9</v>
          </cell>
          <cell r="J251" t="str">
            <v>n/a</v>
          </cell>
          <cell r="K251" t="str">
            <v>n/a</v>
          </cell>
        </row>
        <row r="252">
          <cell r="B252">
            <v>245</v>
          </cell>
          <cell r="I252">
            <v>5.9</v>
          </cell>
          <cell r="J252" t="str">
            <v>n/a</v>
          </cell>
          <cell r="K252" t="str">
            <v>n/a</v>
          </cell>
        </row>
        <row r="253">
          <cell r="B253">
            <v>333</v>
          </cell>
          <cell r="I253">
            <v>5.9</v>
          </cell>
          <cell r="J253" t="str">
            <v>n/a</v>
          </cell>
          <cell r="K253" t="str">
            <v>n/a</v>
          </cell>
        </row>
        <row r="254">
          <cell r="I254">
            <v>5.9</v>
          </cell>
          <cell r="J254" t="str">
            <v>n/a</v>
          </cell>
          <cell r="K254" t="str">
            <v>n/a</v>
          </cell>
        </row>
        <row r="255">
          <cell r="I255">
            <v>5.9</v>
          </cell>
          <cell r="J255" t="str">
            <v>n/a</v>
          </cell>
          <cell r="K255" t="str">
            <v>n/a</v>
          </cell>
        </row>
        <row r="256">
          <cell r="I256">
            <v>5.9</v>
          </cell>
          <cell r="J256" t="str">
            <v>n/a</v>
          </cell>
          <cell r="K256" t="str">
            <v>n/a</v>
          </cell>
        </row>
        <row r="257">
          <cell r="I257">
            <v>5.9</v>
          </cell>
          <cell r="J257" t="str">
            <v>n/a</v>
          </cell>
          <cell r="K257" t="str">
            <v>n/a</v>
          </cell>
        </row>
        <row r="258">
          <cell r="I258">
            <v>5.9</v>
          </cell>
          <cell r="J258" t="str">
            <v>n/a</v>
          </cell>
          <cell r="K258" t="str">
            <v>n/a</v>
          </cell>
        </row>
        <row r="259">
          <cell r="I259">
            <v>5.9</v>
          </cell>
          <cell r="J259" t="str">
            <v>n/a</v>
          </cell>
          <cell r="K259" t="str">
            <v>n/a</v>
          </cell>
        </row>
        <row r="260">
          <cell r="I260">
            <v>5.9</v>
          </cell>
          <cell r="J260" t="str">
            <v>n/a</v>
          </cell>
          <cell r="K260" t="str">
            <v>n/a</v>
          </cell>
        </row>
        <row r="261">
          <cell r="I261">
            <v>5.9</v>
          </cell>
          <cell r="J261" t="str">
            <v>n/a</v>
          </cell>
          <cell r="K261" t="str">
            <v>n/a</v>
          </cell>
        </row>
        <row r="262">
          <cell r="I262">
            <v>5.9</v>
          </cell>
          <cell r="J262" t="str">
            <v>n/a</v>
          </cell>
          <cell r="K262" t="str">
            <v>n/a</v>
          </cell>
        </row>
        <row r="263">
          <cell r="I263">
            <v>5.9</v>
          </cell>
          <cell r="J263" t="str">
            <v>n/a</v>
          </cell>
          <cell r="K263" t="str">
            <v>n/a</v>
          </cell>
        </row>
        <row r="264">
          <cell r="I264">
            <v>5.9</v>
          </cell>
          <cell r="J264" t="str">
            <v>n/a</v>
          </cell>
          <cell r="K264" t="str">
            <v>n/a</v>
          </cell>
        </row>
        <row r="265">
          <cell r="I265">
            <v>5.9</v>
          </cell>
          <cell r="J265" t="str">
            <v>n/a</v>
          </cell>
          <cell r="K265" t="str">
            <v>n/a</v>
          </cell>
        </row>
        <row r="266">
          <cell r="I266">
            <v>5.9</v>
          </cell>
          <cell r="J266" t="str">
            <v>n/a</v>
          </cell>
          <cell r="K266" t="str">
            <v>n/a</v>
          </cell>
        </row>
        <row r="267">
          <cell r="I267">
            <v>5.9</v>
          </cell>
          <cell r="J267" t="str">
            <v>n/a</v>
          </cell>
          <cell r="K267" t="str">
            <v>n/a</v>
          </cell>
        </row>
        <row r="268">
          <cell r="I268">
            <v>5.9</v>
          </cell>
          <cell r="J268" t="str">
            <v>n/a</v>
          </cell>
          <cell r="K268" t="str">
            <v>n/a</v>
          </cell>
        </row>
        <row r="269">
          <cell r="I269">
            <v>5.9</v>
          </cell>
          <cell r="J269" t="str">
            <v>n/a</v>
          </cell>
          <cell r="K269" t="str">
            <v>n/a</v>
          </cell>
        </row>
        <row r="270">
          <cell r="I270">
            <v>5.9</v>
          </cell>
          <cell r="J270" t="str">
            <v>n/a</v>
          </cell>
          <cell r="K270" t="str">
            <v>n/a</v>
          </cell>
        </row>
        <row r="271">
          <cell r="I271">
            <v>5.9</v>
          </cell>
          <cell r="J271" t="str">
            <v>n/a</v>
          </cell>
          <cell r="K271" t="str">
            <v>n/a</v>
          </cell>
        </row>
        <row r="272">
          <cell r="I272">
            <v>5.9</v>
          </cell>
          <cell r="J272" t="str">
            <v>n/a</v>
          </cell>
          <cell r="K272" t="str">
            <v>n/a</v>
          </cell>
        </row>
        <row r="273">
          <cell r="I273">
            <v>5.9</v>
          </cell>
          <cell r="J273" t="str">
            <v>n/a</v>
          </cell>
          <cell r="K273" t="str">
            <v>n/a</v>
          </cell>
        </row>
        <row r="274">
          <cell r="I274">
            <v>5.9</v>
          </cell>
          <cell r="J274" t="str">
            <v>n/a</v>
          </cell>
          <cell r="K274" t="str">
            <v>n/a</v>
          </cell>
        </row>
        <row r="275">
          <cell r="I275">
            <v>5.9</v>
          </cell>
          <cell r="J275" t="str">
            <v>n/a</v>
          </cell>
          <cell r="K275" t="str">
            <v>n/a</v>
          </cell>
        </row>
        <row r="276">
          <cell r="I276">
            <v>5.9</v>
          </cell>
          <cell r="J276" t="str">
            <v>n/a</v>
          </cell>
          <cell r="K276" t="str">
            <v>n/a</v>
          </cell>
        </row>
        <row r="277">
          <cell r="I277">
            <v>5.9</v>
          </cell>
          <cell r="J277" t="str">
            <v>n/a</v>
          </cell>
          <cell r="K277" t="str">
            <v>n/a</v>
          </cell>
        </row>
        <row r="278">
          <cell r="I278">
            <v>5.9</v>
          </cell>
          <cell r="J278" t="str">
            <v>n/a</v>
          </cell>
          <cell r="K278" t="str">
            <v>n/a</v>
          </cell>
        </row>
        <row r="279">
          <cell r="I279">
            <v>5.9</v>
          </cell>
          <cell r="J279" t="str">
            <v>n/a</v>
          </cell>
          <cell r="K279" t="str">
            <v>n/a</v>
          </cell>
        </row>
        <row r="280">
          <cell r="I280">
            <v>5.9</v>
          </cell>
          <cell r="J280" t="str">
            <v>n/a</v>
          </cell>
          <cell r="K280" t="str">
            <v>n/a</v>
          </cell>
        </row>
        <row r="281">
          <cell r="I281">
            <v>5.9</v>
          </cell>
          <cell r="J281" t="str">
            <v>n/a</v>
          </cell>
          <cell r="K281" t="str">
            <v>n/a</v>
          </cell>
        </row>
        <row r="282">
          <cell r="I282">
            <v>5.9</v>
          </cell>
          <cell r="J282" t="str">
            <v>n/a</v>
          </cell>
          <cell r="K282" t="str">
            <v>n/a</v>
          </cell>
        </row>
        <row r="283">
          <cell r="I283">
            <v>5.9</v>
          </cell>
          <cell r="J283" t="str">
            <v>n/a</v>
          </cell>
          <cell r="K283" t="str">
            <v>n/a</v>
          </cell>
        </row>
        <row r="284">
          <cell r="I284">
            <v>5.9</v>
          </cell>
          <cell r="J284" t="str">
            <v>n/a</v>
          </cell>
          <cell r="K284" t="str">
            <v>n/a</v>
          </cell>
        </row>
        <row r="285">
          <cell r="I285">
            <v>5.9</v>
          </cell>
          <cell r="J285" t="str">
            <v>n/a</v>
          </cell>
          <cell r="K285" t="str">
            <v>n/a</v>
          </cell>
        </row>
        <row r="286">
          <cell r="I286">
            <v>5.9</v>
          </cell>
          <cell r="J286" t="str">
            <v>n/a</v>
          </cell>
          <cell r="K286" t="str">
            <v>n/a</v>
          </cell>
        </row>
        <row r="287">
          <cell r="I287">
            <v>5.9</v>
          </cell>
          <cell r="J287" t="str">
            <v>n/a</v>
          </cell>
          <cell r="K287" t="str">
            <v>n/a</v>
          </cell>
        </row>
        <row r="288">
          <cell r="I288">
            <v>5.9</v>
          </cell>
          <cell r="J288" t="str">
            <v>n/a</v>
          </cell>
          <cell r="K288" t="str">
            <v>n/a</v>
          </cell>
        </row>
        <row r="289">
          <cell r="I289">
            <v>5.9</v>
          </cell>
          <cell r="J289" t="str">
            <v>n/a</v>
          </cell>
          <cell r="K289" t="str">
            <v>n/a</v>
          </cell>
        </row>
        <row r="290">
          <cell r="I290">
            <v>5.9</v>
          </cell>
          <cell r="J290" t="str">
            <v>n/a</v>
          </cell>
          <cell r="K290" t="str">
            <v>n/a</v>
          </cell>
        </row>
        <row r="291">
          <cell r="I291">
            <v>5.9</v>
          </cell>
          <cell r="J291" t="str">
            <v>n/a</v>
          </cell>
          <cell r="K291" t="str">
            <v>n/a</v>
          </cell>
        </row>
        <row r="292">
          <cell r="I292">
            <v>5.9</v>
          </cell>
          <cell r="J292" t="str">
            <v>n/a</v>
          </cell>
          <cell r="K292" t="str">
            <v>n/a</v>
          </cell>
        </row>
        <row r="293">
          <cell r="I293">
            <v>5.9</v>
          </cell>
          <cell r="J293" t="str">
            <v>n/a</v>
          </cell>
          <cell r="K293" t="str">
            <v>n/a</v>
          </cell>
        </row>
        <row r="294">
          <cell r="I294">
            <v>5.9</v>
          </cell>
          <cell r="J294" t="str">
            <v>n/a</v>
          </cell>
          <cell r="K294" t="str">
            <v>n/a</v>
          </cell>
        </row>
        <row r="295">
          <cell r="I295">
            <v>5.9</v>
          </cell>
          <cell r="J295" t="str">
            <v>n/a</v>
          </cell>
          <cell r="K295" t="str">
            <v>n/a</v>
          </cell>
        </row>
        <row r="296">
          <cell r="I296">
            <v>5.9</v>
          </cell>
          <cell r="J296" t="str">
            <v>n/a</v>
          </cell>
          <cell r="K296" t="str">
            <v>n/a</v>
          </cell>
        </row>
        <row r="297">
          <cell r="I297">
            <v>5.9</v>
          </cell>
          <cell r="J297" t="str">
            <v>n/a</v>
          </cell>
          <cell r="K297" t="str">
            <v>n/a</v>
          </cell>
        </row>
        <row r="298">
          <cell r="I298">
            <v>5.9</v>
          </cell>
          <cell r="J298" t="str">
            <v>n/a</v>
          </cell>
          <cell r="K298" t="str">
            <v>n/a</v>
          </cell>
        </row>
        <row r="299">
          <cell r="I299">
            <v>5.9</v>
          </cell>
          <cell r="J299" t="str">
            <v>n/a</v>
          </cell>
          <cell r="K299" t="str">
            <v>n/a</v>
          </cell>
        </row>
        <row r="300">
          <cell r="I300">
            <v>5.9</v>
          </cell>
          <cell r="J300" t="str">
            <v>n/a</v>
          </cell>
          <cell r="K300" t="str">
            <v>n/a</v>
          </cell>
        </row>
        <row r="301">
          <cell r="I301">
            <v>5.9</v>
          </cell>
          <cell r="J301" t="str">
            <v>n/a</v>
          </cell>
          <cell r="K301" t="str">
            <v>n/a</v>
          </cell>
        </row>
        <row r="302">
          <cell r="I302">
            <v>5.9</v>
          </cell>
          <cell r="J302" t="str">
            <v>n/a</v>
          </cell>
          <cell r="K302" t="str">
            <v>n/a</v>
          </cell>
        </row>
        <row r="303">
          <cell r="I303">
            <v>5.9</v>
          </cell>
          <cell r="J303" t="str">
            <v>n/a</v>
          </cell>
          <cell r="K303" t="str">
            <v>n/a</v>
          </cell>
        </row>
        <row r="304">
          <cell r="I304">
            <v>5.9</v>
          </cell>
          <cell r="J304" t="str">
            <v>n/a</v>
          </cell>
          <cell r="K304" t="str">
            <v>n/a</v>
          </cell>
        </row>
        <row r="305">
          <cell r="I305">
            <v>5.9</v>
          </cell>
          <cell r="J305" t="str">
            <v>n/a</v>
          </cell>
          <cell r="K305" t="str">
            <v>n/a</v>
          </cell>
        </row>
        <row r="306">
          <cell r="I306">
            <v>5.9</v>
          </cell>
          <cell r="J306" t="str">
            <v>n/a</v>
          </cell>
          <cell r="K306" t="str">
            <v>n/a</v>
          </cell>
        </row>
        <row r="307">
          <cell r="I307">
            <v>5.9</v>
          </cell>
          <cell r="J307" t="str">
            <v>n/a</v>
          </cell>
          <cell r="K307" t="str">
            <v>n/a</v>
          </cell>
        </row>
        <row r="308">
          <cell r="I308">
            <v>5.9</v>
          </cell>
          <cell r="J308" t="str">
            <v>n/a</v>
          </cell>
          <cell r="K308" t="str">
            <v>n/a</v>
          </cell>
        </row>
        <row r="309">
          <cell r="I309">
            <v>5.9</v>
          </cell>
          <cell r="J309" t="str">
            <v>n/a</v>
          </cell>
          <cell r="K309" t="str">
            <v>n/a</v>
          </cell>
        </row>
        <row r="310">
          <cell r="I310">
            <v>5.9</v>
          </cell>
          <cell r="J310" t="str">
            <v>n/a</v>
          </cell>
          <cell r="K310" t="str">
            <v>n/a</v>
          </cell>
        </row>
        <row r="311">
          <cell r="I311">
            <v>5.9</v>
          </cell>
          <cell r="J311" t="str">
            <v>n/a</v>
          </cell>
          <cell r="K311" t="str">
            <v>n/a</v>
          </cell>
        </row>
        <row r="312">
          <cell r="I312">
            <v>5.9</v>
          </cell>
          <cell r="J312" t="str">
            <v>n/a</v>
          </cell>
          <cell r="K312" t="str">
            <v>n/a</v>
          </cell>
        </row>
        <row r="313">
          <cell r="I313">
            <v>5.9</v>
          </cell>
          <cell r="J313" t="str">
            <v>n/a</v>
          </cell>
          <cell r="K313" t="str">
            <v>n/a</v>
          </cell>
        </row>
        <row r="314">
          <cell r="I314">
            <v>5.9</v>
          </cell>
          <cell r="J314" t="str">
            <v>n/a</v>
          </cell>
          <cell r="K314" t="str">
            <v>n/a</v>
          </cell>
        </row>
        <row r="315">
          <cell r="I315">
            <v>5.9</v>
          </cell>
          <cell r="J315" t="str">
            <v>n/a</v>
          </cell>
          <cell r="K315" t="str">
            <v>n/a</v>
          </cell>
        </row>
        <row r="316">
          <cell r="I316">
            <v>5.9</v>
          </cell>
          <cell r="J316" t="str">
            <v>n/a</v>
          </cell>
          <cell r="K316" t="str">
            <v>n/a</v>
          </cell>
        </row>
        <row r="317">
          <cell r="I317">
            <v>5.9</v>
          </cell>
          <cell r="J317" t="str">
            <v>n/a</v>
          </cell>
          <cell r="K317" t="str">
            <v>n/a</v>
          </cell>
        </row>
        <row r="318">
          <cell r="J318" t="str">
            <v>n/a</v>
          </cell>
          <cell r="K318" t="str">
            <v>n/a</v>
          </cell>
        </row>
        <row r="319">
          <cell r="J319" t="str">
            <v>n/a</v>
          </cell>
          <cell r="K319" t="str">
            <v>n/a</v>
          </cell>
        </row>
        <row r="320">
          <cell r="J320" t="str">
            <v>n/a</v>
          </cell>
          <cell r="K320" t="str">
            <v>n/a</v>
          </cell>
        </row>
        <row r="321">
          <cell r="J321" t="str">
            <v>n/a</v>
          </cell>
          <cell r="K321" t="str">
            <v>n/a</v>
          </cell>
        </row>
        <row r="322">
          <cell r="J322" t="str">
            <v>n/a</v>
          </cell>
          <cell r="K322" t="str">
            <v>n/a</v>
          </cell>
        </row>
        <row r="323">
          <cell r="J323" t="str">
            <v>n/a</v>
          </cell>
          <cell r="K323" t="str">
            <v>n/a</v>
          </cell>
        </row>
        <row r="324">
          <cell r="J324" t="str">
            <v>n/a</v>
          </cell>
          <cell r="K324" t="str">
            <v>n/a</v>
          </cell>
        </row>
        <row r="325">
          <cell r="J325" t="str">
            <v>n/a</v>
          </cell>
          <cell r="K325" t="str">
            <v>n/a</v>
          </cell>
        </row>
        <row r="326">
          <cell r="J326" t="str">
            <v>n/a</v>
          </cell>
          <cell r="K326" t="str">
            <v>n/a</v>
          </cell>
        </row>
        <row r="327">
          <cell r="J327" t="str">
            <v>n/a</v>
          </cell>
          <cell r="K327" t="str">
            <v>n/a</v>
          </cell>
        </row>
        <row r="328">
          <cell r="J328" t="str">
            <v>n/a</v>
          </cell>
          <cell r="K328" t="str">
            <v>n/a</v>
          </cell>
        </row>
        <row r="329">
          <cell r="J329" t="str">
            <v>n/a</v>
          </cell>
          <cell r="K329" t="str">
            <v>n/a</v>
          </cell>
        </row>
        <row r="330">
          <cell r="J330" t="str">
            <v>n/a</v>
          </cell>
          <cell r="K330" t="str">
            <v>n/a</v>
          </cell>
        </row>
        <row r="331">
          <cell r="J331" t="str">
            <v>n/a</v>
          </cell>
          <cell r="K331" t="str">
            <v>n/a</v>
          </cell>
        </row>
        <row r="332">
          <cell r="J332" t="str">
            <v>n/a</v>
          </cell>
          <cell r="K332" t="str">
            <v>n/a</v>
          </cell>
        </row>
        <row r="333">
          <cell r="J333" t="str">
            <v>n/a</v>
          </cell>
          <cell r="K333" t="str">
            <v>n/a</v>
          </cell>
        </row>
        <row r="334">
          <cell r="J334" t="str">
            <v>n/a</v>
          </cell>
          <cell r="K334" t="str">
            <v>n/a</v>
          </cell>
        </row>
        <row r="335">
          <cell r="J335" t="str">
            <v>n/a</v>
          </cell>
          <cell r="K335" t="str">
            <v>n/a</v>
          </cell>
        </row>
        <row r="336">
          <cell r="J336" t="str">
            <v>n/a</v>
          </cell>
          <cell r="K336" t="str">
            <v>n/a</v>
          </cell>
        </row>
        <row r="337">
          <cell r="J337" t="str">
            <v>n/a</v>
          </cell>
          <cell r="K337" t="str">
            <v>n/a</v>
          </cell>
        </row>
        <row r="338">
          <cell r="J338" t="str">
            <v>n/a</v>
          </cell>
          <cell r="K338" t="str">
            <v>n/a</v>
          </cell>
        </row>
        <row r="339">
          <cell r="J339" t="str">
            <v>n/a</v>
          </cell>
          <cell r="K339" t="str">
            <v>n/a</v>
          </cell>
        </row>
        <row r="340">
          <cell r="J340" t="str">
            <v>n/a</v>
          </cell>
          <cell r="K340" t="str">
            <v>n/a</v>
          </cell>
        </row>
        <row r="341">
          <cell r="J341" t="str">
            <v>n/a</v>
          </cell>
          <cell r="K341" t="str">
            <v>n/a</v>
          </cell>
        </row>
        <row r="342">
          <cell r="J342" t="str">
            <v>n/a</v>
          </cell>
          <cell r="K342" t="str">
            <v>n/a</v>
          </cell>
        </row>
        <row r="343">
          <cell r="J343" t="str">
            <v>n/a</v>
          </cell>
          <cell r="K343" t="str">
            <v>n/a</v>
          </cell>
        </row>
        <row r="344">
          <cell r="J344" t="str">
            <v>n/a</v>
          </cell>
          <cell r="K344" t="str">
            <v>n/a</v>
          </cell>
        </row>
        <row r="345">
          <cell r="J345" t="str">
            <v>n/a</v>
          </cell>
          <cell r="K345" t="str">
            <v>n/a</v>
          </cell>
        </row>
        <row r="346">
          <cell r="J346" t="str">
            <v>n/a</v>
          </cell>
          <cell r="K346" t="str">
            <v>n/a</v>
          </cell>
        </row>
        <row r="347">
          <cell r="J347" t="str">
            <v>n/a</v>
          </cell>
          <cell r="K347" t="str">
            <v>n/a</v>
          </cell>
        </row>
        <row r="348">
          <cell r="J348" t="str">
            <v>n/a</v>
          </cell>
          <cell r="K348" t="str">
            <v>n/a</v>
          </cell>
        </row>
        <row r="349">
          <cell r="J349" t="str">
            <v>n/a</v>
          </cell>
          <cell r="K349" t="str">
            <v>n/a</v>
          </cell>
        </row>
        <row r="350">
          <cell r="J350" t="str">
            <v>n/a</v>
          </cell>
          <cell r="K350" t="str">
            <v>n/a</v>
          </cell>
        </row>
        <row r="351">
          <cell r="J351" t="str">
            <v>n/a</v>
          </cell>
          <cell r="K351" t="str">
            <v>n/a</v>
          </cell>
        </row>
        <row r="352">
          <cell r="J352" t="str">
            <v>n/a</v>
          </cell>
          <cell r="K352" t="str">
            <v>n/a</v>
          </cell>
        </row>
        <row r="353">
          <cell r="J353" t="str">
            <v>n/a</v>
          </cell>
          <cell r="K353" t="str">
            <v>n/a</v>
          </cell>
        </row>
        <row r="354">
          <cell r="J354" t="str">
            <v>n/a</v>
          </cell>
          <cell r="K354" t="str">
            <v>n/a</v>
          </cell>
        </row>
        <row r="355">
          <cell r="J355" t="str">
            <v>n/a</v>
          </cell>
          <cell r="K355" t="str">
            <v>n/a</v>
          </cell>
        </row>
        <row r="356">
          <cell r="J356" t="str">
            <v>n/a</v>
          </cell>
          <cell r="K356" t="str">
            <v>n/a</v>
          </cell>
        </row>
        <row r="357">
          <cell r="J357" t="str">
            <v>n/a</v>
          </cell>
          <cell r="K357" t="str">
            <v>n/a</v>
          </cell>
        </row>
        <row r="358">
          <cell r="J358" t="str">
            <v>n/a</v>
          </cell>
          <cell r="K358" t="str">
            <v>n/a</v>
          </cell>
        </row>
        <row r="359">
          <cell r="J359" t="str">
            <v>n/a</v>
          </cell>
          <cell r="K359" t="str">
            <v>n/a</v>
          </cell>
        </row>
        <row r="360">
          <cell r="J360" t="str">
            <v>n/a</v>
          </cell>
          <cell r="K360" t="str">
            <v>n/a</v>
          </cell>
        </row>
        <row r="361">
          <cell r="J361" t="str">
            <v>n/a</v>
          </cell>
          <cell r="K361" t="str">
            <v>n/a</v>
          </cell>
        </row>
        <row r="362">
          <cell r="J362" t="str">
            <v>n/a</v>
          </cell>
          <cell r="K362" t="str">
            <v>n/a</v>
          </cell>
        </row>
        <row r="363">
          <cell r="J363" t="str">
            <v>n/a</v>
          </cell>
          <cell r="K363" t="str">
            <v>n/a</v>
          </cell>
        </row>
        <row r="364">
          <cell r="J364" t="str">
            <v>n/a</v>
          </cell>
          <cell r="K364" t="str">
            <v>n/a</v>
          </cell>
        </row>
        <row r="365">
          <cell r="J365" t="str">
            <v>n/a</v>
          </cell>
          <cell r="K365" t="str">
            <v>n/a</v>
          </cell>
        </row>
        <row r="366">
          <cell r="J366" t="str">
            <v>n/a</v>
          </cell>
          <cell r="K366" t="str">
            <v>n/a</v>
          </cell>
        </row>
        <row r="367">
          <cell r="J367" t="str">
            <v>n/a</v>
          </cell>
          <cell r="K367" t="str">
            <v>n/a</v>
          </cell>
        </row>
        <row r="368">
          <cell r="J368" t="str">
            <v>n/a</v>
          </cell>
          <cell r="K368" t="str">
            <v>n/a</v>
          </cell>
        </row>
        <row r="369">
          <cell r="J369" t="str">
            <v>n/a</v>
          </cell>
          <cell r="K369" t="str">
            <v>n/a</v>
          </cell>
        </row>
        <row r="370">
          <cell r="J370" t="str">
            <v>n/a</v>
          </cell>
          <cell r="K370" t="str">
            <v>n/a</v>
          </cell>
        </row>
        <row r="371">
          <cell r="J371" t="str">
            <v>n/a</v>
          </cell>
          <cell r="K371" t="str">
            <v>n/a</v>
          </cell>
        </row>
        <row r="372">
          <cell r="J372" t="str">
            <v>n/a</v>
          </cell>
          <cell r="K372" t="str">
            <v>n/a</v>
          </cell>
        </row>
        <row r="373">
          <cell r="J373" t="str">
            <v>n/a</v>
          </cell>
          <cell r="K373" t="str">
            <v>n/a</v>
          </cell>
        </row>
        <row r="374">
          <cell r="J374" t="str">
            <v>n/a</v>
          </cell>
          <cell r="K374" t="str">
            <v>n/a</v>
          </cell>
        </row>
        <row r="375">
          <cell r="J375" t="str">
            <v>n/a</v>
          </cell>
          <cell r="K375" t="str">
            <v>n/a</v>
          </cell>
        </row>
        <row r="376">
          <cell r="J376" t="str">
            <v>n/a</v>
          </cell>
          <cell r="K376" t="str">
            <v>n/a</v>
          </cell>
        </row>
        <row r="377">
          <cell r="J377" t="str">
            <v>n/a</v>
          </cell>
          <cell r="K377" t="str">
            <v>n/a</v>
          </cell>
        </row>
        <row r="378">
          <cell r="J378" t="str">
            <v>n/a</v>
          </cell>
          <cell r="K378" t="str">
            <v>n/a</v>
          </cell>
        </row>
        <row r="379">
          <cell r="J379" t="str">
            <v>n/a</v>
          </cell>
          <cell r="K379" t="str">
            <v>n/a</v>
          </cell>
        </row>
        <row r="380">
          <cell r="J380" t="str">
            <v>n/a</v>
          </cell>
          <cell r="K380" t="str">
            <v>n/a</v>
          </cell>
        </row>
        <row r="381">
          <cell r="J381" t="str">
            <v>n/a</v>
          </cell>
          <cell r="K381" t="str">
            <v>n/a</v>
          </cell>
        </row>
        <row r="382">
          <cell r="J382" t="str">
            <v>n/a</v>
          </cell>
          <cell r="K382" t="str">
            <v>n/a</v>
          </cell>
        </row>
        <row r="383">
          <cell r="J383" t="str">
            <v>n/a</v>
          </cell>
          <cell r="K383" t="str">
            <v>n/a</v>
          </cell>
        </row>
        <row r="384">
          <cell r="J384" t="str">
            <v>n/a</v>
          </cell>
          <cell r="K384" t="str">
            <v>n/a</v>
          </cell>
        </row>
        <row r="385">
          <cell r="J385" t="str">
            <v>n/a</v>
          </cell>
          <cell r="K385" t="str">
            <v>n/a</v>
          </cell>
        </row>
        <row r="386">
          <cell r="J386" t="str">
            <v>n/a</v>
          </cell>
          <cell r="K386" t="str">
            <v>n/a</v>
          </cell>
        </row>
        <row r="387">
          <cell r="J387" t="str">
            <v>n/a</v>
          </cell>
          <cell r="K387" t="str">
            <v>n/a</v>
          </cell>
        </row>
        <row r="388">
          <cell r="J388" t="str">
            <v>n/a</v>
          </cell>
          <cell r="K388" t="str">
            <v>n/a</v>
          </cell>
        </row>
        <row r="389">
          <cell r="J389" t="str">
            <v>n/a</v>
          </cell>
          <cell r="K389" t="str">
            <v>n/a</v>
          </cell>
        </row>
        <row r="390">
          <cell r="J390" t="str">
            <v>n/a</v>
          </cell>
          <cell r="K390" t="str">
            <v>n/a</v>
          </cell>
        </row>
        <row r="391">
          <cell r="J391" t="str">
            <v>n/a</v>
          </cell>
          <cell r="K391" t="str">
            <v>n/a</v>
          </cell>
        </row>
        <row r="392">
          <cell r="J392" t="str">
            <v>n/a</v>
          </cell>
          <cell r="K392" t="str">
            <v>n/a</v>
          </cell>
        </row>
        <row r="393">
          <cell r="J393" t="str">
            <v>n/a</v>
          </cell>
          <cell r="K393" t="str">
            <v>n/a</v>
          </cell>
        </row>
        <row r="394">
          <cell r="J394" t="str">
            <v>n/a</v>
          </cell>
          <cell r="K394" t="str">
            <v>n/a</v>
          </cell>
        </row>
        <row r="395">
          <cell r="J395" t="str">
            <v>n/a</v>
          </cell>
          <cell r="K395" t="str">
            <v>n/a</v>
          </cell>
        </row>
        <row r="396">
          <cell r="J396" t="str">
            <v>n/a</v>
          </cell>
          <cell r="K396" t="str">
            <v>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0"/>
  <sheetViews>
    <sheetView tabSelected="1" workbookViewId="0">
      <selection activeCell="D33" sqref="D33"/>
    </sheetView>
  </sheetViews>
  <sheetFormatPr defaultColWidth="9.109375" defaultRowHeight="14.4" x14ac:dyDescent="0.3"/>
  <cols>
    <col min="1" max="1" width="6.44140625" style="14" customWidth="1"/>
    <col min="2" max="2" width="5.33203125" style="14" customWidth="1"/>
    <col min="3" max="3" width="13.109375" style="14" customWidth="1"/>
    <col min="4" max="4" width="16" style="14" customWidth="1"/>
    <col min="5" max="5" width="15.44140625" style="14" customWidth="1"/>
    <col min="6" max="6" width="33.44140625" style="14" customWidth="1"/>
    <col min="7" max="7" width="27.6640625" style="14" customWidth="1"/>
    <col min="8" max="8" width="8.6640625" style="14" customWidth="1"/>
    <col min="9" max="9" width="16.5546875" style="14" customWidth="1"/>
    <col min="10" max="10" width="11.44140625" style="14" customWidth="1"/>
    <col min="11" max="16384" width="9.109375" style="14"/>
  </cols>
  <sheetData>
    <row r="1" spans="1:10" x14ac:dyDescent="0.3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3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3">
      <c r="A3" s="17" t="s">
        <v>12</v>
      </c>
      <c r="B3" s="18"/>
      <c r="C3" s="19"/>
      <c r="D3" s="20"/>
      <c r="E3" s="21"/>
      <c r="F3" s="22"/>
      <c r="G3" s="20"/>
      <c r="H3" s="23"/>
      <c r="I3" s="21" t="s">
        <v>13</v>
      </c>
      <c r="J3" s="24"/>
    </row>
    <row r="4" spans="1:10" x14ac:dyDescent="0.3">
      <c r="A4" s="60" t="s">
        <v>14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s="16" customFormat="1" x14ac:dyDescent="0.3">
      <c r="A6" s="15" t="s">
        <v>0</v>
      </c>
      <c r="B6" s="15" t="s">
        <v>1</v>
      </c>
      <c r="C6" s="15" t="s">
        <v>9</v>
      </c>
      <c r="D6" s="15" t="s">
        <v>2</v>
      </c>
      <c r="E6" s="15" t="s">
        <v>3</v>
      </c>
      <c r="F6" s="15" t="s">
        <v>4</v>
      </c>
      <c r="G6" s="15" t="s">
        <v>8</v>
      </c>
      <c r="H6" s="15" t="s">
        <v>5</v>
      </c>
      <c r="I6" s="15" t="s">
        <v>6</v>
      </c>
      <c r="J6" s="15" t="s">
        <v>7</v>
      </c>
    </row>
    <row r="7" spans="1:10" x14ac:dyDescent="0.3">
      <c r="A7" s="1">
        <v>1</v>
      </c>
      <c r="B7" s="58">
        <v>137</v>
      </c>
      <c r="C7" s="2" t="str">
        <f>IF(ISBLANK(B7),"",VLOOKUP(B7,list,2,FALSE))</f>
        <v>Giedrius</v>
      </c>
      <c r="D7" s="3" t="str">
        <f>IF(ISBLANK(B7),"",VLOOKUP(B7,list,3,FALSE))</f>
        <v>Valinčius</v>
      </c>
      <c r="E7" s="4">
        <f>IF(ISBLANK(B7),"",VLOOKUP(B7,list,5,FALSE))</f>
        <v>36545</v>
      </c>
      <c r="F7" s="5" t="str">
        <f t="shared" ref="F7:F34" si="0">IF(ISBLANK(B7),"",VLOOKUP(B7,list,6,FALSE))</f>
        <v>Kalvarija</v>
      </c>
      <c r="G7" s="5" t="str">
        <f t="shared" ref="G7:G34" si="1">IF(ISBLANK(B7),"",VLOOKUP(B7,list,7,FALSE))</f>
        <v>Kalvarijos SC</v>
      </c>
      <c r="H7" s="6" t="str">
        <f>IF(ISBLANK(B7),"",VLOOKUP(B7,list,4,FALSE))</f>
        <v>v</v>
      </c>
      <c r="I7" s="6" t="str">
        <f t="shared" ref="I7:I34" si="2">IF(ISBLANK(B7),"",VLOOKUP(B7,list,9,FALSE))</f>
        <v>v10 (1999-2000)</v>
      </c>
      <c r="J7" s="56">
        <v>1.2296032632924061E-2</v>
      </c>
    </row>
    <row r="8" spans="1:10" x14ac:dyDescent="0.3">
      <c r="A8" s="1">
        <v>2</v>
      </c>
      <c r="B8" s="58">
        <v>96</v>
      </c>
      <c r="C8" s="2" t="str">
        <f t="shared" ref="C8:C21" si="3">IF(ISBLANK(B8),"",VLOOKUP(B8,list,2,FALSE))</f>
        <v>Jaunius</v>
      </c>
      <c r="D8" s="3" t="str">
        <f t="shared" ref="D8:D21" si="4">IF(ISBLANK(B8),"",VLOOKUP(B8,list,3,FALSE))</f>
        <v>Strazdas</v>
      </c>
      <c r="E8" s="4">
        <f t="shared" ref="E8:E21" si="5">IF(ISBLANK(B8),"",VLOOKUP(B8,list,5,FALSE))</f>
        <v>35361</v>
      </c>
      <c r="F8" s="5" t="str">
        <f t="shared" si="0"/>
        <v>VU</v>
      </c>
      <c r="G8" s="5" t="e">
        <f t="shared" si="1"/>
        <v>#REF!</v>
      </c>
      <c r="H8" s="6" t="str">
        <f t="shared" ref="H8:H21" si="6">IF(ISBLANK(B8),"",VLOOKUP(B8,list,4,FALSE))</f>
        <v>v</v>
      </c>
      <c r="I8" s="6" t="str">
        <f t="shared" si="2"/>
        <v>v11(1998-1979)</v>
      </c>
      <c r="J8" s="56">
        <v>1.280115300364683E-2</v>
      </c>
    </row>
    <row r="9" spans="1:10" x14ac:dyDescent="0.3">
      <c r="A9" s="1">
        <v>3</v>
      </c>
      <c r="B9" s="58">
        <v>81</v>
      </c>
      <c r="C9" s="2" t="str">
        <f t="shared" si="3"/>
        <v>Aivaras</v>
      </c>
      <c r="D9" s="3" t="str">
        <f t="shared" si="4"/>
        <v>Čekanavičius</v>
      </c>
      <c r="E9" s="4">
        <f t="shared" si="5"/>
        <v>33864</v>
      </c>
      <c r="F9" s="5" t="str">
        <f t="shared" si="0"/>
        <v>Švenčionių r.</v>
      </c>
      <c r="G9" s="5" t="e">
        <f t="shared" si="1"/>
        <v>#REF!</v>
      </c>
      <c r="H9" s="6" t="str">
        <f t="shared" si="6"/>
        <v>v</v>
      </c>
      <c r="I9" s="6" t="str">
        <f t="shared" si="2"/>
        <v>v11(1998-1979)</v>
      </c>
      <c r="J9" s="56">
        <v>1.2895069105117207E-2</v>
      </c>
    </row>
    <row r="10" spans="1:10" x14ac:dyDescent="0.3">
      <c r="A10" s="1">
        <v>4</v>
      </c>
      <c r="B10" s="58">
        <v>175</v>
      </c>
      <c r="C10" s="2" t="str">
        <f t="shared" si="3"/>
        <v>Darius</v>
      </c>
      <c r="D10" s="3" t="str">
        <f t="shared" si="4"/>
        <v>Petkevičius</v>
      </c>
      <c r="E10" s="4">
        <f t="shared" si="5"/>
        <v>35263</v>
      </c>
      <c r="F10" s="5" t="str">
        <f t="shared" si="0"/>
        <v>Marijampolė</v>
      </c>
      <c r="G10" s="5" t="str">
        <f t="shared" si="1"/>
        <v>SC SŪDUVA</v>
      </c>
      <c r="H10" s="6" t="str">
        <f t="shared" si="6"/>
        <v>v</v>
      </c>
      <c r="I10" s="6" t="str">
        <f t="shared" si="2"/>
        <v>v11(1998-1979)</v>
      </c>
      <c r="J10" s="56">
        <v>1.3144323789898028E-2</v>
      </c>
    </row>
    <row r="11" spans="1:10" x14ac:dyDescent="0.3">
      <c r="A11" s="1">
        <v>5</v>
      </c>
      <c r="B11" s="58">
        <v>187</v>
      </c>
      <c r="C11" s="2" t="str">
        <f t="shared" si="3"/>
        <v>Tomas</v>
      </c>
      <c r="D11" s="3" t="str">
        <f t="shared" si="4"/>
        <v>Jateiko</v>
      </c>
      <c r="E11" s="4">
        <f t="shared" si="5"/>
        <v>34700</v>
      </c>
      <c r="F11" s="5" t="str">
        <f t="shared" si="0"/>
        <v>Paberžė</v>
      </c>
      <c r="G11" s="5" t="str">
        <f t="shared" si="1"/>
        <v>"LUKAS"</v>
      </c>
      <c r="H11" s="6" t="str">
        <f t="shared" si="6"/>
        <v>v</v>
      </c>
      <c r="I11" s="6" t="str">
        <f t="shared" si="2"/>
        <v>v11(1998-1979)</v>
      </c>
      <c r="J11" s="56">
        <v>1.3216413772200073E-2</v>
      </c>
    </row>
    <row r="12" spans="1:10" x14ac:dyDescent="0.3">
      <c r="A12" s="1">
        <v>6</v>
      </c>
      <c r="B12" s="58">
        <v>176</v>
      </c>
      <c r="C12" s="2" t="str">
        <f t="shared" si="3"/>
        <v>Paulius</v>
      </c>
      <c r="D12" s="3" t="str">
        <f t="shared" si="4"/>
        <v>Bieliūnas</v>
      </c>
      <c r="E12" s="4">
        <f t="shared" si="5"/>
        <v>33529</v>
      </c>
      <c r="F12" s="5" t="str">
        <f t="shared" si="0"/>
        <v>Marijampolė</v>
      </c>
      <c r="G12" s="5" t="str">
        <f t="shared" si="1"/>
        <v>SC SŪDUVA</v>
      </c>
      <c r="H12" s="6" t="str">
        <f t="shared" si="6"/>
        <v>v</v>
      </c>
      <c r="I12" s="6" t="str">
        <f t="shared" si="2"/>
        <v>v11(1998-1979)</v>
      </c>
      <c r="J12" s="56">
        <v>1.3358404665800912E-2</v>
      </c>
    </row>
    <row r="13" spans="1:10" x14ac:dyDescent="0.3">
      <c r="A13" s="1">
        <v>7</v>
      </c>
      <c r="B13" s="58">
        <v>47</v>
      </c>
      <c r="C13" s="2" t="str">
        <f t="shared" si="3"/>
        <v>Dovydas</v>
      </c>
      <c r="D13" s="3" t="str">
        <f t="shared" si="4"/>
        <v>Stašys</v>
      </c>
      <c r="E13" s="4">
        <f t="shared" si="5"/>
        <v>33261</v>
      </c>
      <c r="F13" s="5" t="str">
        <f t="shared" si="0"/>
        <v>Vilnius</v>
      </c>
      <c r="G13" s="5" t="str">
        <f t="shared" si="1"/>
        <v>BMSK "STAJERIS"</v>
      </c>
      <c r="H13" s="6" t="str">
        <f t="shared" si="6"/>
        <v>v</v>
      </c>
      <c r="I13" s="6" t="str">
        <f t="shared" si="2"/>
        <v>v11(1998-1979)</v>
      </c>
      <c r="J13" s="56">
        <v>1.3403919442337544E-2</v>
      </c>
    </row>
    <row r="14" spans="1:10" x14ac:dyDescent="0.3">
      <c r="A14" s="1">
        <v>8</v>
      </c>
      <c r="B14" s="58">
        <v>76</v>
      </c>
      <c r="C14" s="2" t="str">
        <f t="shared" si="3"/>
        <v>Justas</v>
      </c>
      <c r="D14" s="3" t="str">
        <f t="shared" si="4"/>
        <v>Sažinas</v>
      </c>
      <c r="E14" s="4">
        <f t="shared" si="5"/>
        <v>37381</v>
      </c>
      <c r="F14" s="5" t="str">
        <f t="shared" si="0"/>
        <v>Švenčionių r.</v>
      </c>
      <c r="G14" s="5" t="str">
        <f t="shared" si="1"/>
        <v>SK "AITVARAS"</v>
      </c>
      <c r="H14" s="6" t="str">
        <f t="shared" si="6"/>
        <v>v</v>
      </c>
      <c r="I14" s="6" t="str">
        <f t="shared" si="2"/>
        <v>v9 (2001-2002)</v>
      </c>
      <c r="J14" s="56">
        <v>1.3640506908349783E-2</v>
      </c>
    </row>
    <row r="15" spans="1:10" x14ac:dyDescent="0.3">
      <c r="A15" s="1">
        <v>9</v>
      </c>
      <c r="B15" s="58">
        <v>204</v>
      </c>
      <c r="C15" s="2" t="str">
        <f t="shared" si="3"/>
        <v>Petras</v>
      </c>
      <c r="D15" s="3" t="str">
        <f t="shared" si="4"/>
        <v>Pranckūnas</v>
      </c>
      <c r="E15" s="4">
        <f t="shared" si="5"/>
        <v>25452</v>
      </c>
      <c r="F15" s="5" t="str">
        <f t="shared" si="0"/>
        <v>Vilnius</v>
      </c>
      <c r="G15" s="5" t="str">
        <f t="shared" si="1"/>
        <v>BK "NA, PAGAUK"</v>
      </c>
      <c r="H15" s="6" t="str">
        <f t="shared" si="6"/>
        <v>v</v>
      </c>
      <c r="I15" s="6" t="str">
        <f t="shared" si="2"/>
        <v>v12(1968-1978)</v>
      </c>
      <c r="J15" s="56">
        <v>1.3830872850033938E-2</v>
      </c>
    </row>
    <row r="16" spans="1:10" x14ac:dyDescent="0.3">
      <c r="A16" s="1">
        <v>10</v>
      </c>
      <c r="B16" s="58">
        <v>188</v>
      </c>
      <c r="C16" s="2" t="str">
        <f t="shared" si="3"/>
        <v>Vytautas</v>
      </c>
      <c r="D16" s="3" t="str">
        <f t="shared" si="4"/>
        <v>Gražys</v>
      </c>
      <c r="E16" s="4">
        <f t="shared" si="5"/>
        <v>24473</v>
      </c>
      <c r="F16" s="5" t="str">
        <f t="shared" si="0"/>
        <v>Paberžė</v>
      </c>
      <c r="G16" s="5" t="str">
        <f t="shared" si="1"/>
        <v>"LUKAS"</v>
      </c>
      <c r="H16" s="6" t="str">
        <f t="shared" si="6"/>
        <v>v</v>
      </c>
      <c r="I16" s="6" t="str">
        <f t="shared" si="2"/>
        <v xml:space="preserve">v13(1967 ir vyr.) </v>
      </c>
      <c r="J16" s="56">
        <v>1.38670989406045E-2</v>
      </c>
    </row>
    <row r="17" spans="1:10" x14ac:dyDescent="0.3">
      <c r="A17" s="1">
        <v>11</v>
      </c>
      <c r="B17" s="58">
        <v>221</v>
      </c>
      <c r="C17" s="2" t="str">
        <f t="shared" si="3"/>
        <v>Domantas</v>
      </c>
      <c r="D17" s="3" t="str">
        <f t="shared" si="4"/>
        <v>Balsys</v>
      </c>
      <c r="E17" s="4">
        <f t="shared" si="5"/>
        <v>32763</v>
      </c>
      <c r="F17" s="5" t="str">
        <f t="shared" si="0"/>
        <v>Kaunas</v>
      </c>
      <c r="G17" s="5" t="str">
        <f t="shared" si="1"/>
        <v>Kauno BMK</v>
      </c>
      <c r="H17" s="6" t="str">
        <f t="shared" si="6"/>
        <v>v</v>
      </c>
      <c r="I17" s="6" t="str">
        <f t="shared" si="2"/>
        <v>v11(1998-1979)</v>
      </c>
      <c r="J17" s="56">
        <v>1.3882934655553956E-2</v>
      </c>
    </row>
    <row r="18" spans="1:10" x14ac:dyDescent="0.3">
      <c r="A18" s="1">
        <v>12</v>
      </c>
      <c r="B18" s="58">
        <v>1</v>
      </c>
      <c r="C18" s="2" t="str">
        <f t="shared" si="3"/>
        <v>Kastytis</v>
      </c>
      <c r="D18" s="3" t="str">
        <f t="shared" si="4"/>
        <v>Ažukas</v>
      </c>
      <c r="E18" s="4">
        <f t="shared" si="5"/>
        <v>30207</v>
      </c>
      <c r="F18" s="5" t="str">
        <f t="shared" si="0"/>
        <v>Kybartai</v>
      </c>
      <c r="G18" s="5" t="str">
        <f t="shared" si="1"/>
        <v>RunFace Vasti</v>
      </c>
      <c r="H18" s="6" t="str">
        <f t="shared" si="6"/>
        <v>v</v>
      </c>
      <c r="I18" s="6" t="str">
        <f t="shared" si="2"/>
        <v>v11(1998-1979)</v>
      </c>
      <c r="J18" s="56">
        <v>1.3992860689125385E-2</v>
      </c>
    </row>
    <row r="19" spans="1:10" x14ac:dyDescent="0.3">
      <c r="A19" s="1">
        <v>13</v>
      </c>
      <c r="B19" s="58">
        <v>97</v>
      </c>
      <c r="C19" s="2" t="str">
        <f t="shared" si="3"/>
        <v>Gediminas</v>
      </c>
      <c r="D19" s="3" t="str">
        <f t="shared" si="4"/>
        <v>Janušis</v>
      </c>
      <c r="E19" s="4">
        <f t="shared" si="5"/>
        <v>33416</v>
      </c>
      <c r="F19" s="5" t="str">
        <f t="shared" si="0"/>
        <v>VU</v>
      </c>
      <c r="G19" s="5" t="e">
        <f t="shared" si="1"/>
        <v>#REF!</v>
      </c>
      <c r="H19" s="6" t="str">
        <f t="shared" si="6"/>
        <v>v</v>
      </c>
      <c r="I19" s="6" t="str">
        <f t="shared" si="2"/>
        <v>v11(1998-1979)</v>
      </c>
      <c r="J19" s="56">
        <v>1.418702667715737E-2</v>
      </c>
    </row>
    <row r="20" spans="1:10" x14ac:dyDescent="0.3">
      <c r="A20" s="1">
        <v>14</v>
      </c>
      <c r="B20" s="58">
        <v>53</v>
      </c>
      <c r="C20" s="2" t="str">
        <f t="shared" si="3"/>
        <v>Justas</v>
      </c>
      <c r="D20" s="3" t="str">
        <f t="shared" si="4"/>
        <v>Medišauskas</v>
      </c>
      <c r="E20" s="4">
        <f t="shared" si="5"/>
        <v>30810</v>
      </c>
      <c r="F20" s="5" t="str">
        <f t="shared" si="0"/>
        <v>Kaunas</v>
      </c>
      <c r="G20" s="5" t="s">
        <v>428</v>
      </c>
      <c r="H20" s="6" t="str">
        <f t="shared" si="6"/>
        <v>v</v>
      </c>
      <c r="I20" s="6" t="str">
        <f t="shared" si="2"/>
        <v>v11(1998-1979)</v>
      </c>
      <c r="J20" s="56">
        <v>1.4357683897089919E-2</v>
      </c>
    </row>
    <row r="21" spans="1:10" x14ac:dyDescent="0.3">
      <c r="A21" s="1">
        <v>15</v>
      </c>
      <c r="B21" s="58">
        <v>147</v>
      </c>
      <c r="C21" s="2" t="str">
        <f t="shared" si="3"/>
        <v>Evaldas</v>
      </c>
      <c r="D21" s="3" t="str">
        <f t="shared" si="4"/>
        <v>Daunoravičius</v>
      </c>
      <c r="E21" s="4">
        <f t="shared" si="5"/>
        <v>36468</v>
      </c>
      <c r="F21" s="5" t="str">
        <f t="shared" si="0"/>
        <v>Alytus</v>
      </c>
      <c r="G21" s="5" t="str">
        <f t="shared" si="1"/>
        <v>PLBK "DZŪKIJA"</v>
      </c>
      <c r="H21" s="6" t="str">
        <f t="shared" si="6"/>
        <v>v</v>
      </c>
      <c r="I21" s="6" t="str">
        <f t="shared" si="2"/>
        <v>v10 (1999-2000)</v>
      </c>
      <c r="J21" s="56">
        <v>1.4387123111268102E-2</v>
      </c>
    </row>
    <row r="22" spans="1:10" x14ac:dyDescent="0.3">
      <c r="A22" s="1">
        <v>16</v>
      </c>
      <c r="B22" s="58">
        <v>186</v>
      </c>
      <c r="C22" s="2" t="str">
        <f t="shared" ref="C22:C30" si="7">IF(ISBLANK(B22),"",VLOOKUP(B22,list,2,FALSE))</f>
        <v>Deividas</v>
      </c>
      <c r="D22" s="3" t="str">
        <f t="shared" ref="D22:D30" si="8">IF(ISBLANK(B22),"",VLOOKUP(B22,list,3,FALSE))</f>
        <v>Zakševskis</v>
      </c>
      <c r="E22" s="4">
        <f t="shared" ref="E22:E30" si="9">IF(ISBLANK(B22),"",VLOOKUP(B22,list,5,FALSE))</f>
        <v>37257</v>
      </c>
      <c r="F22" s="5" t="str">
        <f t="shared" si="0"/>
        <v>Paberžė</v>
      </c>
      <c r="G22" s="5" t="str">
        <f t="shared" si="1"/>
        <v>"LUKAS"</v>
      </c>
      <c r="H22" s="6" t="str">
        <f t="shared" ref="H22:H30" si="10">IF(ISBLANK(B22),"",VLOOKUP(B22,list,4,FALSE))</f>
        <v>v</v>
      </c>
      <c r="I22" s="6" t="str">
        <f t="shared" si="2"/>
        <v>v9 (2001-2002)</v>
      </c>
      <c r="J22" s="56">
        <v>1.4513346107852126E-2</v>
      </c>
    </row>
    <row r="23" spans="1:10" x14ac:dyDescent="0.3">
      <c r="A23" s="1">
        <v>17</v>
      </c>
      <c r="B23" s="58">
        <v>8</v>
      </c>
      <c r="C23" s="2" t="str">
        <f>IF(ISBLANK(B23),"",VLOOKUP(B23,list,2,FALSE))</f>
        <v>Tadas</v>
      </c>
      <c r="D23" s="3" t="str">
        <f>IF(ISBLANK(B23),"",VLOOKUP(B23,list,3,FALSE))</f>
        <v>Pultinavičius</v>
      </c>
      <c r="E23" s="4">
        <f>IF(ISBLANK(B23),"",VLOOKUP(B23,list,5,FALSE))</f>
        <v>33671</v>
      </c>
      <c r="F23" s="5" t="str">
        <f t="shared" si="0"/>
        <v>Vilkaviškis</v>
      </c>
      <c r="G23" s="5" t="e">
        <f t="shared" si="1"/>
        <v>#REF!</v>
      </c>
      <c r="H23" s="6" t="str">
        <f>IF(ISBLANK(B23),"",VLOOKUP(B23,list,4,FALSE))</f>
        <v>v</v>
      </c>
      <c r="I23" s="6" t="str">
        <f t="shared" si="2"/>
        <v>v11(1998-1979)</v>
      </c>
      <c r="J23" s="56">
        <v>1.4552292082592235E-2</v>
      </c>
    </row>
    <row r="24" spans="1:10" x14ac:dyDescent="0.3">
      <c r="A24" s="1">
        <v>18</v>
      </c>
      <c r="B24" s="58">
        <v>163</v>
      </c>
      <c r="C24" s="2" t="str">
        <f t="shared" si="7"/>
        <v>Remigijus</v>
      </c>
      <c r="D24" s="3" t="str">
        <f t="shared" si="8"/>
        <v>Zalumskis</v>
      </c>
      <c r="E24" s="4">
        <f t="shared" si="9"/>
        <v>29479</v>
      </c>
      <c r="F24" s="5" t="str">
        <f t="shared" si="0"/>
        <v>Šiaulių r.</v>
      </c>
      <c r="G24" s="5" t="str">
        <f t="shared" si="1"/>
        <v>SK "LUKAS"</v>
      </c>
      <c r="H24" s="6" t="str">
        <f t="shared" si="10"/>
        <v>v</v>
      </c>
      <c r="I24" s="6" t="str">
        <f t="shared" si="2"/>
        <v>v11(1998-1979)</v>
      </c>
      <c r="J24" s="56">
        <v>1.4588389832847987E-2</v>
      </c>
    </row>
    <row r="25" spans="1:10" x14ac:dyDescent="0.3">
      <c r="A25" s="1">
        <v>19</v>
      </c>
      <c r="B25" s="58">
        <v>219</v>
      </c>
      <c r="C25" s="2" t="str">
        <f t="shared" si="7"/>
        <v>Nerijus</v>
      </c>
      <c r="D25" s="3" t="str">
        <f t="shared" si="8"/>
        <v>Mikučionis</v>
      </c>
      <c r="E25" s="4">
        <f t="shared" si="9"/>
        <v>31780</v>
      </c>
      <c r="F25" s="5" t="str">
        <f t="shared" si="0"/>
        <v>Kaunas</v>
      </c>
      <c r="G25" s="5" t="str">
        <f t="shared" si="1"/>
        <v>Kauno BMK</v>
      </c>
      <c r="H25" s="6" t="str">
        <f t="shared" si="10"/>
        <v>v</v>
      </c>
      <c r="I25" s="6" t="str">
        <f t="shared" si="2"/>
        <v>v11(1998-1979)</v>
      </c>
      <c r="J25" s="56">
        <v>1.4621659265474237E-2</v>
      </c>
    </row>
    <row r="26" spans="1:10" x14ac:dyDescent="0.3">
      <c r="A26" s="1">
        <v>20</v>
      </c>
      <c r="B26" s="58">
        <v>214</v>
      </c>
      <c r="C26" s="2" t="str">
        <f t="shared" si="7"/>
        <v>Manuel</v>
      </c>
      <c r="D26" s="3" t="str">
        <f t="shared" si="8"/>
        <v>Vilda</v>
      </c>
      <c r="E26" s="4">
        <f t="shared" si="9"/>
        <v>35328</v>
      </c>
      <c r="F26" s="5" t="str">
        <f t="shared" si="0"/>
        <v>Burgos</v>
      </c>
      <c r="G26" s="5" t="str">
        <f t="shared" si="1"/>
        <v>Kauno BMK</v>
      </c>
      <c r="H26" s="6" t="str">
        <f t="shared" si="10"/>
        <v>v</v>
      </c>
      <c r="I26" s="6" t="str">
        <f t="shared" si="2"/>
        <v>v11(1998-1979)</v>
      </c>
      <c r="J26" s="56">
        <v>1.4629923441344542E-2</v>
      </c>
    </row>
    <row r="27" spans="1:10" x14ac:dyDescent="0.3">
      <c r="A27" s="1">
        <v>21</v>
      </c>
      <c r="B27" s="58">
        <v>217</v>
      </c>
      <c r="C27" s="2" t="str">
        <f t="shared" si="7"/>
        <v>Ramūnas</v>
      </c>
      <c r="D27" s="3" t="str">
        <f t="shared" si="8"/>
        <v>Vilčinskas</v>
      </c>
      <c r="E27" s="4">
        <f t="shared" si="9"/>
        <v>31254</v>
      </c>
      <c r="F27" s="5" t="str">
        <f t="shared" si="0"/>
        <v>Kačerginė</v>
      </c>
      <c r="G27" s="5" t="str">
        <f t="shared" si="1"/>
        <v>Kauno BMK</v>
      </c>
      <c r="H27" s="6" t="str">
        <f t="shared" si="10"/>
        <v>v</v>
      </c>
      <c r="I27" s="6" t="str">
        <f t="shared" si="2"/>
        <v>v11(1998-1979)</v>
      </c>
      <c r="J27" s="56">
        <v>1.4649358599750998E-2</v>
      </c>
    </row>
    <row r="28" spans="1:10" x14ac:dyDescent="0.3">
      <c r="A28" s="1">
        <v>22</v>
      </c>
      <c r="B28" s="58">
        <v>173</v>
      </c>
      <c r="C28" s="2" t="str">
        <f t="shared" si="7"/>
        <v>Igoris</v>
      </c>
      <c r="D28" s="3" t="str">
        <f t="shared" si="8"/>
        <v>Černikov</v>
      </c>
      <c r="E28" s="4">
        <f t="shared" si="9"/>
        <v>23759</v>
      </c>
      <c r="F28" s="5" t="str">
        <f t="shared" si="0"/>
        <v>Vilnius</v>
      </c>
      <c r="G28" s="5" t="str">
        <f t="shared" si="1"/>
        <v>BK "NA, PAGAUK"</v>
      </c>
      <c r="H28" s="6" t="str">
        <f t="shared" si="10"/>
        <v>v</v>
      </c>
      <c r="I28" s="6" t="str">
        <f t="shared" si="2"/>
        <v xml:space="preserve">v13(1967 ir vyr.) </v>
      </c>
      <c r="J28" s="56">
        <v>1.4689583518147345E-2</v>
      </c>
    </row>
    <row r="29" spans="1:10" x14ac:dyDescent="0.3">
      <c r="A29" s="1">
        <v>23</v>
      </c>
      <c r="B29" s="58">
        <v>94</v>
      </c>
      <c r="C29" s="2" t="str">
        <f t="shared" si="7"/>
        <v>Evgeny</v>
      </c>
      <c r="D29" s="3" t="str">
        <f t="shared" si="8"/>
        <v>Svib</v>
      </c>
      <c r="E29" s="4">
        <f t="shared" si="9"/>
        <v>30576</v>
      </c>
      <c r="F29" s="5" t="str">
        <f t="shared" si="0"/>
        <v>Gusiavas</v>
      </c>
      <c r="G29" s="5" t="str">
        <f t="shared" si="1"/>
        <v>"Бег и здоровье"</v>
      </c>
      <c r="H29" s="6" t="str">
        <f t="shared" si="10"/>
        <v>v</v>
      </c>
      <c r="I29" s="6" t="str">
        <f t="shared" si="2"/>
        <v>v11(1998-1979)</v>
      </c>
      <c r="J29" s="56">
        <v>1.485512956153255E-2</v>
      </c>
    </row>
    <row r="30" spans="1:10" x14ac:dyDescent="0.3">
      <c r="A30" s="1">
        <v>24</v>
      </c>
      <c r="B30" s="58">
        <v>69</v>
      </c>
      <c r="C30" s="2" t="str">
        <f t="shared" si="7"/>
        <v>Marijus</v>
      </c>
      <c r="D30" s="3" t="str">
        <f t="shared" si="8"/>
        <v>Jankaitis</v>
      </c>
      <c r="E30" s="54">
        <f t="shared" si="9"/>
        <v>37640</v>
      </c>
      <c r="F30" s="5" t="str">
        <f t="shared" si="0"/>
        <v>Bartninkų J.Basanavičiaus m-kla-DC</v>
      </c>
      <c r="G30" s="5" t="str">
        <f t="shared" si="1"/>
        <v>VILKAVIŠKIO LASK</v>
      </c>
      <c r="H30" s="6" t="str">
        <f t="shared" si="10"/>
        <v>v</v>
      </c>
      <c r="I30" s="6" t="str">
        <f t="shared" si="2"/>
        <v>v8 (2003-2004)</v>
      </c>
      <c r="J30" s="56">
        <v>1.4971195825380292E-2</v>
      </c>
    </row>
    <row r="31" spans="1:10" x14ac:dyDescent="0.3">
      <c r="A31" s="1">
        <v>25</v>
      </c>
      <c r="B31" s="58">
        <v>155</v>
      </c>
      <c r="C31" s="2" t="str">
        <f t="shared" ref="C31:C44" si="11">IF(ISBLANK(B31),"",VLOOKUP(B31,list,2,FALSE))</f>
        <v>Mikas</v>
      </c>
      <c r="D31" s="3" t="str">
        <f>IF(ISBLANK(B31),"",VLOOKUP(B31,list,3,FALSE))</f>
        <v>Montvilas</v>
      </c>
      <c r="E31" s="4">
        <f>IF(ISBLANK(B31),"",VLOOKUP(B31,list,5,FALSE))</f>
        <v>37892</v>
      </c>
      <c r="F31" s="5" t="str">
        <f t="shared" si="0"/>
        <v>Šiaulių r.</v>
      </c>
      <c r="G31" s="5" t="str">
        <f t="shared" si="1"/>
        <v>SK "LUKAS"</v>
      </c>
      <c r="H31" s="6" t="str">
        <f>IF(ISBLANK(B31),"",VLOOKUP(B31,list,4,FALSE))</f>
        <v>v</v>
      </c>
      <c r="I31" s="6" t="str">
        <f t="shared" si="2"/>
        <v>v8 (2003-2004)</v>
      </c>
      <c r="J31" s="56">
        <v>1.5062961283699482E-2</v>
      </c>
    </row>
    <row r="32" spans="1:10" x14ac:dyDescent="0.3">
      <c r="A32" s="1">
        <v>26</v>
      </c>
      <c r="B32" s="58">
        <v>143</v>
      </c>
      <c r="C32" s="2" t="str">
        <f t="shared" si="11"/>
        <v>Gražvydas</v>
      </c>
      <c r="D32" s="3" t="str">
        <f>IF(ISBLANK(B32),"",VLOOKUP(B32,list,3,FALSE))</f>
        <v>Jusaitis</v>
      </c>
      <c r="E32" s="4">
        <f>IF(ISBLANK(B32),"",VLOOKUP(B32,list,5,FALSE))</f>
        <v>28910</v>
      </c>
      <c r="F32" s="5" t="str">
        <f t="shared" si="0"/>
        <v>Alytus</v>
      </c>
      <c r="G32" s="5" t="str">
        <f t="shared" si="1"/>
        <v>PLBK "DZŪKIJA"</v>
      </c>
      <c r="H32" s="6" t="str">
        <f>IF(ISBLANK(B32),"",VLOOKUP(B32,list,4,FALSE))</f>
        <v>v</v>
      </c>
      <c r="I32" s="6" t="str">
        <f t="shared" si="2"/>
        <v>v11(1998-1979)</v>
      </c>
      <c r="J32" s="56">
        <v>1.5104947340063282E-2</v>
      </c>
    </row>
    <row r="33" spans="1:10" x14ac:dyDescent="0.3">
      <c r="A33" s="1">
        <v>27</v>
      </c>
      <c r="B33" s="58">
        <v>41</v>
      </c>
      <c r="C33" s="2" t="str">
        <f t="shared" si="11"/>
        <v>Viktorija</v>
      </c>
      <c r="D33" s="3" t="str">
        <f>IF(ISBLANK(B33),"",VLOOKUP(B33,list,3,FALSE))</f>
        <v>Varnagirytė</v>
      </c>
      <c r="E33" s="4">
        <f>IF(ISBLANK(B33),"",VLOOKUP(B33,list,5,FALSE))</f>
        <v>33351</v>
      </c>
      <c r="F33" s="5" t="str">
        <f t="shared" si="0"/>
        <v>Vilkaviškis</v>
      </c>
      <c r="G33" s="5" t="e">
        <f t="shared" si="1"/>
        <v>#REF!</v>
      </c>
      <c r="H33" s="6" t="str">
        <f>IF(ISBLANK(B33),"",VLOOKUP(B33,list,4,FALSE))</f>
        <v>m</v>
      </c>
      <c r="I33" s="6" t="str">
        <f t="shared" si="2"/>
        <v>m5 (1984-1994)</v>
      </c>
      <c r="J33" s="56">
        <v>1.5156710107205353E-2</v>
      </c>
    </row>
    <row r="34" spans="1:10" x14ac:dyDescent="0.3">
      <c r="A34" s="1">
        <v>28</v>
      </c>
      <c r="B34" s="58">
        <v>18</v>
      </c>
      <c r="C34" s="2" t="str">
        <f t="shared" si="11"/>
        <v>Gintaras</v>
      </c>
      <c r="D34" s="3" t="str">
        <f>IF(ISBLANK(B34),"",VLOOKUP(B34,list,3,FALSE))</f>
        <v>Meištininkas</v>
      </c>
      <c r="E34" s="4">
        <f>IF(ISBLANK(B34),"",VLOOKUP(B34,list,5,FALSE))</f>
        <v>27059</v>
      </c>
      <c r="F34" s="5" t="str">
        <f t="shared" si="0"/>
        <v>Mažeikiai</v>
      </c>
      <c r="G34" s="5" t="str">
        <f t="shared" si="1"/>
        <v>BĖGIMO KLUBAS</v>
      </c>
      <c r="H34" s="6" t="str">
        <f>IF(ISBLANK(B34),"",VLOOKUP(B34,list,4,FALSE))</f>
        <v>v</v>
      </c>
      <c r="I34" s="6" t="str">
        <f t="shared" si="2"/>
        <v>v12(1968-1978)</v>
      </c>
      <c r="J34" s="56">
        <v>1.5251377289062609E-2</v>
      </c>
    </row>
    <row r="35" spans="1:10" x14ac:dyDescent="0.3">
      <c r="A35" s="1">
        <v>29</v>
      </c>
      <c r="B35" s="58">
        <v>222</v>
      </c>
      <c r="C35" s="2" t="str">
        <f t="shared" si="11"/>
        <v>Grigas</v>
      </c>
      <c r="D35" s="3" t="str">
        <f t="shared" ref="D35:D44" si="12">IF(ISBLANK(B35),"",VLOOKUP(B35,list,3,FALSE))</f>
        <v>Petraitis</v>
      </c>
      <c r="E35" s="4">
        <f t="shared" ref="E35:E44" si="13">IF(ISBLANK(B35),"",VLOOKUP(B35,list,5,FALSE))</f>
        <v>32433</v>
      </c>
      <c r="F35" s="5" t="str">
        <f t="shared" ref="F35:F44" si="14">IF(ISBLANK(B35),"",VLOOKUP(B35,list,6,FALSE))</f>
        <v>Vilnius</v>
      </c>
      <c r="G35" s="5" t="str">
        <f t="shared" ref="G35:G44" si="15">IF(ISBLANK(B35),"",VLOOKUP(B35,list,7,FALSE))</f>
        <v>Kauno BMK</v>
      </c>
      <c r="H35" s="6" t="str">
        <f t="shared" ref="H35:H44" si="16">IF(ISBLANK(B35),"",VLOOKUP(B35,list,4,FALSE))</f>
        <v>v</v>
      </c>
      <c r="I35" s="6" t="str">
        <f t="shared" ref="I35:I44" si="17">IF(ISBLANK(B35),"",VLOOKUP(B35,list,9,FALSE))</f>
        <v>v11(1998-1979)</v>
      </c>
      <c r="J35" s="56">
        <v>1.5335068196430159E-2</v>
      </c>
    </row>
    <row r="36" spans="1:10" x14ac:dyDescent="0.3">
      <c r="A36" s="1">
        <v>30</v>
      </c>
      <c r="B36" s="58">
        <v>165</v>
      </c>
      <c r="C36" s="2" t="str">
        <f t="shared" si="11"/>
        <v>Ričardas</v>
      </c>
      <c r="D36" s="3" t="str">
        <f t="shared" si="12"/>
        <v>Kanišauskas</v>
      </c>
      <c r="E36" s="4">
        <f t="shared" si="13"/>
        <v>28366</v>
      </c>
      <c r="F36" s="5" t="str">
        <f t="shared" si="14"/>
        <v>Šiaulių r.</v>
      </c>
      <c r="G36" s="5" t="str">
        <f t="shared" si="15"/>
        <v>SK "LUKAS"</v>
      </c>
      <c r="H36" s="6" t="str">
        <f t="shared" si="16"/>
        <v>v</v>
      </c>
      <c r="I36" s="6" t="str">
        <f t="shared" si="17"/>
        <v>v12(1968-1978)</v>
      </c>
      <c r="J36" s="56">
        <v>1.5341992183636305E-2</v>
      </c>
    </row>
    <row r="37" spans="1:10" x14ac:dyDescent="0.3">
      <c r="A37" s="1">
        <v>31</v>
      </c>
      <c r="B37" s="58">
        <v>185</v>
      </c>
      <c r="C37" s="2" t="str">
        <f t="shared" si="11"/>
        <v>Danielius</v>
      </c>
      <c r="D37" s="3" t="str">
        <f t="shared" si="12"/>
        <v>Bartusevič</v>
      </c>
      <c r="E37" s="4">
        <f t="shared" si="13"/>
        <v>37987</v>
      </c>
      <c r="F37" s="5" t="str">
        <f t="shared" si="14"/>
        <v>Paberžė</v>
      </c>
      <c r="G37" s="5" t="str">
        <f t="shared" si="15"/>
        <v>"LUKAS"</v>
      </c>
      <c r="H37" s="6" t="str">
        <f t="shared" si="16"/>
        <v>v</v>
      </c>
      <c r="I37" s="6" t="str">
        <f t="shared" si="17"/>
        <v>v8 (2003-2004)</v>
      </c>
      <c r="J37" s="56">
        <v>1.5348220658396724E-2</v>
      </c>
    </row>
    <row r="38" spans="1:10" x14ac:dyDescent="0.3">
      <c r="A38" s="1">
        <v>32</v>
      </c>
      <c r="B38" s="58">
        <v>79</v>
      </c>
      <c r="C38" s="2" t="str">
        <f t="shared" si="11"/>
        <v>Jovita</v>
      </c>
      <c r="D38" s="3" t="str">
        <f t="shared" si="12"/>
        <v>Poškutė</v>
      </c>
      <c r="E38" s="4">
        <f t="shared" si="13"/>
        <v>33215</v>
      </c>
      <c r="F38" s="5" t="str">
        <f t="shared" si="14"/>
        <v>Švenčionių r.</v>
      </c>
      <c r="G38" s="5" t="str">
        <f t="shared" si="15"/>
        <v>SK "AITVARAS"</v>
      </c>
      <c r="H38" s="6" t="str">
        <f t="shared" si="16"/>
        <v>m</v>
      </c>
      <c r="I38" s="6" t="str">
        <f t="shared" si="17"/>
        <v>m5 (1984-1994)</v>
      </c>
      <c r="J38" s="56">
        <v>1.5386876583035466E-2</v>
      </c>
    </row>
    <row r="39" spans="1:10" x14ac:dyDescent="0.3">
      <c r="A39" s="1">
        <v>33</v>
      </c>
      <c r="B39" s="58">
        <v>22</v>
      </c>
      <c r="C39" s="2" t="str">
        <f t="shared" si="11"/>
        <v>Andrius</v>
      </c>
      <c r="D39" s="3" t="str">
        <f t="shared" si="12"/>
        <v>Slavickas</v>
      </c>
      <c r="E39" s="4">
        <f t="shared" si="13"/>
        <v>30589</v>
      </c>
      <c r="F39" s="5" t="str">
        <f t="shared" si="14"/>
        <v>Kaunas</v>
      </c>
      <c r="G39" s="5" t="s">
        <v>428</v>
      </c>
      <c r="H39" s="6" t="str">
        <f t="shared" si="16"/>
        <v>v</v>
      </c>
      <c r="I39" s="6" t="str">
        <f t="shared" si="17"/>
        <v>v11(1998-1979)</v>
      </c>
      <c r="J39" s="56">
        <v>1.5393306650585017E-2</v>
      </c>
    </row>
    <row r="40" spans="1:10" x14ac:dyDescent="0.3">
      <c r="A40" s="1">
        <v>34</v>
      </c>
      <c r="B40" s="58">
        <v>181</v>
      </c>
      <c r="C40" s="2" t="str">
        <f t="shared" si="11"/>
        <v>Saulius</v>
      </c>
      <c r="D40" s="3" t="str">
        <f t="shared" si="12"/>
        <v>Janonis</v>
      </c>
      <c r="E40" s="4">
        <f t="shared" si="13"/>
        <v>30317</v>
      </c>
      <c r="F40" s="5" t="str">
        <f t="shared" si="14"/>
        <v>Žiežmariai</v>
      </c>
      <c r="G40" s="5" t="str">
        <f t="shared" si="15"/>
        <v>BK "KERTUS"</v>
      </c>
      <c r="H40" s="6" t="str">
        <f t="shared" si="16"/>
        <v>v</v>
      </c>
      <c r="I40" s="6" t="str">
        <f t="shared" si="17"/>
        <v>v11(1998-1979)</v>
      </c>
      <c r="J40" s="56">
        <v>1.5458292607927304E-2</v>
      </c>
    </row>
    <row r="41" spans="1:10" x14ac:dyDescent="0.3">
      <c r="A41" s="1">
        <v>35</v>
      </c>
      <c r="B41" s="58">
        <v>144</v>
      </c>
      <c r="C41" s="2" t="str">
        <f t="shared" si="11"/>
        <v>Mantas</v>
      </c>
      <c r="D41" s="3" t="str">
        <f t="shared" si="12"/>
        <v>Gradeckas</v>
      </c>
      <c r="E41" s="4">
        <f t="shared" si="13"/>
        <v>34756</v>
      </c>
      <c r="F41" s="5" t="str">
        <f t="shared" si="14"/>
        <v>Alytus</v>
      </c>
      <c r="G41" s="5" t="str">
        <f t="shared" si="15"/>
        <v>PLBK "DZŪKIJA"</v>
      </c>
      <c r="H41" s="6" t="str">
        <f t="shared" si="16"/>
        <v>v</v>
      </c>
      <c r="I41" s="6" t="str">
        <f t="shared" si="17"/>
        <v>v11(1998-1979)</v>
      </c>
      <c r="J41" s="56">
        <v>1.5494689297571175E-2</v>
      </c>
    </row>
    <row r="42" spans="1:10" x14ac:dyDescent="0.3">
      <c r="A42" s="1">
        <v>36</v>
      </c>
      <c r="B42" s="58">
        <v>42</v>
      </c>
      <c r="C42" s="2" t="str">
        <f t="shared" si="11"/>
        <v>Linas</v>
      </c>
      <c r="D42" s="3" t="str">
        <f t="shared" si="12"/>
        <v>Diraitis</v>
      </c>
      <c r="E42" s="4">
        <f t="shared" si="13"/>
        <v>37190</v>
      </c>
      <c r="F42" s="5" t="str">
        <f t="shared" si="14"/>
        <v>Gražiškių gimnazija</v>
      </c>
      <c r="G42" s="5" t="str">
        <f t="shared" si="15"/>
        <v>VILKAVIŠKIO LASK</v>
      </c>
      <c r="H42" s="6" t="str">
        <f t="shared" si="16"/>
        <v>v</v>
      </c>
      <c r="I42" s="6" t="str">
        <f t="shared" si="17"/>
        <v>v9 (2001-2002)</v>
      </c>
      <c r="J42" s="56">
        <v>1.5543500074139426E-2</v>
      </c>
    </row>
    <row r="43" spans="1:10" x14ac:dyDescent="0.3">
      <c r="A43" s="1">
        <v>37</v>
      </c>
      <c r="B43" s="58">
        <v>148</v>
      </c>
      <c r="C43" s="2" t="str">
        <f t="shared" si="11"/>
        <v>Lukas</v>
      </c>
      <c r="D43" s="3" t="str">
        <f t="shared" si="12"/>
        <v>Klevinskas</v>
      </c>
      <c r="E43" s="4">
        <f t="shared" si="13"/>
        <v>36835</v>
      </c>
      <c r="F43" s="5" t="str">
        <f t="shared" si="14"/>
        <v>Alytus</v>
      </c>
      <c r="G43" s="5" t="str">
        <f t="shared" si="15"/>
        <v>PLBK "DZŪKIJA"</v>
      </c>
      <c r="H43" s="6" t="str">
        <f t="shared" si="16"/>
        <v>v</v>
      </c>
      <c r="I43" s="6" t="str">
        <f t="shared" si="17"/>
        <v>v10 (1999-2000)</v>
      </c>
      <c r="J43" s="56">
        <v>1.5688428708728032E-2</v>
      </c>
    </row>
    <row r="44" spans="1:10" x14ac:dyDescent="0.3">
      <c r="A44" s="1">
        <v>38</v>
      </c>
      <c r="B44" s="58">
        <v>14</v>
      </c>
      <c r="C44" s="2" t="str">
        <f t="shared" si="11"/>
        <v>Darius</v>
      </c>
      <c r="D44" s="3" t="str">
        <f t="shared" si="12"/>
        <v>Kalėda</v>
      </c>
      <c r="E44" s="4">
        <f t="shared" si="13"/>
        <v>28126</v>
      </c>
      <c r="F44" s="5" t="str">
        <f t="shared" si="14"/>
        <v>Kaunas</v>
      </c>
      <c r="G44" s="5" t="str">
        <f t="shared" si="15"/>
        <v>Kauno BMK</v>
      </c>
      <c r="H44" s="6" t="str">
        <f t="shared" si="16"/>
        <v>v</v>
      </c>
      <c r="I44" s="6" t="str">
        <f t="shared" si="17"/>
        <v>v12(1968-1978)</v>
      </c>
      <c r="J44" s="56">
        <v>1.5713087862391274E-2</v>
      </c>
    </row>
    <row r="45" spans="1:10" x14ac:dyDescent="0.3">
      <c r="A45" s="1">
        <v>39</v>
      </c>
      <c r="B45" s="58">
        <v>146</v>
      </c>
      <c r="C45" s="2" t="str">
        <f t="shared" ref="C45:C75" si="18">IF(ISBLANK(B45),"",VLOOKUP(B45,list,2,FALSE))</f>
        <v>Edvinas</v>
      </c>
      <c r="D45" s="3" t="str">
        <f t="shared" ref="D45:D75" si="19">IF(ISBLANK(B45),"",VLOOKUP(B45,list,3,FALSE))</f>
        <v>Staskevičius</v>
      </c>
      <c r="E45" s="4">
        <f t="shared" ref="E45:E75" si="20">IF(ISBLANK(B45),"",VLOOKUP(B45,list,5,FALSE))</f>
        <v>36598</v>
      </c>
      <c r="F45" s="5" t="str">
        <f t="shared" ref="F45:F75" si="21">IF(ISBLANK(B45),"",VLOOKUP(B45,list,6,FALSE))</f>
        <v>Alytus</v>
      </c>
      <c r="G45" s="5" t="str">
        <f t="shared" ref="G45:G75" si="22">IF(ISBLANK(B45),"",VLOOKUP(B45,list,7,FALSE))</f>
        <v>PLBK "DZŪKIJA"</v>
      </c>
      <c r="H45" s="6" t="str">
        <f t="shared" ref="H45:H75" si="23">IF(ISBLANK(B45),"",VLOOKUP(B45,list,4,FALSE))</f>
        <v>v</v>
      </c>
      <c r="I45" s="6" t="str">
        <f t="shared" ref="I45:I75" si="24">IF(ISBLANK(B45),"",VLOOKUP(B45,list,9,FALSE))</f>
        <v>v10 (1999-2000)</v>
      </c>
      <c r="J45" s="56">
        <v>1.5824346769278418E-2</v>
      </c>
    </row>
    <row r="46" spans="1:10" x14ac:dyDescent="0.3">
      <c r="A46" s="1">
        <v>40</v>
      </c>
      <c r="B46" s="58">
        <v>145</v>
      </c>
      <c r="C46" s="2" t="str">
        <f t="shared" si="18"/>
        <v>Egidijus</v>
      </c>
      <c r="D46" s="3" t="str">
        <f t="shared" si="19"/>
        <v>Lesvinčiūnas</v>
      </c>
      <c r="E46" s="4">
        <f t="shared" si="20"/>
        <v>36323</v>
      </c>
      <c r="F46" s="5" t="str">
        <f t="shared" si="21"/>
        <v>Alytus</v>
      </c>
      <c r="G46" s="5" t="str">
        <f t="shared" si="22"/>
        <v>PLBK "DZŪKIJA"</v>
      </c>
      <c r="H46" s="6" t="str">
        <f t="shared" si="23"/>
        <v>v</v>
      </c>
      <c r="I46" s="6" t="str">
        <f t="shared" si="24"/>
        <v>v10 (1999-2000)</v>
      </c>
      <c r="J46" s="56">
        <v>1.5943622372510954E-2</v>
      </c>
    </row>
    <row r="47" spans="1:10" x14ac:dyDescent="0.3">
      <c r="A47" s="1">
        <v>41</v>
      </c>
      <c r="B47" s="58">
        <v>78</v>
      </c>
      <c r="C47" s="2" t="str">
        <f t="shared" si="18"/>
        <v>Renata</v>
      </c>
      <c r="D47" s="3" t="str">
        <f t="shared" si="19"/>
        <v>Butkytė</v>
      </c>
      <c r="E47" s="4">
        <f t="shared" si="20"/>
        <v>35391</v>
      </c>
      <c r="F47" s="5" t="str">
        <f t="shared" si="21"/>
        <v>Švenčionių r.Panevėžys</v>
      </c>
      <c r="G47" s="5" t="str">
        <f t="shared" si="22"/>
        <v>SK "AITVARAS"</v>
      </c>
      <c r="H47" s="6" t="str">
        <f t="shared" si="23"/>
        <v>m</v>
      </c>
      <c r="I47" s="6" t="str">
        <f t="shared" si="24"/>
        <v>m4 (1995-2000)</v>
      </c>
      <c r="J47" s="56">
        <v>1.5999318733180737E-2</v>
      </c>
    </row>
    <row r="48" spans="1:10" x14ac:dyDescent="0.3">
      <c r="A48" s="1">
        <v>42</v>
      </c>
      <c r="B48" s="58">
        <v>215</v>
      </c>
      <c r="C48" s="2" t="str">
        <f t="shared" si="18"/>
        <v>Andrius</v>
      </c>
      <c r="D48" s="3" t="str">
        <f t="shared" si="19"/>
        <v>Zonys</v>
      </c>
      <c r="E48" s="4">
        <f t="shared" si="20"/>
        <v>32111</v>
      </c>
      <c r="F48" s="5" t="str">
        <f t="shared" si="21"/>
        <v>Vilnius</v>
      </c>
      <c r="G48" s="5" t="str">
        <f t="shared" si="22"/>
        <v>Kauno BMK</v>
      </c>
      <c r="H48" s="6" t="str">
        <f t="shared" si="23"/>
        <v>v</v>
      </c>
      <c r="I48" s="6" t="str">
        <f t="shared" si="24"/>
        <v>v11(1998-1979)</v>
      </c>
      <c r="J48" s="56">
        <v>1.6032016068932019E-2</v>
      </c>
    </row>
    <row r="49" spans="1:10" x14ac:dyDescent="0.3">
      <c r="A49" s="1">
        <v>43</v>
      </c>
      <c r="B49" s="58">
        <v>3</v>
      </c>
      <c r="C49" s="2" t="str">
        <f t="shared" si="18"/>
        <v>Giedrius</v>
      </c>
      <c r="D49" s="3" t="str">
        <f t="shared" si="19"/>
        <v>Šlekys</v>
      </c>
      <c r="E49" s="4">
        <f t="shared" si="20"/>
        <v>29845</v>
      </c>
      <c r="F49" s="5" t="str">
        <f t="shared" si="21"/>
        <v>Marijampolė</v>
      </c>
      <c r="G49" s="5" t="str">
        <f t="shared" si="22"/>
        <v>BĖGIMO KLUBAS</v>
      </c>
      <c r="H49" s="6" t="str">
        <f t="shared" si="23"/>
        <v>v</v>
      </c>
      <c r="I49" s="6" t="str">
        <f t="shared" si="24"/>
        <v>v11(1998-1979)</v>
      </c>
      <c r="J49" s="56">
        <v>1.6092934415365034E-2</v>
      </c>
    </row>
    <row r="50" spans="1:10" x14ac:dyDescent="0.3">
      <c r="A50" s="1">
        <v>44</v>
      </c>
      <c r="B50" s="58">
        <v>184</v>
      </c>
      <c r="C50" s="2" t="str">
        <f t="shared" si="18"/>
        <v>Tomas</v>
      </c>
      <c r="D50" s="3" t="str">
        <f t="shared" si="19"/>
        <v>Juodvalkis</v>
      </c>
      <c r="E50" s="4">
        <f t="shared" si="20"/>
        <v>38353</v>
      </c>
      <c r="F50" s="5" t="str">
        <f t="shared" si="21"/>
        <v>Paberžė</v>
      </c>
      <c r="G50" s="5" t="str">
        <f t="shared" si="22"/>
        <v>"LUKAS"</v>
      </c>
      <c r="H50" s="6" t="str">
        <f t="shared" si="23"/>
        <v>v</v>
      </c>
      <c r="I50" s="6" t="str">
        <f t="shared" si="24"/>
        <v>v7 (2005 ir jaun)</v>
      </c>
      <c r="J50" s="56">
        <v>1.6108462321437592E-2</v>
      </c>
    </row>
    <row r="51" spans="1:10" x14ac:dyDescent="0.3">
      <c r="A51" s="1">
        <v>45</v>
      </c>
      <c r="B51" s="58">
        <v>149</v>
      </c>
      <c r="C51" s="2" t="str">
        <f t="shared" si="18"/>
        <v>Dainius</v>
      </c>
      <c r="D51" s="3" t="str">
        <f t="shared" si="19"/>
        <v>Stravinskas</v>
      </c>
      <c r="E51" s="4">
        <f t="shared" si="20"/>
        <v>27506</v>
      </c>
      <c r="F51" s="5" t="str">
        <f t="shared" si="21"/>
        <v>Alytus</v>
      </c>
      <c r="G51" s="5" t="str">
        <f t="shared" si="22"/>
        <v>PLBK "DZŪKIJA"</v>
      </c>
      <c r="H51" s="6" t="str">
        <f t="shared" si="23"/>
        <v>v</v>
      </c>
      <c r="I51" s="6" t="str">
        <f t="shared" si="24"/>
        <v>v12(1968-1978)</v>
      </c>
      <c r="J51" s="56">
        <v>1.6147935407124343E-2</v>
      </c>
    </row>
    <row r="52" spans="1:10" x14ac:dyDescent="0.3">
      <c r="A52" s="1">
        <v>46</v>
      </c>
      <c r="B52" s="58">
        <v>166</v>
      </c>
      <c r="C52" s="2" t="str">
        <f t="shared" si="18"/>
        <v>Dalia</v>
      </c>
      <c r="D52" s="3" t="str">
        <f t="shared" si="19"/>
        <v>Lukošienė</v>
      </c>
      <c r="E52" s="4">
        <f t="shared" si="20"/>
        <v>27947</v>
      </c>
      <c r="F52" s="5" t="str">
        <f t="shared" si="21"/>
        <v>Šiaulių r.</v>
      </c>
      <c r="G52" s="5" t="str">
        <f t="shared" si="22"/>
        <v>SK "LUKAS"</v>
      </c>
      <c r="H52" s="6" t="str">
        <f t="shared" si="23"/>
        <v>m</v>
      </c>
      <c r="I52" s="6" t="str">
        <f t="shared" si="24"/>
        <v>m6 (1983 ir vyr.)</v>
      </c>
      <c r="J52" s="56">
        <v>1.6193415368937709E-2</v>
      </c>
    </row>
    <row r="53" spans="1:10" x14ac:dyDescent="0.3">
      <c r="A53" s="1">
        <v>47</v>
      </c>
      <c r="B53" s="58">
        <v>46</v>
      </c>
      <c r="C53" s="2" t="str">
        <f t="shared" si="18"/>
        <v>Vadimas</v>
      </c>
      <c r="D53" s="3" t="str">
        <f t="shared" si="19"/>
        <v>Makušinas</v>
      </c>
      <c r="E53" s="4">
        <f t="shared" si="20"/>
        <v>28306</v>
      </c>
      <c r="F53" s="5" t="str">
        <f t="shared" si="21"/>
        <v>Panevėžys</v>
      </c>
      <c r="G53" s="5" t="str">
        <f t="shared" si="22"/>
        <v>"VĖTRA"</v>
      </c>
      <c r="H53" s="6" t="str">
        <f t="shared" si="23"/>
        <v>v</v>
      </c>
      <c r="I53" s="6" t="str">
        <f t="shared" si="24"/>
        <v>v12(1968-1978)</v>
      </c>
      <c r="J53" s="56">
        <v>1.62159402424687E-2</v>
      </c>
    </row>
    <row r="54" spans="1:10" x14ac:dyDescent="0.3">
      <c r="A54" s="1">
        <v>48</v>
      </c>
      <c r="B54" s="58">
        <v>17</v>
      </c>
      <c r="C54" s="2" t="str">
        <f t="shared" si="18"/>
        <v>Jonas</v>
      </c>
      <c r="D54" s="3" t="str">
        <f t="shared" si="19"/>
        <v>Juška</v>
      </c>
      <c r="E54" s="4">
        <f t="shared" si="20"/>
        <v>26222</v>
      </c>
      <c r="F54" s="5" t="str">
        <f t="shared" si="21"/>
        <v>Kaunas</v>
      </c>
      <c r="G54" s="5" t="str">
        <f t="shared" si="22"/>
        <v>Kauno BMK</v>
      </c>
      <c r="H54" s="6" t="str">
        <f t="shared" si="23"/>
        <v>v</v>
      </c>
      <c r="I54" s="6" t="str">
        <f t="shared" si="24"/>
        <v>v12(1968-1978)</v>
      </c>
      <c r="J54" s="56">
        <v>1.6272670937974888E-2</v>
      </c>
    </row>
    <row r="55" spans="1:10" x14ac:dyDescent="0.3">
      <c r="A55" s="1">
        <v>49</v>
      </c>
      <c r="B55" s="58">
        <v>196</v>
      </c>
      <c r="C55" s="2" t="str">
        <f t="shared" si="18"/>
        <v>Tomas</v>
      </c>
      <c r="D55" s="3" t="str">
        <f t="shared" si="19"/>
        <v>Bujauskas</v>
      </c>
      <c r="E55" s="4">
        <f t="shared" si="20"/>
        <v>36960</v>
      </c>
      <c r="F55" s="5" t="str">
        <f t="shared" si="21"/>
        <v>Gražiškių gimnazija</v>
      </c>
      <c r="G55" s="5" t="e">
        <f t="shared" si="22"/>
        <v>#REF!</v>
      </c>
      <c r="H55" s="6" t="str">
        <f t="shared" si="23"/>
        <v>v</v>
      </c>
      <c r="I55" s="6" t="str">
        <f t="shared" si="24"/>
        <v>v9 (2001-2002)</v>
      </c>
      <c r="J55" s="56">
        <v>1.6298968135751771E-2</v>
      </c>
    </row>
    <row r="56" spans="1:10" x14ac:dyDescent="0.3">
      <c r="A56" s="1">
        <v>50</v>
      </c>
      <c r="B56" s="58">
        <v>66</v>
      </c>
      <c r="C56" s="2" t="str">
        <f t="shared" si="18"/>
        <v>Martynas</v>
      </c>
      <c r="D56" s="3" t="str">
        <f t="shared" si="19"/>
        <v>Šimkus</v>
      </c>
      <c r="E56" s="4">
        <f t="shared" si="20"/>
        <v>37459</v>
      </c>
      <c r="F56" s="5" t="str">
        <f t="shared" si="21"/>
        <v>Vilkaviškis</v>
      </c>
      <c r="G56" s="5" t="str">
        <f t="shared" si="22"/>
        <v>VILKAVIŠKIO LASK</v>
      </c>
      <c r="H56" s="6" t="str">
        <f t="shared" si="23"/>
        <v>v</v>
      </c>
      <c r="I56" s="6" t="str">
        <f t="shared" si="24"/>
        <v>v9 (2001-2002)</v>
      </c>
      <c r="J56" s="56">
        <v>1.6301524711448998E-2</v>
      </c>
    </row>
    <row r="57" spans="1:10" x14ac:dyDescent="0.3">
      <c r="A57" s="1">
        <v>51</v>
      </c>
      <c r="B57" s="58">
        <v>11</v>
      </c>
      <c r="C57" s="2" t="str">
        <f t="shared" si="18"/>
        <v>Regimantas</v>
      </c>
      <c r="D57" s="3" t="str">
        <f t="shared" si="19"/>
        <v>Šnipaitis</v>
      </c>
      <c r="E57" s="4">
        <f t="shared" si="20"/>
        <v>26116</v>
      </c>
      <c r="F57" s="5" t="str">
        <f t="shared" si="21"/>
        <v>Ukmergės r. Taujėnai</v>
      </c>
      <c r="G57" s="5" t="e">
        <f t="shared" si="22"/>
        <v>#REF!</v>
      </c>
      <c r="H57" s="6" t="str">
        <f t="shared" si="23"/>
        <v>v</v>
      </c>
      <c r="I57" s="6" t="str">
        <f t="shared" si="24"/>
        <v>v12(1968-1978)</v>
      </c>
      <c r="J57" s="56">
        <v>1.6305021393563306E-2</v>
      </c>
    </row>
    <row r="58" spans="1:10" x14ac:dyDescent="0.3">
      <c r="A58" s="1">
        <v>52</v>
      </c>
      <c r="B58" s="58">
        <v>164</v>
      </c>
      <c r="C58" s="2" t="str">
        <f t="shared" si="18"/>
        <v>Arnas</v>
      </c>
      <c r="D58" s="3" t="str">
        <f t="shared" si="19"/>
        <v>Lukošaitis</v>
      </c>
      <c r="E58" s="4">
        <f t="shared" si="20"/>
        <v>28582</v>
      </c>
      <c r="F58" s="5" t="str">
        <f t="shared" si="21"/>
        <v>Šiaulių r.</v>
      </c>
      <c r="G58" s="5" t="str">
        <f t="shared" si="22"/>
        <v>SK "LUKAS"</v>
      </c>
      <c r="H58" s="6" t="str">
        <f t="shared" si="23"/>
        <v>v</v>
      </c>
      <c r="I58" s="6" t="str">
        <f t="shared" si="24"/>
        <v>v12(1968-1978)</v>
      </c>
      <c r="J58" s="56">
        <v>1.6321080954215715E-2</v>
      </c>
    </row>
    <row r="59" spans="1:10" x14ac:dyDescent="0.3">
      <c r="A59" s="1">
        <v>53</v>
      </c>
      <c r="B59" s="58">
        <v>92</v>
      </c>
      <c r="C59" s="2" t="str">
        <f t="shared" si="18"/>
        <v>Irina</v>
      </c>
      <c r="D59" s="3" t="str">
        <f t="shared" si="19"/>
        <v>Mironova</v>
      </c>
      <c r="E59" s="4">
        <f t="shared" si="20"/>
        <v>27533</v>
      </c>
      <c r="F59" s="5" t="str">
        <f t="shared" si="21"/>
        <v>Gusiavas</v>
      </c>
      <c r="G59" s="5" t="str">
        <f t="shared" si="22"/>
        <v>"Бег и здоровье"</v>
      </c>
      <c r="H59" s="6" t="str">
        <f t="shared" si="23"/>
        <v>m</v>
      </c>
      <c r="I59" s="6" t="str">
        <f t="shared" si="24"/>
        <v>m6 (1983 ir vyr.)</v>
      </c>
      <c r="J59" s="56">
        <v>1.6343408278692136E-2</v>
      </c>
    </row>
    <row r="60" spans="1:10" x14ac:dyDescent="0.3">
      <c r="A60" s="1">
        <v>54</v>
      </c>
      <c r="B60" s="58">
        <v>142</v>
      </c>
      <c r="C60" s="2" t="str">
        <f t="shared" si="18"/>
        <v>Deivydas</v>
      </c>
      <c r="D60" s="3" t="str">
        <f t="shared" si="19"/>
        <v>Kručkas</v>
      </c>
      <c r="E60" s="4">
        <f t="shared" si="20"/>
        <v>37632</v>
      </c>
      <c r="F60" s="5" t="str">
        <f t="shared" si="21"/>
        <v>Alytus</v>
      </c>
      <c r="G60" s="5" t="str">
        <f t="shared" si="22"/>
        <v>PLBK "DZŪKIJA"</v>
      </c>
      <c r="H60" s="6" t="str">
        <f t="shared" si="23"/>
        <v>v</v>
      </c>
      <c r="I60" s="6" t="str">
        <f t="shared" si="24"/>
        <v>v8 (2003-2004)</v>
      </c>
      <c r="J60" s="56">
        <v>1.647957714482572E-2</v>
      </c>
    </row>
    <row r="61" spans="1:10" x14ac:dyDescent="0.3">
      <c r="A61" s="1">
        <v>55</v>
      </c>
      <c r="B61" s="58">
        <v>98</v>
      </c>
      <c r="C61" s="2" t="str">
        <f t="shared" si="18"/>
        <v>Martynas</v>
      </c>
      <c r="D61" s="3" t="str">
        <f t="shared" si="19"/>
        <v>Žukauskas</v>
      </c>
      <c r="E61" s="4">
        <f t="shared" si="20"/>
        <v>36884</v>
      </c>
      <c r="F61" s="5" t="str">
        <f t="shared" si="21"/>
        <v>VU</v>
      </c>
      <c r="G61" s="5" t="e">
        <f t="shared" si="22"/>
        <v>#REF!</v>
      </c>
      <c r="H61" s="6" t="str">
        <f t="shared" si="23"/>
        <v>v</v>
      </c>
      <c r="I61" s="6" t="str">
        <f t="shared" si="24"/>
        <v>v10 (1999-2000)</v>
      </c>
      <c r="J61" s="56">
        <v>1.6483062329271249E-2</v>
      </c>
    </row>
    <row r="62" spans="1:10" x14ac:dyDescent="0.3">
      <c r="A62" s="1">
        <v>56</v>
      </c>
      <c r="B62" s="58">
        <v>198</v>
      </c>
      <c r="C62" s="2" t="str">
        <f t="shared" si="18"/>
        <v>Viktoras</v>
      </c>
      <c r="D62" s="3" t="str">
        <f t="shared" si="19"/>
        <v>Chadyšas</v>
      </c>
      <c r="E62" s="4">
        <f t="shared" si="20"/>
        <v>29688</v>
      </c>
      <c r="F62" s="5" t="str">
        <f t="shared" si="21"/>
        <v>Vilnius</v>
      </c>
      <c r="G62" s="5" t="str">
        <f t="shared" si="22"/>
        <v>BK "INŽINERIJA"</v>
      </c>
      <c r="H62" s="6" t="str">
        <f t="shared" si="23"/>
        <v>v</v>
      </c>
      <c r="I62" s="6" t="str">
        <f t="shared" si="24"/>
        <v>v11(1998-1979)</v>
      </c>
      <c r="J62" s="56">
        <v>1.6524425472330767E-2</v>
      </c>
    </row>
    <row r="63" spans="1:10" x14ac:dyDescent="0.3">
      <c r="A63" s="1">
        <v>57</v>
      </c>
      <c r="B63" s="58">
        <v>111</v>
      </c>
      <c r="C63" s="2" t="str">
        <f t="shared" si="18"/>
        <v>Žilvinas</v>
      </c>
      <c r="D63" s="3" t="str">
        <f t="shared" si="19"/>
        <v>Žilinskas</v>
      </c>
      <c r="E63" s="4">
        <f t="shared" si="20"/>
        <v>38051</v>
      </c>
      <c r="F63" s="5" t="str">
        <f t="shared" si="21"/>
        <v>Bartninkų J.Basanavičiaus m-kla-DC</v>
      </c>
      <c r="G63" s="5" t="str">
        <f t="shared" si="22"/>
        <v>VILKAVIŠKIO LASK</v>
      </c>
      <c r="H63" s="6" t="str">
        <f t="shared" si="23"/>
        <v>v</v>
      </c>
      <c r="I63" s="6" t="str">
        <f t="shared" si="24"/>
        <v>v8 (2003-2004)</v>
      </c>
      <c r="J63" s="56">
        <v>1.6569603332030943E-2</v>
      </c>
    </row>
    <row r="64" spans="1:10" x14ac:dyDescent="0.3">
      <c r="A64" s="1">
        <v>58</v>
      </c>
      <c r="B64" s="58">
        <v>141</v>
      </c>
      <c r="C64" s="2" t="str">
        <f t="shared" si="18"/>
        <v xml:space="preserve">Arūnas </v>
      </c>
      <c r="D64" s="3" t="str">
        <f t="shared" si="19"/>
        <v>Klebauskas</v>
      </c>
      <c r="E64" s="4">
        <f t="shared" si="20"/>
        <v>22719</v>
      </c>
      <c r="F64" s="5" t="str">
        <f t="shared" si="21"/>
        <v>Alytus</v>
      </c>
      <c r="G64" s="5" t="str">
        <f t="shared" si="22"/>
        <v>PLBK "DZŪKIJA"</v>
      </c>
      <c r="H64" s="6" t="str">
        <f t="shared" si="23"/>
        <v>v</v>
      </c>
      <c r="I64" s="6" t="str">
        <f t="shared" si="24"/>
        <v xml:space="preserve">v13(1967 ir vyr.) </v>
      </c>
      <c r="J64" s="56">
        <v>1.6601628858451335E-2</v>
      </c>
    </row>
    <row r="65" spans="1:10" x14ac:dyDescent="0.3">
      <c r="A65" s="1">
        <v>59</v>
      </c>
      <c r="B65" s="58">
        <v>170</v>
      </c>
      <c r="C65" s="2" t="str">
        <f t="shared" si="18"/>
        <v xml:space="preserve">Tomas </v>
      </c>
      <c r="D65" s="3" t="str">
        <f t="shared" si="19"/>
        <v>Čapskis</v>
      </c>
      <c r="E65" s="4">
        <f t="shared" si="20"/>
        <v>38515</v>
      </c>
      <c r="F65" s="5" t="str">
        <f t="shared" si="21"/>
        <v>Vilkaviškis</v>
      </c>
      <c r="G65" s="5" t="str">
        <f t="shared" si="22"/>
        <v>VILKAVIŠKIO LASK</v>
      </c>
      <c r="H65" s="6" t="str">
        <f t="shared" si="23"/>
        <v>v</v>
      </c>
      <c r="I65" s="6" t="str">
        <f t="shared" si="24"/>
        <v>v7 (2005 ir jaun)</v>
      </c>
      <c r="J65" s="56">
        <v>1.6674164072262004E-2</v>
      </c>
    </row>
    <row r="66" spans="1:10" x14ac:dyDescent="0.3">
      <c r="A66" s="1">
        <v>60</v>
      </c>
      <c r="B66" s="58">
        <v>162</v>
      </c>
      <c r="C66" s="2" t="str">
        <f t="shared" si="18"/>
        <v>Algirdas</v>
      </c>
      <c r="D66" s="3" t="str">
        <f t="shared" si="19"/>
        <v>Balčiūnas</v>
      </c>
      <c r="E66" s="4">
        <f t="shared" si="20"/>
        <v>34427</v>
      </c>
      <c r="F66" s="5" t="str">
        <f t="shared" si="21"/>
        <v>Šiaulių r.</v>
      </c>
      <c r="G66" s="5" t="str">
        <f t="shared" si="22"/>
        <v>SK "LUKAS"</v>
      </c>
      <c r="H66" s="6" t="str">
        <f t="shared" si="23"/>
        <v>v</v>
      </c>
      <c r="I66" s="6" t="str">
        <f t="shared" si="24"/>
        <v>v11(1998-1979)</v>
      </c>
      <c r="J66" s="56">
        <v>1.6745334305405545E-2</v>
      </c>
    </row>
    <row r="67" spans="1:10" x14ac:dyDescent="0.3">
      <c r="A67" s="1">
        <v>61</v>
      </c>
      <c r="B67" s="58">
        <v>134</v>
      </c>
      <c r="C67" s="2" t="str">
        <f t="shared" si="18"/>
        <v>Gytis</v>
      </c>
      <c r="D67" s="3" t="str">
        <f t="shared" si="19"/>
        <v>Rimavičius</v>
      </c>
      <c r="E67" s="4">
        <f t="shared" si="20"/>
        <v>38636</v>
      </c>
      <c r="F67" s="5" t="str">
        <f t="shared" si="21"/>
        <v>Kalvarija</v>
      </c>
      <c r="G67" s="5" t="str">
        <f t="shared" si="22"/>
        <v>Kalvarijos SC</v>
      </c>
      <c r="H67" s="6" t="str">
        <f t="shared" si="23"/>
        <v>v</v>
      </c>
      <c r="I67" s="6" t="str">
        <f t="shared" si="24"/>
        <v>v7 (2005 ir jaun)</v>
      </c>
      <c r="J67" s="56">
        <v>1.6851539979442425E-2</v>
      </c>
    </row>
    <row r="68" spans="1:10" x14ac:dyDescent="0.3">
      <c r="A68" s="1">
        <v>62</v>
      </c>
      <c r="B68" s="58">
        <v>74</v>
      </c>
      <c r="C68" s="2" t="str">
        <f t="shared" si="18"/>
        <v>Daiva</v>
      </c>
      <c r="D68" s="3" t="str">
        <f t="shared" si="19"/>
        <v>Bielevičiūtė</v>
      </c>
      <c r="E68" s="4">
        <f t="shared" si="20"/>
        <v>33306</v>
      </c>
      <c r="F68" s="5" t="str">
        <f t="shared" si="21"/>
        <v>Marijampolė</v>
      </c>
      <c r="G68" s="5" t="str">
        <f t="shared" si="22"/>
        <v>BĖGIMO KLUBAS</v>
      </c>
      <c r="H68" s="6" t="str">
        <f t="shared" si="23"/>
        <v>m</v>
      </c>
      <c r="I68" s="6" t="str">
        <f t="shared" si="24"/>
        <v>m5 (1984-1994)</v>
      </c>
      <c r="J68" s="56">
        <v>1.6949206360123512E-2</v>
      </c>
    </row>
    <row r="69" spans="1:10" x14ac:dyDescent="0.3">
      <c r="A69" s="1">
        <v>63</v>
      </c>
      <c r="B69" s="58">
        <v>229</v>
      </c>
      <c r="C69" s="2" t="str">
        <f t="shared" si="18"/>
        <v>Alvydas</v>
      </c>
      <c r="D69" s="3" t="str">
        <f t="shared" si="19"/>
        <v>Zenkevičius</v>
      </c>
      <c r="E69" s="4">
        <f t="shared" si="20"/>
        <v>22270</v>
      </c>
      <c r="F69" s="5" t="str">
        <f t="shared" si="21"/>
        <v>Marijampolė</v>
      </c>
      <c r="G69" s="5" t="e">
        <f t="shared" si="22"/>
        <v>#REF!</v>
      </c>
      <c r="H69" s="6" t="str">
        <f t="shared" si="23"/>
        <v>v</v>
      </c>
      <c r="I69" s="6" t="str">
        <f t="shared" si="24"/>
        <v xml:space="preserve">v13(1967 ir vyr.) </v>
      </c>
      <c r="J69" s="56">
        <v>1.6972868275389203E-2</v>
      </c>
    </row>
    <row r="70" spans="1:10" x14ac:dyDescent="0.3">
      <c r="A70" s="1">
        <v>64</v>
      </c>
      <c r="B70" s="58">
        <v>161</v>
      </c>
      <c r="C70" s="2" t="str">
        <f t="shared" si="18"/>
        <v>Zenonas</v>
      </c>
      <c r="D70" s="3" t="str">
        <f t="shared" si="19"/>
        <v>Šerkšnys</v>
      </c>
      <c r="E70" s="4">
        <f t="shared" si="20"/>
        <v>34453</v>
      </c>
      <c r="F70" s="5" t="str">
        <f t="shared" si="21"/>
        <v>Šiaulių r.</v>
      </c>
      <c r="G70" s="5" t="str">
        <f t="shared" si="22"/>
        <v>SK "LUKAS"</v>
      </c>
      <c r="H70" s="6" t="str">
        <f t="shared" si="23"/>
        <v>v</v>
      </c>
      <c r="I70" s="6" t="str">
        <f t="shared" si="24"/>
        <v>v11(1998-1979)</v>
      </c>
      <c r="J70" s="56">
        <v>1.6976147234321549E-2</v>
      </c>
    </row>
    <row r="71" spans="1:10" x14ac:dyDescent="0.3">
      <c r="A71" s="1">
        <v>65</v>
      </c>
      <c r="B71" s="58">
        <v>167</v>
      </c>
      <c r="C71" s="2" t="str">
        <f t="shared" si="18"/>
        <v>Kęstutis</v>
      </c>
      <c r="D71" s="3" t="str">
        <f t="shared" si="19"/>
        <v>Vaitekaitis</v>
      </c>
      <c r="E71" s="4">
        <f t="shared" si="20"/>
        <v>26984</v>
      </c>
      <c r="F71" s="5" t="str">
        <f t="shared" si="21"/>
        <v>Šiaulių r.</v>
      </c>
      <c r="G71" s="5" t="str">
        <f t="shared" si="22"/>
        <v>SK "LUKAS"</v>
      </c>
      <c r="H71" s="6" t="str">
        <f t="shared" si="23"/>
        <v>v</v>
      </c>
      <c r="I71" s="6" t="str">
        <f t="shared" si="24"/>
        <v>v12(1968-1978)</v>
      </c>
      <c r="J71" s="56">
        <v>1.6979052095837232E-2</v>
      </c>
    </row>
    <row r="72" spans="1:10" x14ac:dyDescent="0.3">
      <c r="A72" s="1">
        <v>66</v>
      </c>
      <c r="B72" s="58">
        <v>104</v>
      </c>
      <c r="C72" s="2" t="str">
        <f t="shared" si="18"/>
        <v>Rokas</v>
      </c>
      <c r="D72" s="3" t="str">
        <f t="shared" si="19"/>
        <v>Tamulevičius</v>
      </c>
      <c r="E72" s="4">
        <f t="shared" si="20"/>
        <v>36213</v>
      </c>
      <c r="F72" s="5" t="str">
        <f t="shared" si="21"/>
        <v>VU</v>
      </c>
      <c r="G72" s="5" t="e">
        <f t="shared" si="22"/>
        <v>#REF!</v>
      </c>
      <c r="H72" s="6" t="str">
        <f t="shared" si="23"/>
        <v>v</v>
      </c>
      <c r="I72" s="6" t="str">
        <f t="shared" si="24"/>
        <v>v10 (1999-2000)</v>
      </c>
      <c r="J72" s="56">
        <v>1.6982212608488301E-2</v>
      </c>
    </row>
    <row r="73" spans="1:10" x14ac:dyDescent="0.3">
      <c r="A73" s="1">
        <v>67</v>
      </c>
      <c r="B73" s="58">
        <v>227</v>
      </c>
      <c r="C73" s="2" t="str">
        <f t="shared" si="18"/>
        <v>Vytautas</v>
      </c>
      <c r="D73" s="3" t="str">
        <f t="shared" si="19"/>
        <v>Jančiukynas</v>
      </c>
      <c r="E73" s="4">
        <f t="shared" si="20"/>
        <v>31826</v>
      </c>
      <c r="F73" s="5" t="str">
        <f t="shared" si="21"/>
        <v>Vilkaviškis</v>
      </c>
      <c r="G73" s="5" t="e">
        <f t="shared" si="22"/>
        <v>#REF!</v>
      </c>
      <c r="H73" s="6" t="str">
        <f t="shared" si="23"/>
        <v>v</v>
      </c>
      <c r="I73" s="6" t="str">
        <f t="shared" si="24"/>
        <v>v11(1998-1979)</v>
      </c>
      <c r="J73" s="56">
        <v>1.7001507166689484E-2</v>
      </c>
    </row>
    <row r="74" spans="1:10" x14ac:dyDescent="0.3">
      <c r="A74" s="1">
        <v>68</v>
      </c>
      <c r="B74" s="58">
        <v>206</v>
      </c>
      <c r="C74" s="2" t="str">
        <f t="shared" si="18"/>
        <v>Vidmantas</v>
      </c>
      <c r="D74" s="3" t="str">
        <f t="shared" si="19"/>
        <v>Dobrovolskas</v>
      </c>
      <c r="E74" s="4">
        <f t="shared" si="20"/>
        <v>24383</v>
      </c>
      <c r="F74" s="5" t="str">
        <f t="shared" si="21"/>
        <v>Kaunas</v>
      </c>
      <c r="G74" s="5" t="str">
        <f t="shared" si="22"/>
        <v>Kauno BMK</v>
      </c>
      <c r="H74" s="6" t="str">
        <f t="shared" si="23"/>
        <v>v</v>
      </c>
      <c r="I74" s="6" t="str">
        <f t="shared" si="24"/>
        <v xml:space="preserve">v13(1967 ir vyr.) </v>
      </c>
      <c r="J74" s="56">
        <v>1.7107603372822675E-2</v>
      </c>
    </row>
    <row r="75" spans="1:10" x14ac:dyDescent="0.3">
      <c r="A75" s="1">
        <v>69</v>
      </c>
      <c r="B75" s="58">
        <v>12</v>
      </c>
      <c r="C75" s="2" t="str">
        <f t="shared" si="18"/>
        <v>Virginija</v>
      </c>
      <c r="D75" s="3" t="str">
        <f t="shared" si="19"/>
        <v>Višinskienė</v>
      </c>
      <c r="E75" s="4">
        <f t="shared" si="20"/>
        <v>29724</v>
      </c>
      <c r="F75" s="5" t="str">
        <f t="shared" si="21"/>
        <v>Kaunas</v>
      </c>
      <c r="G75" s="5" t="str">
        <f t="shared" si="22"/>
        <v>Kauno BMK</v>
      </c>
      <c r="H75" s="6" t="str">
        <f t="shared" si="23"/>
        <v>m</v>
      </c>
      <c r="I75" s="6" t="str">
        <f t="shared" si="24"/>
        <v>m6 (1983 ir vyr.)</v>
      </c>
      <c r="J75" s="56">
        <v>1.7159415486395081E-2</v>
      </c>
    </row>
    <row r="76" spans="1:10" x14ac:dyDescent="0.3">
      <c r="A76" s="1">
        <v>70</v>
      </c>
      <c r="B76" s="53">
        <v>207</v>
      </c>
      <c r="C76" s="2" t="str">
        <f t="shared" ref="C76:C107" si="25">IF(ISBLANK(B76),"",VLOOKUP(B76,list,2,FALSE))</f>
        <v xml:space="preserve">Arūnas </v>
      </c>
      <c r="D76" s="3" t="str">
        <f t="shared" ref="D76:D107" si="26">IF(ISBLANK(B76),"",VLOOKUP(B76,list,3,FALSE))</f>
        <v>Kontrimas</v>
      </c>
      <c r="E76" s="4">
        <f t="shared" ref="E76:E107" si="27">IF(ISBLANK(B76),"",VLOOKUP(B76,list,5,FALSE))</f>
        <v>25328</v>
      </c>
      <c r="F76" s="5" t="str">
        <f t="shared" ref="F76:F107" si="28">IF(ISBLANK(B76),"",VLOOKUP(B76,list,6,FALSE))</f>
        <v>Kaunas</v>
      </c>
      <c r="G76" s="5" t="str">
        <f t="shared" ref="G76:G107" si="29">IF(ISBLANK(B76),"",VLOOKUP(B76,list,7,FALSE))</f>
        <v>Kauno BMK</v>
      </c>
      <c r="H76" s="6" t="str">
        <f t="shared" ref="H76:H107" si="30">IF(ISBLANK(B76),"",VLOOKUP(B76,list,4,FALSE))</f>
        <v>v</v>
      </c>
      <c r="I76" s="6" t="str">
        <f t="shared" ref="I76:I107" si="31">IF(ISBLANK(B76),"",VLOOKUP(B76,list,9,FALSE))</f>
        <v>v12(1968-1978)</v>
      </c>
      <c r="J76" s="56">
        <v>1.7324771098094504E-2</v>
      </c>
    </row>
    <row r="77" spans="1:10" x14ac:dyDescent="0.3">
      <c r="A77" s="1">
        <v>71</v>
      </c>
      <c r="B77" s="53">
        <v>232</v>
      </c>
      <c r="C77" s="2" t="str">
        <f t="shared" si="25"/>
        <v>Arūnas</v>
      </c>
      <c r="D77" s="3" t="str">
        <f t="shared" si="26"/>
        <v>Vyšniauskas</v>
      </c>
      <c r="E77" s="4">
        <f t="shared" si="27"/>
        <v>27297</v>
      </c>
      <c r="F77" s="5" t="str">
        <f t="shared" si="28"/>
        <v>Vilkaviškis</v>
      </c>
      <c r="G77" s="5" t="str">
        <f t="shared" si="29"/>
        <v>Bėgimo klubas</v>
      </c>
      <c r="H77" s="6" t="str">
        <f t="shared" si="30"/>
        <v>v</v>
      </c>
      <c r="I77" s="6" t="str">
        <f t="shared" si="31"/>
        <v>v12(1968-1978)</v>
      </c>
      <c r="J77" s="56">
        <v>1.7345702062127634E-2</v>
      </c>
    </row>
    <row r="78" spans="1:10" x14ac:dyDescent="0.3">
      <c r="A78" s="1">
        <v>72</v>
      </c>
      <c r="B78" s="53">
        <v>237</v>
      </c>
      <c r="C78" s="2" t="str">
        <f t="shared" si="25"/>
        <v>Mingailė</v>
      </c>
      <c r="D78" s="3" t="str">
        <f t="shared" si="26"/>
        <v>Greičiūtė</v>
      </c>
      <c r="E78" s="4">
        <f t="shared" si="27"/>
        <v>32625</v>
      </c>
      <c r="F78" s="5" t="str">
        <f t="shared" si="28"/>
        <v>Marijampolė</v>
      </c>
      <c r="G78" s="5" t="str">
        <f t="shared" si="29"/>
        <v>Marijampolės triatlono draugija</v>
      </c>
      <c r="H78" s="6" t="str">
        <f t="shared" si="30"/>
        <v>M</v>
      </c>
      <c r="I78" s="6" t="str">
        <f t="shared" si="31"/>
        <v>M5 (1984-1994)</v>
      </c>
      <c r="J78" s="56">
        <v>1.7355985110836695E-2</v>
      </c>
    </row>
    <row r="79" spans="1:10" x14ac:dyDescent="0.3">
      <c r="A79" s="1">
        <v>73</v>
      </c>
      <c r="B79" s="53">
        <v>225</v>
      </c>
      <c r="C79" s="2" t="str">
        <f t="shared" si="25"/>
        <v>Andrius</v>
      </c>
      <c r="D79" s="3" t="str">
        <f t="shared" si="26"/>
        <v>Cicėnas</v>
      </c>
      <c r="E79" s="4">
        <f t="shared" si="27"/>
        <v>27413</v>
      </c>
      <c r="F79" s="5" t="str">
        <f t="shared" si="28"/>
        <v>Vilnius</v>
      </c>
      <c r="G79" s="5" t="str">
        <f t="shared" si="29"/>
        <v>JONAS MARATONAS</v>
      </c>
      <c r="H79" s="6" t="str">
        <f t="shared" si="30"/>
        <v>v</v>
      </c>
      <c r="I79" s="6" t="str">
        <f t="shared" si="31"/>
        <v>v12(1968-1978)</v>
      </c>
      <c r="J79" s="56">
        <v>1.7374588913053494E-2</v>
      </c>
    </row>
    <row r="80" spans="1:10" x14ac:dyDescent="0.3">
      <c r="A80" s="1">
        <v>74</v>
      </c>
      <c r="B80" s="53">
        <v>157</v>
      </c>
      <c r="C80" s="2" t="str">
        <f t="shared" si="25"/>
        <v>Matas</v>
      </c>
      <c r="D80" s="3" t="str">
        <f t="shared" si="26"/>
        <v>Baura</v>
      </c>
      <c r="E80" s="4">
        <f t="shared" si="27"/>
        <v>37735</v>
      </c>
      <c r="F80" s="5" t="str">
        <f t="shared" si="28"/>
        <v>Šiaulių r.</v>
      </c>
      <c r="G80" s="5" t="str">
        <f t="shared" si="29"/>
        <v>SK "LUKAS"</v>
      </c>
      <c r="H80" s="6" t="str">
        <f t="shared" si="30"/>
        <v>v</v>
      </c>
      <c r="I80" s="6" t="str">
        <f t="shared" si="31"/>
        <v>v8 (2003-2004)</v>
      </c>
      <c r="J80" s="56">
        <v>1.737966049861827E-2</v>
      </c>
    </row>
    <row r="81" spans="1:10" x14ac:dyDescent="0.3">
      <c r="A81" s="1">
        <v>75</v>
      </c>
      <c r="B81" s="53">
        <v>150</v>
      </c>
      <c r="C81" s="2" t="str">
        <f t="shared" si="25"/>
        <v>Tomas</v>
      </c>
      <c r="D81" s="3" t="str">
        <f t="shared" si="26"/>
        <v>Vyšniauskas</v>
      </c>
      <c r="E81" s="4">
        <f t="shared" si="27"/>
        <v>37334</v>
      </c>
      <c r="F81" s="5" t="str">
        <f t="shared" si="28"/>
        <v>Alytus</v>
      </c>
      <c r="G81" s="5" t="str">
        <f t="shared" si="29"/>
        <v>PLBK "DZŪKIJA"</v>
      </c>
      <c r="H81" s="6" t="str">
        <f t="shared" si="30"/>
        <v>v</v>
      </c>
      <c r="I81" s="6" t="str">
        <f t="shared" si="31"/>
        <v>v9 (2001-2002)</v>
      </c>
      <c r="J81" s="56">
        <v>1.7389970863570966E-2</v>
      </c>
    </row>
    <row r="82" spans="1:10" x14ac:dyDescent="0.3">
      <c r="A82" s="1">
        <v>76</v>
      </c>
      <c r="B82" s="53">
        <v>212</v>
      </c>
      <c r="C82" s="2" t="str">
        <f t="shared" si="25"/>
        <v>Aurelija</v>
      </c>
      <c r="D82" s="3" t="str">
        <f t="shared" si="26"/>
        <v>Kiseliūtė</v>
      </c>
      <c r="E82" s="4">
        <f t="shared" si="27"/>
        <v>34443</v>
      </c>
      <c r="F82" s="5" t="str">
        <f t="shared" si="28"/>
        <v>Kaunas</v>
      </c>
      <c r="G82" s="5" t="str">
        <f t="shared" si="29"/>
        <v>Kauno BMK</v>
      </c>
      <c r="H82" s="6" t="str">
        <f t="shared" si="30"/>
        <v>m</v>
      </c>
      <c r="I82" s="6" t="str">
        <f t="shared" si="31"/>
        <v>m5 (1984-1994)</v>
      </c>
      <c r="J82" s="56">
        <v>1.7470857601878078E-2</v>
      </c>
    </row>
    <row r="83" spans="1:10" x14ac:dyDescent="0.3">
      <c r="A83" s="1">
        <v>77</v>
      </c>
      <c r="B83" s="53">
        <v>158</v>
      </c>
      <c r="C83" s="2" t="str">
        <f t="shared" si="25"/>
        <v>Deividas</v>
      </c>
      <c r="D83" s="3" t="str">
        <f t="shared" si="26"/>
        <v>Rastokas</v>
      </c>
      <c r="E83" s="4">
        <f t="shared" si="27"/>
        <v>37698</v>
      </c>
      <c r="F83" s="5" t="str">
        <f t="shared" si="28"/>
        <v>Šiaulių r.</v>
      </c>
      <c r="G83" s="5" t="str">
        <f t="shared" si="29"/>
        <v>SK "LUKAS"</v>
      </c>
      <c r="H83" s="6" t="str">
        <f t="shared" si="30"/>
        <v>v</v>
      </c>
      <c r="I83" s="6" t="str">
        <f t="shared" si="31"/>
        <v>v8 (2003-2004)</v>
      </c>
      <c r="J83" s="56">
        <v>1.7473887497448239E-2</v>
      </c>
    </row>
    <row r="84" spans="1:10" x14ac:dyDescent="0.3">
      <c r="A84" s="1">
        <v>78</v>
      </c>
      <c r="B84" s="53">
        <v>205</v>
      </c>
      <c r="C84" s="2" t="str">
        <f t="shared" si="25"/>
        <v>Raimundas</v>
      </c>
      <c r="D84" s="3" t="str">
        <f t="shared" si="26"/>
        <v>Zambacevičius</v>
      </c>
      <c r="E84" s="4">
        <f t="shared" si="27"/>
        <v>23756</v>
      </c>
      <c r="F84" s="5" t="str">
        <f t="shared" si="28"/>
        <v>Kaunas</v>
      </c>
      <c r="G84" s="5" t="e">
        <f t="shared" si="29"/>
        <v>#REF!</v>
      </c>
      <c r="H84" s="6" t="str">
        <f t="shared" si="30"/>
        <v>v</v>
      </c>
      <c r="I84" s="6" t="str">
        <f t="shared" si="31"/>
        <v xml:space="preserve">v13(1967 ir vyr.) </v>
      </c>
      <c r="J84" s="56">
        <v>1.7502790181797435E-2</v>
      </c>
    </row>
    <row r="85" spans="1:10" x14ac:dyDescent="0.3">
      <c r="A85" s="1">
        <v>79</v>
      </c>
      <c r="B85" s="53">
        <v>70</v>
      </c>
      <c r="C85" s="2" t="str">
        <f t="shared" si="25"/>
        <v>Valdas</v>
      </c>
      <c r="D85" s="3" t="str">
        <f t="shared" si="26"/>
        <v>Ulinskas</v>
      </c>
      <c r="E85" s="4">
        <f t="shared" si="27"/>
        <v>32240</v>
      </c>
      <c r="F85" s="5" t="str">
        <f t="shared" si="28"/>
        <v>Vilnius</v>
      </c>
      <c r="G85" s="5" t="str">
        <f t="shared" si="29"/>
        <v>BK "INŽINERIJA"</v>
      </c>
      <c r="H85" s="6" t="str">
        <f t="shared" si="30"/>
        <v>v</v>
      </c>
      <c r="I85" s="6" t="str">
        <f t="shared" si="31"/>
        <v>v11(1998-1979)</v>
      </c>
      <c r="J85" s="56">
        <v>1.7579626939284023E-2</v>
      </c>
    </row>
    <row r="86" spans="1:10" x14ac:dyDescent="0.3">
      <c r="A86" s="1">
        <v>80</v>
      </c>
      <c r="B86" s="53">
        <v>115</v>
      </c>
      <c r="C86" s="2" t="str">
        <f t="shared" si="25"/>
        <v>Edas</v>
      </c>
      <c r="D86" s="3" t="str">
        <f t="shared" si="26"/>
        <v>Kanapskis</v>
      </c>
      <c r="E86" s="4">
        <f t="shared" si="27"/>
        <v>37997</v>
      </c>
      <c r="F86" s="5" t="str">
        <f t="shared" si="28"/>
        <v>Bartninkų J.Basanavičiaus m-kla-DC</v>
      </c>
      <c r="G86" s="5" t="str">
        <f t="shared" si="29"/>
        <v>VILKAVIŠKIO LASK</v>
      </c>
      <c r="H86" s="6" t="str">
        <f t="shared" si="30"/>
        <v>v</v>
      </c>
      <c r="I86" s="6" t="str">
        <f t="shared" si="31"/>
        <v>v8 (2003-2004)</v>
      </c>
      <c r="J86" s="56">
        <v>1.7664092120355666E-2</v>
      </c>
    </row>
    <row r="87" spans="1:10" x14ac:dyDescent="0.3">
      <c r="A87" s="1">
        <v>81</v>
      </c>
      <c r="B87" s="53">
        <v>88</v>
      </c>
      <c r="C87" s="2" t="str">
        <f t="shared" si="25"/>
        <v>Albinas</v>
      </c>
      <c r="D87" s="3" t="str">
        <f t="shared" si="26"/>
        <v>Markevičius</v>
      </c>
      <c r="E87" s="4">
        <f t="shared" si="27"/>
        <v>21705</v>
      </c>
      <c r="F87" s="5" t="str">
        <f t="shared" si="28"/>
        <v>Kaunas</v>
      </c>
      <c r="G87" s="5" t="str">
        <f t="shared" si="29"/>
        <v>LBMA</v>
      </c>
      <c r="H87" s="6" t="str">
        <f t="shared" si="30"/>
        <v>v</v>
      </c>
      <c r="I87" s="6" t="str">
        <f t="shared" si="31"/>
        <v xml:space="preserve">v13(1967 ir vyr.) </v>
      </c>
      <c r="J87" s="56">
        <v>1.7696735506649512E-2</v>
      </c>
    </row>
    <row r="88" spans="1:10" x14ac:dyDescent="0.3">
      <c r="A88" s="1">
        <v>82</v>
      </c>
      <c r="B88" s="53">
        <v>19</v>
      </c>
      <c r="C88" s="2" t="str">
        <f t="shared" si="25"/>
        <v>Giedrė</v>
      </c>
      <c r="D88" s="3" t="str">
        <f t="shared" si="26"/>
        <v>Račiukaitytė</v>
      </c>
      <c r="E88" s="4">
        <f t="shared" si="27"/>
        <v>36242</v>
      </c>
      <c r="F88" s="5" t="str">
        <f t="shared" si="28"/>
        <v>Lakštučiai</v>
      </c>
      <c r="G88" s="5" t="str">
        <f t="shared" si="29"/>
        <v>VILKAVIŠKIO LASK</v>
      </c>
      <c r="H88" s="6" t="str">
        <f t="shared" si="30"/>
        <v>m</v>
      </c>
      <c r="I88" s="6" t="str">
        <f t="shared" si="31"/>
        <v>m4 (1995-2000)</v>
      </c>
      <c r="J88" s="56">
        <v>1.7755270742214186E-2</v>
      </c>
    </row>
    <row r="89" spans="1:10" x14ac:dyDescent="0.3">
      <c r="A89" s="1">
        <v>83</v>
      </c>
      <c r="B89" s="53">
        <v>99</v>
      </c>
      <c r="C89" s="2" t="str">
        <f t="shared" si="25"/>
        <v>Avel</v>
      </c>
      <c r="D89" s="3" t="str">
        <f t="shared" si="26"/>
        <v>Alyšev</v>
      </c>
      <c r="E89" s="4">
        <f t="shared" si="27"/>
        <v>36314</v>
      </c>
      <c r="F89" s="5" t="str">
        <f t="shared" si="28"/>
        <v>VU</v>
      </c>
      <c r="G89" s="5" t="e">
        <f t="shared" si="29"/>
        <v>#REF!</v>
      </c>
      <c r="H89" s="6" t="str">
        <f t="shared" si="30"/>
        <v>v</v>
      </c>
      <c r="I89" s="6" t="str">
        <f t="shared" si="31"/>
        <v>v10 (1999-2000)</v>
      </c>
      <c r="J89" s="56">
        <v>1.7843272503251181E-2</v>
      </c>
    </row>
    <row r="90" spans="1:10" x14ac:dyDescent="0.3">
      <c r="A90" s="1">
        <v>84</v>
      </c>
      <c r="B90" s="53">
        <v>169</v>
      </c>
      <c r="C90" s="2" t="str">
        <f t="shared" si="25"/>
        <v>Neda</v>
      </c>
      <c r="D90" s="3" t="str">
        <f t="shared" si="26"/>
        <v>Čapskytė</v>
      </c>
      <c r="E90" s="4">
        <f t="shared" si="27"/>
        <v>39004</v>
      </c>
      <c r="F90" s="5" t="str">
        <f t="shared" si="28"/>
        <v>Vilkaviškis</v>
      </c>
      <c r="G90" s="5" t="str">
        <f t="shared" si="29"/>
        <v>VILKAVIŠKIO LASK</v>
      </c>
      <c r="H90" s="6" t="str">
        <f t="shared" si="30"/>
        <v>m</v>
      </c>
      <c r="I90" s="6" t="str">
        <f t="shared" si="31"/>
        <v>m1 (2005 ir jaun.)</v>
      </c>
      <c r="J90" s="56">
        <v>1.7846932746261871E-2</v>
      </c>
    </row>
    <row r="91" spans="1:10" x14ac:dyDescent="0.3">
      <c r="A91" s="1">
        <v>85</v>
      </c>
      <c r="B91" s="53">
        <v>82</v>
      </c>
      <c r="C91" s="2" t="str">
        <f t="shared" si="25"/>
        <v>Mantas</v>
      </c>
      <c r="D91" s="3" t="str">
        <f t="shared" si="26"/>
        <v>Neiberka</v>
      </c>
      <c r="E91" s="4">
        <f t="shared" si="27"/>
        <v>38359</v>
      </c>
      <c r="F91" s="5" t="str">
        <f t="shared" si="28"/>
        <v>Švenčionių r.</v>
      </c>
      <c r="G91" s="5" t="str">
        <f t="shared" si="29"/>
        <v>SK "AITVARAS"</v>
      </c>
      <c r="H91" s="6" t="str">
        <f t="shared" si="30"/>
        <v>v</v>
      </c>
      <c r="I91" s="6" t="str">
        <f t="shared" si="31"/>
        <v>v7 (2005 ir jaun)</v>
      </c>
      <c r="J91" s="56">
        <v>1.7939199449485084E-2</v>
      </c>
    </row>
    <row r="92" spans="1:10" x14ac:dyDescent="0.3">
      <c r="A92" s="1">
        <v>86</v>
      </c>
      <c r="B92" s="53">
        <v>73</v>
      </c>
      <c r="C92" s="2" t="str">
        <f t="shared" si="25"/>
        <v>Timas</v>
      </c>
      <c r="D92" s="3" t="str">
        <f t="shared" si="26"/>
        <v>Petraitis</v>
      </c>
      <c r="E92" s="4">
        <f t="shared" si="27"/>
        <v>30034</v>
      </c>
      <c r="F92" s="5" t="str">
        <f t="shared" si="28"/>
        <v>Kaunas</v>
      </c>
      <c r="G92" s="5" t="str">
        <f t="shared" si="29"/>
        <v>Kauno BMK</v>
      </c>
      <c r="H92" s="6" t="str">
        <f t="shared" si="30"/>
        <v>v</v>
      </c>
      <c r="I92" s="6" t="str">
        <f t="shared" si="31"/>
        <v>v11(1998-1979)</v>
      </c>
      <c r="J92" s="56">
        <v>1.7975898958918414E-2</v>
      </c>
    </row>
    <row r="93" spans="1:10" x14ac:dyDescent="0.3">
      <c r="A93" s="1">
        <v>87</v>
      </c>
      <c r="B93" s="53">
        <v>191</v>
      </c>
      <c r="C93" s="2" t="str">
        <f t="shared" si="25"/>
        <v>Normantas</v>
      </c>
      <c r="D93" s="3" t="str">
        <f t="shared" si="26"/>
        <v>Durneika</v>
      </c>
      <c r="E93" s="4">
        <f t="shared" si="27"/>
        <v>38477</v>
      </c>
      <c r="F93" s="5" t="str">
        <f t="shared" si="28"/>
        <v>Gražiškių gimnazija</v>
      </c>
      <c r="G93" s="5" t="e">
        <f t="shared" si="29"/>
        <v>#REF!</v>
      </c>
      <c r="H93" s="6" t="str">
        <f t="shared" si="30"/>
        <v>v</v>
      </c>
      <c r="I93" s="6" t="str">
        <f t="shared" si="31"/>
        <v>v7 (2005 ir jaun)</v>
      </c>
      <c r="J93" s="56">
        <v>1.8003095746574885E-2</v>
      </c>
    </row>
    <row r="94" spans="1:10" x14ac:dyDescent="0.3">
      <c r="A94" s="1">
        <v>88</v>
      </c>
      <c r="B94" s="53">
        <v>129</v>
      </c>
      <c r="C94" s="2" t="str">
        <f t="shared" si="25"/>
        <v>Nojus</v>
      </c>
      <c r="D94" s="3" t="str">
        <f t="shared" si="26"/>
        <v>Minevičius</v>
      </c>
      <c r="E94" s="4">
        <f t="shared" si="27"/>
        <v>39230</v>
      </c>
      <c r="F94" s="5" t="str">
        <f t="shared" si="28"/>
        <v>Kalvarija</v>
      </c>
      <c r="G94" s="5" t="str">
        <f t="shared" si="29"/>
        <v>Kalvarijos SC</v>
      </c>
      <c r="H94" s="6" t="str">
        <f t="shared" si="30"/>
        <v>v</v>
      </c>
      <c r="I94" s="6" t="str">
        <f t="shared" si="31"/>
        <v>v7 (2005 ir jaun)</v>
      </c>
      <c r="J94" s="56">
        <v>1.8032452888284877E-2</v>
      </c>
    </row>
    <row r="95" spans="1:10" x14ac:dyDescent="0.3">
      <c r="A95" s="1">
        <v>89</v>
      </c>
      <c r="B95" s="53">
        <v>168</v>
      </c>
      <c r="C95" s="2" t="str">
        <f t="shared" si="25"/>
        <v>Renata</v>
      </c>
      <c r="D95" s="3" t="str">
        <f t="shared" si="26"/>
        <v>Macijauskienė</v>
      </c>
      <c r="E95" s="4">
        <f t="shared" si="27"/>
        <v>24980</v>
      </c>
      <c r="F95" s="5" t="str">
        <f t="shared" si="28"/>
        <v>Šiaulių r.</v>
      </c>
      <c r="G95" s="5" t="str">
        <f t="shared" si="29"/>
        <v>SK "LUKAS"</v>
      </c>
      <c r="H95" s="6" t="str">
        <f t="shared" si="30"/>
        <v>m</v>
      </c>
      <c r="I95" s="6" t="str">
        <f t="shared" si="31"/>
        <v>m6 (1983 ir vyr.)</v>
      </c>
      <c r="J95" s="56">
        <v>1.812929061024918E-2</v>
      </c>
    </row>
    <row r="96" spans="1:10" x14ac:dyDescent="0.3">
      <c r="A96" s="1">
        <v>90</v>
      </c>
      <c r="B96" s="53">
        <v>6</v>
      </c>
      <c r="C96" s="2" t="str">
        <f t="shared" si="25"/>
        <v>Asta</v>
      </c>
      <c r="D96" s="3" t="str">
        <f t="shared" si="26"/>
        <v>Venskaitytė</v>
      </c>
      <c r="E96" s="4">
        <f t="shared" si="27"/>
        <v>29416</v>
      </c>
      <c r="F96" s="5" t="str">
        <f t="shared" si="28"/>
        <v>Vilkaviškis</v>
      </c>
      <c r="G96" s="5" t="e">
        <f t="shared" si="29"/>
        <v>#REF!</v>
      </c>
      <c r="H96" s="6" t="str">
        <f t="shared" si="30"/>
        <v>m</v>
      </c>
      <c r="I96" s="6" t="str">
        <f t="shared" si="31"/>
        <v>m6 (1983 ir vyr.)</v>
      </c>
      <c r="J96" s="56">
        <v>1.8189852177536315E-2</v>
      </c>
    </row>
    <row r="97" spans="1:10" x14ac:dyDescent="0.3">
      <c r="A97" s="1">
        <v>91</v>
      </c>
      <c r="B97" s="53">
        <v>183</v>
      </c>
      <c r="C97" s="2" t="str">
        <f t="shared" si="25"/>
        <v>Gintautas</v>
      </c>
      <c r="D97" s="3" t="str">
        <f t="shared" si="26"/>
        <v>Striokas</v>
      </c>
      <c r="E97" s="4">
        <f t="shared" si="27"/>
        <v>25136</v>
      </c>
      <c r="F97" s="5" t="str">
        <f t="shared" si="28"/>
        <v>Vilkaviškis</v>
      </c>
      <c r="G97" s="5" t="e">
        <f t="shared" si="29"/>
        <v>#REF!</v>
      </c>
      <c r="H97" s="6" t="str">
        <f t="shared" si="30"/>
        <v>v</v>
      </c>
      <c r="I97" s="6" t="str">
        <f t="shared" si="31"/>
        <v>v12(1968-1978)</v>
      </c>
      <c r="J97" s="56">
        <v>1.8239841502275048E-2</v>
      </c>
    </row>
    <row r="98" spans="1:10" x14ac:dyDescent="0.3">
      <c r="A98" s="1">
        <v>92</v>
      </c>
      <c r="B98" s="53">
        <v>100</v>
      </c>
      <c r="C98" s="2" t="str">
        <f t="shared" si="25"/>
        <v>Martinas</v>
      </c>
      <c r="D98" s="3" t="str">
        <f t="shared" si="26"/>
        <v>Kaminskas</v>
      </c>
      <c r="E98" s="4">
        <f t="shared" si="27"/>
        <v>36976</v>
      </c>
      <c r="F98" s="5" t="str">
        <f t="shared" si="28"/>
        <v>VU</v>
      </c>
      <c r="G98" s="5" t="e">
        <f t="shared" si="29"/>
        <v>#REF!</v>
      </c>
      <c r="H98" s="6" t="str">
        <f t="shared" si="30"/>
        <v>v</v>
      </c>
      <c r="I98" s="6" t="str">
        <f t="shared" si="31"/>
        <v>v9 (2001-2002)</v>
      </c>
      <c r="J98" s="56">
        <v>1.831681596946387E-2</v>
      </c>
    </row>
    <row r="99" spans="1:10" x14ac:dyDescent="0.3">
      <c r="A99" s="1">
        <v>93</v>
      </c>
      <c r="B99" s="53">
        <v>236</v>
      </c>
      <c r="C99" s="2" t="str">
        <f t="shared" si="25"/>
        <v>Rimvydas</v>
      </c>
      <c r="D99" s="3" t="str">
        <f t="shared" si="26"/>
        <v>Kvietkauskas</v>
      </c>
      <c r="E99" s="4">
        <f t="shared" si="27"/>
        <v>34920</v>
      </c>
      <c r="F99" s="5" t="str">
        <f t="shared" si="28"/>
        <v>Vilkaviškis</v>
      </c>
      <c r="G99" s="5" t="str">
        <f t="shared" si="29"/>
        <v>Vilkaviškis PGT</v>
      </c>
      <c r="H99" s="6" t="str">
        <f t="shared" si="30"/>
        <v>V</v>
      </c>
      <c r="I99" s="6" t="str">
        <f t="shared" si="31"/>
        <v>V11(1998-1979)</v>
      </c>
      <c r="J99" s="56">
        <v>1.8413760437111532E-2</v>
      </c>
    </row>
    <row r="100" spans="1:10" x14ac:dyDescent="0.3">
      <c r="A100" s="1">
        <v>94</v>
      </c>
      <c r="B100" s="53">
        <v>102</v>
      </c>
      <c r="C100" s="2" t="str">
        <f t="shared" si="25"/>
        <v>Simonas</v>
      </c>
      <c r="D100" s="3" t="str">
        <f t="shared" si="26"/>
        <v>Jurkynas</v>
      </c>
      <c r="E100" s="4">
        <f t="shared" si="27"/>
        <v>37284</v>
      </c>
      <c r="F100" s="5" t="str">
        <f t="shared" si="28"/>
        <v>VU</v>
      </c>
      <c r="G100" s="5" t="e">
        <f t="shared" si="29"/>
        <v>#REF!</v>
      </c>
      <c r="H100" s="6" t="str">
        <f t="shared" si="30"/>
        <v>v</v>
      </c>
      <c r="I100" s="6" t="str">
        <f t="shared" si="31"/>
        <v>v9 (2001-2002)</v>
      </c>
      <c r="J100" s="56">
        <v>1.854223718465384E-2</v>
      </c>
    </row>
    <row r="101" spans="1:10" x14ac:dyDescent="0.3">
      <c r="A101" s="1">
        <v>95</v>
      </c>
      <c r="B101" s="53">
        <v>2</v>
      </c>
      <c r="C101" s="2" t="str">
        <f t="shared" si="25"/>
        <v>Vytautas</v>
      </c>
      <c r="D101" s="3" t="str">
        <f t="shared" si="26"/>
        <v>Maziliauskas</v>
      </c>
      <c r="E101" s="4">
        <f t="shared" si="27"/>
        <v>22627</v>
      </c>
      <c r="F101" s="5" t="str">
        <f t="shared" si="28"/>
        <v>Vilnius</v>
      </c>
      <c r="G101" s="5" t="str">
        <f t="shared" si="29"/>
        <v>BK "INŽINERIJA"</v>
      </c>
      <c r="H101" s="6" t="str">
        <f t="shared" si="30"/>
        <v>v</v>
      </c>
      <c r="I101" s="6" t="str">
        <f t="shared" si="31"/>
        <v xml:space="preserve">v13(1967 ir vyr.) </v>
      </c>
      <c r="J101" s="56">
        <v>1.8559346047404977E-2</v>
      </c>
    </row>
    <row r="102" spans="1:10" x14ac:dyDescent="0.3">
      <c r="A102" s="1">
        <v>96</v>
      </c>
      <c r="B102" s="53">
        <v>31</v>
      </c>
      <c r="C102" s="2" t="str">
        <f t="shared" si="25"/>
        <v>Gintautas</v>
      </c>
      <c r="D102" s="3" t="str">
        <f t="shared" si="26"/>
        <v>Dulevičius</v>
      </c>
      <c r="E102" s="4">
        <f t="shared" si="27"/>
        <v>26882</v>
      </c>
      <c r="F102" s="5" t="str">
        <f t="shared" si="28"/>
        <v>Pasvalys</v>
      </c>
      <c r="G102" s="5" t="str">
        <f t="shared" si="29"/>
        <v>BMSGK "VĖTRA"</v>
      </c>
      <c r="H102" s="6" t="str">
        <f t="shared" si="30"/>
        <v>v</v>
      </c>
      <c r="I102" s="6" t="str">
        <f t="shared" si="31"/>
        <v>v12(1968-1978)</v>
      </c>
      <c r="J102" s="56">
        <v>1.8583307535593695E-2</v>
      </c>
    </row>
    <row r="103" spans="1:10" x14ac:dyDescent="0.3">
      <c r="A103" s="1">
        <v>97</v>
      </c>
      <c r="B103" s="53">
        <v>139</v>
      </c>
      <c r="C103" s="2" t="str">
        <f t="shared" si="25"/>
        <v>Gintautas</v>
      </c>
      <c r="D103" s="3" t="str">
        <f t="shared" si="26"/>
        <v>Petkevičius</v>
      </c>
      <c r="E103" s="4">
        <f t="shared" si="27"/>
        <v>25752</v>
      </c>
      <c r="F103" s="5" t="str">
        <f t="shared" si="28"/>
        <v>Kaunas</v>
      </c>
      <c r="G103" s="5" t="str">
        <f t="shared" si="29"/>
        <v>Kauno BMK</v>
      </c>
      <c r="H103" s="6" t="str">
        <f t="shared" si="30"/>
        <v>v</v>
      </c>
      <c r="I103" s="6" t="str">
        <f t="shared" si="31"/>
        <v>v12(1968-1978)</v>
      </c>
      <c r="J103" s="56">
        <v>1.8621493194195763E-2</v>
      </c>
    </row>
    <row r="104" spans="1:10" x14ac:dyDescent="0.3">
      <c r="A104" s="1">
        <v>98</v>
      </c>
      <c r="B104" s="53">
        <v>228</v>
      </c>
      <c r="C104" s="2" t="str">
        <f t="shared" si="25"/>
        <v>Povilas</v>
      </c>
      <c r="D104" s="3" t="str">
        <f t="shared" si="26"/>
        <v>Ramanauskas</v>
      </c>
      <c r="E104" s="4">
        <f t="shared" si="27"/>
        <v>37186</v>
      </c>
      <c r="F104" s="5" t="str">
        <f t="shared" si="28"/>
        <v>Kybartai</v>
      </c>
      <c r="G104" s="5" t="e">
        <f t="shared" si="29"/>
        <v>#REF!</v>
      </c>
      <c r="H104" s="6" t="str">
        <f t="shared" si="30"/>
        <v>v</v>
      </c>
      <c r="I104" s="6" t="str">
        <f t="shared" si="31"/>
        <v>v9 (2001-2002)</v>
      </c>
      <c r="J104" s="56">
        <v>1.8746259817751961E-2</v>
      </c>
    </row>
    <row r="105" spans="1:10" x14ac:dyDescent="0.3">
      <c r="A105" s="1">
        <v>99</v>
      </c>
      <c r="B105" s="53">
        <v>216</v>
      </c>
      <c r="C105" s="2" t="str">
        <f t="shared" si="25"/>
        <v>Dominykas</v>
      </c>
      <c r="D105" s="3" t="str">
        <f t="shared" si="26"/>
        <v>Kručas</v>
      </c>
      <c r="E105" s="4">
        <f t="shared" si="27"/>
        <v>35609</v>
      </c>
      <c r="F105" s="5" t="str">
        <f t="shared" si="28"/>
        <v>Panevėžys</v>
      </c>
      <c r="G105" s="5" t="str">
        <f t="shared" si="29"/>
        <v>Kauno BMK</v>
      </c>
      <c r="H105" s="6" t="str">
        <f t="shared" si="30"/>
        <v>v</v>
      </c>
      <c r="I105" s="6" t="str">
        <f t="shared" si="31"/>
        <v>v11(1998-1979)</v>
      </c>
      <c r="J105" s="56">
        <v>1.8810517303984572E-2</v>
      </c>
    </row>
    <row r="106" spans="1:10" x14ac:dyDescent="0.3">
      <c r="A106" s="1">
        <v>100</v>
      </c>
      <c r="B106" s="53">
        <v>64</v>
      </c>
      <c r="C106" s="2" t="str">
        <f t="shared" si="25"/>
        <v>Auksė</v>
      </c>
      <c r="D106" s="3" t="str">
        <f t="shared" si="26"/>
        <v>Eidukaitytė</v>
      </c>
      <c r="E106" s="4">
        <f t="shared" si="27"/>
        <v>37938</v>
      </c>
      <c r="F106" s="5" t="str">
        <f t="shared" si="28"/>
        <v>Vilkaviškis</v>
      </c>
      <c r="G106" s="5" t="str">
        <f t="shared" si="29"/>
        <v>VILKAVIŠKIO LASK</v>
      </c>
      <c r="H106" s="6" t="str">
        <f t="shared" si="30"/>
        <v>m</v>
      </c>
      <c r="I106" s="6" t="str">
        <f t="shared" si="31"/>
        <v>m2 (2003-2004)</v>
      </c>
      <c r="J106" s="56">
        <v>1.8832276016028052E-2</v>
      </c>
    </row>
    <row r="107" spans="1:10" x14ac:dyDescent="0.3">
      <c r="A107" s="1">
        <v>101</v>
      </c>
      <c r="B107" s="53">
        <v>160</v>
      </c>
      <c r="C107" s="2" t="str">
        <f t="shared" si="25"/>
        <v>Neda</v>
      </c>
      <c r="D107" s="3" t="str">
        <f t="shared" si="26"/>
        <v>Dovidaitytė</v>
      </c>
      <c r="E107" s="4">
        <f t="shared" si="27"/>
        <v>37179</v>
      </c>
      <c r="F107" s="5" t="str">
        <f t="shared" si="28"/>
        <v>Šiaulių r.</v>
      </c>
      <c r="G107" s="5" t="str">
        <f t="shared" si="29"/>
        <v>SK "LUKAS"</v>
      </c>
      <c r="H107" s="6" t="str">
        <f t="shared" si="30"/>
        <v>m</v>
      </c>
      <c r="I107" s="6" t="str">
        <f t="shared" si="31"/>
        <v>m3 (2001-2002)</v>
      </c>
      <c r="J107" s="56">
        <v>1.889991121839708E-2</v>
      </c>
    </row>
    <row r="108" spans="1:10" x14ac:dyDescent="0.3">
      <c r="A108" s="1">
        <v>102</v>
      </c>
      <c r="B108" s="53">
        <v>235</v>
      </c>
      <c r="C108" s="2" t="str">
        <f t="shared" ref="C108:C139" si="32">IF(ISBLANK(B108),"",VLOOKUP(B108,list,2,FALSE))</f>
        <v>Viktorija</v>
      </c>
      <c r="D108" s="3" t="str">
        <f t="shared" ref="D108:D139" si="33">IF(ISBLANK(B108),"",VLOOKUP(B108,list,3,FALSE))</f>
        <v>Borkertaitė</v>
      </c>
      <c r="E108" s="4">
        <f t="shared" ref="E108:E139" si="34">IF(ISBLANK(B108),"",VLOOKUP(B108,list,5,FALSE))</f>
        <v>32467</v>
      </c>
      <c r="F108" s="5" t="str">
        <f t="shared" ref="F108:F139" si="35">IF(ISBLANK(B108),"",VLOOKUP(B108,list,6,FALSE))</f>
        <v>Vilkaviškis</v>
      </c>
      <c r="G108" s="5" t="e">
        <f t="shared" ref="G108:G139" si="36">IF(ISBLANK(B108),"",VLOOKUP(B108,list,7,FALSE))</f>
        <v>#REF!</v>
      </c>
      <c r="H108" s="6" t="str">
        <f t="shared" ref="H108:H139" si="37">IF(ISBLANK(B108),"",VLOOKUP(B108,list,4,FALSE))</f>
        <v>M</v>
      </c>
      <c r="I108" s="6" t="str">
        <f t="shared" ref="I108:I139" si="38">IF(ISBLANK(B108),"",VLOOKUP(B108,list,9,FALSE))</f>
        <v>M5 (1984-1994)</v>
      </c>
      <c r="J108" s="56">
        <v>1.9016249828015069E-2</v>
      </c>
    </row>
    <row r="109" spans="1:10" x14ac:dyDescent="0.3">
      <c r="A109" s="1">
        <v>103</v>
      </c>
      <c r="B109" s="53">
        <v>233</v>
      </c>
      <c r="C109" s="2" t="str">
        <f t="shared" si="32"/>
        <v>Algirdas</v>
      </c>
      <c r="D109" s="3" t="str">
        <f t="shared" si="33"/>
        <v>Geištonaitis</v>
      </c>
      <c r="E109" s="4">
        <f t="shared" si="34"/>
        <v>31536</v>
      </c>
      <c r="F109" s="5" t="str">
        <f t="shared" si="35"/>
        <v>Vilkaviškis</v>
      </c>
      <c r="G109" s="5" t="str">
        <f t="shared" si="36"/>
        <v>Bėgimo klubas</v>
      </c>
      <c r="H109" s="6" t="str">
        <f t="shared" si="37"/>
        <v>v</v>
      </c>
      <c r="I109" s="6" t="str">
        <f t="shared" si="38"/>
        <v>v11(1998-1979)</v>
      </c>
      <c r="J109" s="56">
        <v>1.912582861516126E-2</v>
      </c>
    </row>
    <row r="110" spans="1:10" x14ac:dyDescent="0.3">
      <c r="A110" s="1">
        <v>104</v>
      </c>
      <c r="B110" s="53">
        <v>44</v>
      </c>
      <c r="C110" s="2" t="str">
        <f t="shared" si="32"/>
        <v>Jolita</v>
      </c>
      <c r="D110" s="3" t="str">
        <f t="shared" si="33"/>
        <v>Višinskienė</v>
      </c>
      <c r="E110" s="4">
        <f t="shared" si="34"/>
        <v>30742</v>
      </c>
      <c r="F110" s="5" t="str">
        <f t="shared" si="35"/>
        <v>Marijampolė</v>
      </c>
      <c r="G110" s="5" t="str">
        <f t="shared" si="36"/>
        <v>BĖGIMO KLUBAS</v>
      </c>
      <c r="H110" s="6" t="str">
        <f t="shared" si="37"/>
        <v>m</v>
      </c>
      <c r="I110" s="6" t="str">
        <f t="shared" si="38"/>
        <v>m5 (1984-1994)</v>
      </c>
      <c r="J110" s="56">
        <v>1.9140301834088325E-2</v>
      </c>
    </row>
    <row r="111" spans="1:10" x14ac:dyDescent="0.3">
      <c r="A111" s="1">
        <v>105</v>
      </c>
      <c r="B111" s="53">
        <v>195</v>
      </c>
      <c r="C111" s="2" t="str">
        <f t="shared" si="32"/>
        <v>Edvardas</v>
      </c>
      <c r="D111" s="3" t="str">
        <f t="shared" si="33"/>
        <v>Povilaitis</v>
      </c>
      <c r="E111" s="4">
        <f t="shared" si="34"/>
        <v>36963</v>
      </c>
      <c r="F111" s="5" t="str">
        <f t="shared" si="35"/>
        <v>Gražiškių gimnazija</v>
      </c>
      <c r="G111" s="5" t="e">
        <f t="shared" si="36"/>
        <v>#REF!</v>
      </c>
      <c r="H111" s="6" t="str">
        <f t="shared" si="37"/>
        <v>v</v>
      </c>
      <c r="I111" s="6" t="str">
        <f t="shared" si="38"/>
        <v>v9 (2001-2002)</v>
      </c>
      <c r="J111" s="56">
        <v>1.9240518578854799E-2</v>
      </c>
    </row>
    <row r="112" spans="1:10" x14ac:dyDescent="0.3">
      <c r="A112" s="1">
        <v>106</v>
      </c>
      <c r="B112" s="53">
        <v>35</v>
      </c>
      <c r="C112" s="2" t="str">
        <f t="shared" si="32"/>
        <v>Drąsius</v>
      </c>
      <c r="D112" s="3" t="str">
        <f t="shared" si="33"/>
        <v>Valunta</v>
      </c>
      <c r="E112" s="4">
        <f t="shared" si="34"/>
        <v>26725</v>
      </c>
      <c r="F112" s="5" t="str">
        <f t="shared" si="35"/>
        <v>Pasvalys</v>
      </c>
      <c r="G112" s="5" t="str">
        <f t="shared" si="36"/>
        <v>BMSGK "VĖTRA"</v>
      </c>
      <c r="H112" s="6" t="str">
        <f t="shared" si="37"/>
        <v>v</v>
      </c>
      <c r="I112" s="6" t="str">
        <f t="shared" si="38"/>
        <v>v12(1968-1978)</v>
      </c>
      <c r="J112" s="56">
        <v>1.9261511159107719E-2</v>
      </c>
    </row>
    <row r="113" spans="1:10" x14ac:dyDescent="0.3">
      <c r="A113" s="1">
        <v>107</v>
      </c>
      <c r="B113" s="53">
        <v>194</v>
      </c>
      <c r="C113" s="2" t="str">
        <f t="shared" si="32"/>
        <v>Tadas</v>
      </c>
      <c r="D113" s="3" t="str">
        <f t="shared" si="33"/>
        <v>Plycneris</v>
      </c>
      <c r="E113" s="4">
        <f t="shared" si="34"/>
        <v>36628</v>
      </c>
      <c r="F113" s="5" t="str">
        <f t="shared" si="35"/>
        <v>Gražiškių gimnazija</v>
      </c>
      <c r="G113" s="5" t="e">
        <f t="shared" si="36"/>
        <v>#REF!</v>
      </c>
      <c r="H113" s="6" t="str">
        <f t="shared" si="37"/>
        <v>v</v>
      </c>
      <c r="I113" s="6" t="str">
        <f t="shared" si="38"/>
        <v>v10 (1999-2000)</v>
      </c>
      <c r="J113" s="56">
        <v>1.9283538851267209E-2</v>
      </c>
    </row>
    <row r="114" spans="1:10" x14ac:dyDescent="0.3">
      <c r="A114" s="1">
        <v>108</v>
      </c>
      <c r="B114" s="53">
        <v>84</v>
      </c>
      <c r="C114" s="2" t="str">
        <f t="shared" si="32"/>
        <v>Rokas</v>
      </c>
      <c r="D114" s="3" t="str">
        <f t="shared" si="33"/>
        <v>Vasiliauskas</v>
      </c>
      <c r="E114" s="4">
        <f t="shared" si="34"/>
        <v>38398</v>
      </c>
      <c r="F114" s="5" t="str">
        <f t="shared" si="35"/>
        <v>Kelmė</v>
      </c>
      <c r="G114" s="5" t="str">
        <f t="shared" si="36"/>
        <v>Kelmės VJSM</v>
      </c>
      <c r="H114" s="6" t="str">
        <f t="shared" si="37"/>
        <v>v</v>
      </c>
      <c r="I114" s="6" t="str">
        <f t="shared" si="38"/>
        <v>v7 (2005 ir jaun)</v>
      </c>
      <c r="J114" s="56">
        <v>1.9321009600366337E-2</v>
      </c>
    </row>
    <row r="115" spans="1:10" x14ac:dyDescent="0.3">
      <c r="A115" s="1">
        <v>109</v>
      </c>
      <c r="B115" s="53">
        <v>108</v>
      </c>
      <c r="C115" s="2" t="str">
        <f t="shared" si="32"/>
        <v>Andranik</v>
      </c>
      <c r="D115" s="3" t="str">
        <f t="shared" si="33"/>
        <v>Karagizian</v>
      </c>
      <c r="E115" s="4">
        <f t="shared" si="34"/>
        <v>36246</v>
      </c>
      <c r="F115" s="5" t="str">
        <f t="shared" si="35"/>
        <v>VU</v>
      </c>
      <c r="G115" s="5" t="e">
        <f t="shared" si="36"/>
        <v>#REF!</v>
      </c>
      <c r="H115" s="6" t="str">
        <f t="shared" si="37"/>
        <v>v</v>
      </c>
      <c r="I115" s="6" t="str">
        <f t="shared" si="38"/>
        <v>v10 (1999-2000)</v>
      </c>
      <c r="J115" s="56">
        <v>1.9403484828478104E-2</v>
      </c>
    </row>
    <row r="116" spans="1:10" x14ac:dyDescent="0.3">
      <c r="A116" s="1">
        <v>110</v>
      </c>
      <c r="B116" s="53">
        <v>230</v>
      </c>
      <c r="C116" s="2" t="str">
        <f t="shared" si="32"/>
        <v>Jonas</v>
      </c>
      <c r="D116" s="3" t="str">
        <f t="shared" si="33"/>
        <v>Žilinskas</v>
      </c>
      <c r="E116" s="4">
        <f t="shared" si="34"/>
        <v>16359</v>
      </c>
      <c r="F116" s="5" t="str">
        <f t="shared" si="35"/>
        <v>Liudvinavas</v>
      </c>
      <c r="G116" s="5" t="e">
        <f t="shared" si="36"/>
        <v>#REF!</v>
      </c>
      <c r="H116" s="6" t="str">
        <f t="shared" si="37"/>
        <v>v</v>
      </c>
      <c r="I116" s="6" t="str">
        <f t="shared" si="38"/>
        <v xml:space="preserve">v13(1967 ir vyr.) </v>
      </c>
      <c r="J116" s="56">
        <v>1.947857556374431E-2</v>
      </c>
    </row>
    <row r="117" spans="1:10" x14ac:dyDescent="0.3">
      <c r="A117" s="1">
        <v>111</v>
      </c>
      <c r="B117" s="53">
        <v>20</v>
      </c>
      <c r="C117" s="2" t="str">
        <f t="shared" si="32"/>
        <v>Žilvinas</v>
      </c>
      <c r="D117" s="3" t="str">
        <f t="shared" si="33"/>
        <v>Navickas</v>
      </c>
      <c r="E117" s="4">
        <f t="shared" si="34"/>
        <v>37826</v>
      </c>
      <c r="F117" s="5" t="str">
        <f t="shared" si="35"/>
        <v>Bartninkų J.Basanavičiaus m-kla-DC</v>
      </c>
      <c r="G117" s="5" t="str">
        <f t="shared" si="36"/>
        <v>VILKAVIŠKIO LASK</v>
      </c>
      <c r="H117" s="6" t="str">
        <f t="shared" si="37"/>
        <v>v</v>
      </c>
      <c r="I117" s="6" t="str">
        <f t="shared" si="38"/>
        <v>v8 (2003-2004)</v>
      </c>
      <c r="J117" s="56">
        <v>1.9496732367484018E-2</v>
      </c>
    </row>
    <row r="118" spans="1:10" x14ac:dyDescent="0.3">
      <c r="A118" s="1">
        <v>112</v>
      </c>
      <c r="B118" s="53">
        <v>15</v>
      </c>
      <c r="C118" s="2" t="str">
        <f t="shared" si="32"/>
        <v>Ingrida</v>
      </c>
      <c r="D118" s="3" t="str">
        <f t="shared" si="33"/>
        <v>Kalėdienė</v>
      </c>
      <c r="E118" s="4">
        <f t="shared" si="34"/>
        <v>25934</v>
      </c>
      <c r="F118" s="5" t="str">
        <f t="shared" si="35"/>
        <v>Kaunas</v>
      </c>
      <c r="G118" s="5" t="str">
        <f t="shared" si="36"/>
        <v>Kauno BMK</v>
      </c>
      <c r="H118" s="6" t="str">
        <f t="shared" si="37"/>
        <v>m</v>
      </c>
      <c r="I118" s="6" t="str">
        <f t="shared" si="38"/>
        <v>m6 (1983 ir vyr.)</v>
      </c>
      <c r="J118" s="56">
        <v>1.9500816381008149E-2</v>
      </c>
    </row>
    <row r="119" spans="1:10" x14ac:dyDescent="0.3">
      <c r="A119" s="1">
        <v>113</v>
      </c>
      <c r="B119" s="53">
        <v>50</v>
      </c>
      <c r="C119" s="2" t="str">
        <f t="shared" si="32"/>
        <v>Julius</v>
      </c>
      <c r="D119" s="3" t="str">
        <f t="shared" si="33"/>
        <v>Ruseckas</v>
      </c>
      <c r="E119" s="4">
        <f t="shared" si="34"/>
        <v>31919</v>
      </c>
      <c r="F119" s="5" t="str">
        <f t="shared" si="35"/>
        <v>Vilnius</v>
      </c>
      <c r="G119" s="5" t="str">
        <f t="shared" si="36"/>
        <v>JONAS MARATONAS</v>
      </c>
      <c r="H119" s="6" t="str">
        <f t="shared" si="37"/>
        <v>v</v>
      </c>
      <c r="I119" s="6" t="str">
        <f t="shared" si="38"/>
        <v>v11(1998-1979)</v>
      </c>
      <c r="J119" s="56">
        <v>1.9547843029220895E-2</v>
      </c>
    </row>
    <row r="120" spans="1:10" x14ac:dyDescent="0.3">
      <c r="A120" s="1">
        <v>114</v>
      </c>
      <c r="B120" s="53">
        <v>13</v>
      </c>
      <c r="C120" s="2" t="str">
        <f t="shared" si="32"/>
        <v>Saulius</v>
      </c>
      <c r="D120" s="3" t="str">
        <f t="shared" si="33"/>
        <v>Višinskas</v>
      </c>
      <c r="E120" s="4">
        <f t="shared" si="34"/>
        <v>27695</v>
      </c>
      <c r="F120" s="5" t="str">
        <f t="shared" si="35"/>
        <v>Kaunas</v>
      </c>
      <c r="G120" s="5" t="str">
        <f t="shared" si="36"/>
        <v>Kauno BMK</v>
      </c>
      <c r="H120" s="6" t="str">
        <f t="shared" si="37"/>
        <v>v</v>
      </c>
      <c r="I120" s="6" t="str">
        <f t="shared" si="38"/>
        <v>v12(1968-1978)</v>
      </c>
      <c r="J120" s="56">
        <v>1.9574696223176865E-2</v>
      </c>
    </row>
    <row r="121" spans="1:10" x14ac:dyDescent="0.3">
      <c r="A121" s="1">
        <v>115</v>
      </c>
      <c r="B121" s="53">
        <v>32</v>
      </c>
      <c r="C121" s="2" t="str">
        <f t="shared" si="32"/>
        <v>Artūras</v>
      </c>
      <c r="D121" s="3" t="str">
        <f t="shared" si="33"/>
        <v>Gribauskas</v>
      </c>
      <c r="E121" s="4">
        <f t="shared" si="34"/>
        <v>29291</v>
      </c>
      <c r="F121" s="5" t="str">
        <f t="shared" si="35"/>
        <v>Kaunas</v>
      </c>
      <c r="G121" s="5" t="e">
        <f t="shared" si="36"/>
        <v>#REF!</v>
      </c>
      <c r="H121" s="6" t="str">
        <f t="shared" si="37"/>
        <v>v</v>
      </c>
      <c r="I121" s="6" t="str">
        <f t="shared" si="38"/>
        <v>v11(1998-1979)</v>
      </c>
      <c r="J121" s="56">
        <v>1.9626162382141321E-2</v>
      </c>
    </row>
    <row r="122" spans="1:10" x14ac:dyDescent="0.3">
      <c r="A122" s="1">
        <v>116</v>
      </c>
      <c r="B122" s="53">
        <v>5</v>
      </c>
      <c r="C122" s="2" t="str">
        <f t="shared" si="32"/>
        <v>Arūnas</v>
      </c>
      <c r="D122" s="3" t="str">
        <f t="shared" si="33"/>
        <v>Serneckas</v>
      </c>
      <c r="E122" s="4">
        <f t="shared" si="34"/>
        <v>24140</v>
      </c>
      <c r="F122" s="5" t="str">
        <f t="shared" si="35"/>
        <v>Vilkaviškis</v>
      </c>
      <c r="G122" s="5" t="e">
        <f t="shared" si="36"/>
        <v>#REF!</v>
      </c>
      <c r="H122" s="6" t="str">
        <f t="shared" si="37"/>
        <v>v</v>
      </c>
      <c r="I122" s="6" t="str">
        <f t="shared" si="38"/>
        <v xml:space="preserve">v13(1967 ir vyr.) </v>
      </c>
      <c r="J122" s="56">
        <v>1.9629353487599401E-2</v>
      </c>
    </row>
    <row r="123" spans="1:10" x14ac:dyDescent="0.3">
      <c r="A123" s="1">
        <v>117</v>
      </c>
      <c r="B123" s="53">
        <v>48</v>
      </c>
      <c r="C123" s="2" t="str">
        <f t="shared" si="32"/>
        <v>Loreta</v>
      </c>
      <c r="D123" s="3" t="str">
        <f t="shared" si="33"/>
        <v>Jonušaitė</v>
      </c>
      <c r="E123" s="4">
        <f t="shared" si="34"/>
        <v>33481</v>
      </c>
      <c r="F123" s="5" t="str">
        <f t="shared" si="35"/>
        <v>Vilnius</v>
      </c>
      <c r="G123" s="5" t="str">
        <f t="shared" si="36"/>
        <v>JONAS MARATONAS</v>
      </c>
      <c r="H123" s="6" t="str">
        <f t="shared" si="37"/>
        <v>m</v>
      </c>
      <c r="I123" s="6" t="str">
        <f t="shared" si="38"/>
        <v>m5 (1984-1994)</v>
      </c>
      <c r="J123" s="56">
        <v>1.9635232567855272E-2</v>
      </c>
    </row>
    <row r="124" spans="1:10" x14ac:dyDescent="0.3">
      <c r="A124" s="1">
        <v>118</v>
      </c>
      <c r="B124" s="53">
        <v>197</v>
      </c>
      <c r="C124" s="2" t="str">
        <f t="shared" si="32"/>
        <v>Rimantas</v>
      </c>
      <c r="D124" s="3" t="str">
        <f t="shared" si="33"/>
        <v>Kairys</v>
      </c>
      <c r="E124" s="4">
        <f t="shared" si="34"/>
        <v>37165</v>
      </c>
      <c r="F124" s="5" t="str">
        <f t="shared" si="35"/>
        <v>Gražiškių gimnazija</v>
      </c>
      <c r="G124" s="5" t="e">
        <f t="shared" si="36"/>
        <v>#REF!</v>
      </c>
      <c r="H124" s="6" t="str">
        <f t="shared" si="37"/>
        <v>v</v>
      </c>
      <c r="I124" s="6" t="str">
        <f t="shared" si="38"/>
        <v>v9 (2001-2002)</v>
      </c>
      <c r="J124" s="56">
        <v>1.9690279154330356E-2</v>
      </c>
    </row>
    <row r="125" spans="1:10" x14ac:dyDescent="0.3">
      <c r="A125" s="1">
        <v>119</v>
      </c>
      <c r="B125" s="53">
        <v>10</v>
      </c>
      <c r="C125" s="2" t="str">
        <f t="shared" si="32"/>
        <v>Jurgita</v>
      </c>
      <c r="D125" s="3" t="str">
        <f t="shared" si="33"/>
        <v>Pušinaitė</v>
      </c>
      <c r="E125" s="4">
        <f t="shared" si="34"/>
        <v>29109</v>
      </c>
      <c r="F125" s="5" t="str">
        <f t="shared" si="35"/>
        <v>Marijampolė</v>
      </c>
      <c r="G125" s="5" t="str">
        <f t="shared" si="36"/>
        <v>Bėgimo klubas</v>
      </c>
      <c r="H125" s="6" t="str">
        <f t="shared" si="37"/>
        <v>m</v>
      </c>
      <c r="I125" s="6" t="str">
        <f t="shared" si="38"/>
        <v>m6 (1983 ir vyr.)</v>
      </c>
      <c r="J125" s="56">
        <v>1.9704643192424241E-2</v>
      </c>
    </row>
    <row r="126" spans="1:10" x14ac:dyDescent="0.3">
      <c r="A126" s="1">
        <v>120</v>
      </c>
      <c r="B126" s="53">
        <v>83</v>
      </c>
      <c r="C126" s="2" t="str">
        <f t="shared" si="32"/>
        <v>Karolina</v>
      </c>
      <c r="D126" s="3" t="str">
        <f t="shared" si="33"/>
        <v>Lukauskaitė</v>
      </c>
      <c r="E126" s="4">
        <f t="shared" si="34"/>
        <v>38553</v>
      </c>
      <c r="F126" s="5" t="str">
        <f t="shared" si="35"/>
        <v>Kelmė</v>
      </c>
      <c r="G126" s="5" t="str">
        <f t="shared" si="36"/>
        <v>Kelmės VJSM</v>
      </c>
      <c r="H126" s="6" t="str">
        <f t="shared" si="37"/>
        <v>m</v>
      </c>
      <c r="I126" s="6" t="str">
        <f t="shared" si="38"/>
        <v>m1 (2005 ir jaun.)</v>
      </c>
      <c r="J126" s="56">
        <v>1.97462703463103E-2</v>
      </c>
    </row>
    <row r="127" spans="1:10" x14ac:dyDescent="0.3">
      <c r="A127" s="1">
        <v>121</v>
      </c>
      <c r="B127" s="53">
        <v>209</v>
      </c>
      <c r="C127" s="2" t="str">
        <f t="shared" si="32"/>
        <v>Audra</v>
      </c>
      <c r="D127" s="3" t="str">
        <f t="shared" si="33"/>
        <v>Borusienė</v>
      </c>
      <c r="E127" s="4">
        <f t="shared" si="34"/>
        <v>24067</v>
      </c>
      <c r="F127" s="5" t="str">
        <f t="shared" si="35"/>
        <v>Kaunas</v>
      </c>
      <c r="G127" s="5" t="str">
        <f t="shared" si="36"/>
        <v>Kauno BMK</v>
      </c>
      <c r="H127" s="6" t="str">
        <f t="shared" si="37"/>
        <v>m</v>
      </c>
      <c r="I127" s="6" t="str">
        <f t="shared" si="38"/>
        <v>m6 (1983 ir vyr.)</v>
      </c>
      <c r="J127" s="56">
        <v>1.9804918227352208E-2</v>
      </c>
    </row>
    <row r="128" spans="1:10" x14ac:dyDescent="0.3">
      <c r="A128" s="1">
        <v>122</v>
      </c>
      <c r="B128" s="53">
        <v>226</v>
      </c>
      <c r="C128" s="2" t="str">
        <f t="shared" si="32"/>
        <v>Linas</v>
      </c>
      <c r="D128" s="3" t="str">
        <f t="shared" si="33"/>
        <v>Būbnys</v>
      </c>
      <c r="E128" s="4">
        <f t="shared" si="34"/>
        <v>26547</v>
      </c>
      <c r="F128" s="5" t="str">
        <f t="shared" si="35"/>
        <v>Vilkaviškis</v>
      </c>
      <c r="G128" s="5" t="e">
        <f t="shared" si="36"/>
        <v>#REF!</v>
      </c>
      <c r="H128" s="6" t="str">
        <f t="shared" si="37"/>
        <v>v</v>
      </c>
      <c r="I128" s="6" t="str">
        <f t="shared" si="38"/>
        <v>v12(1968-1978)</v>
      </c>
      <c r="J128" s="56">
        <v>1.983681402760017E-2</v>
      </c>
    </row>
    <row r="129" spans="1:10" x14ac:dyDescent="0.3">
      <c r="A129" s="1">
        <v>123</v>
      </c>
      <c r="B129" s="53">
        <v>179</v>
      </c>
      <c r="C129" s="2" t="str">
        <f t="shared" si="32"/>
        <v>Ignas</v>
      </c>
      <c r="D129" s="3" t="str">
        <f t="shared" si="33"/>
        <v>Kertenis</v>
      </c>
      <c r="E129" s="4">
        <f t="shared" si="34"/>
        <v>39083</v>
      </c>
      <c r="F129" s="5" t="str">
        <f t="shared" si="35"/>
        <v>Žiežmariai</v>
      </c>
      <c r="G129" s="5" t="str">
        <f t="shared" si="36"/>
        <v>BK "KERTUS"</v>
      </c>
      <c r="H129" s="6" t="str">
        <f t="shared" si="37"/>
        <v>v</v>
      </c>
      <c r="I129" s="6" t="str">
        <f t="shared" si="38"/>
        <v>v7 (2005 ir jaun)</v>
      </c>
      <c r="J129" s="56">
        <v>1.9881251611653428E-2</v>
      </c>
    </row>
    <row r="130" spans="1:10" x14ac:dyDescent="0.3">
      <c r="A130" s="1">
        <v>124</v>
      </c>
      <c r="B130" s="53">
        <v>220</v>
      </c>
      <c r="C130" s="2" t="str">
        <f t="shared" si="32"/>
        <v>Jolanta</v>
      </c>
      <c r="D130" s="3" t="str">
        <f t="shared" si="33"/>
        <v>Daškevičienė</v>
      </c>
      <c r="E130" s="4">
        <f t="shared" si="34"/>
        <v>26111</v>
      </c>
      <c r="F130" s="5" t="str">
        <f t="shared" si="35"/>
        <v>Kaunas</v>
      </c>
      <c r="G130" s="5" t="str">
        <f t="shared" si="36"/>
        <v>Kauno BMK</v>
      </c>
      <c r="H130" s="6" t="str">
        <f t="shared" si="37"/>
        <v>m</v>
      </c>
      <c r="I130" s="6" t="str">
        <f t="shared" si="38"/>
        <v>m6 (1983 ir vyr.)</v>
      </c>
      <c r="J130" s="56">
        <v>1.9902665670805217E-2</v>
      </c>
    </row>
    <row r="131" spans="1:10" x14ac:dyDescent="0.3">
      <c r="A131" s="1">
        <v>125</v>
      </c>
      <c r="B131" s="53">
        <v>89</v>
      </c>
      <c r="C131" s="2" t="str">
        <f t="shared" si="32"/>
        <v>Kristina</v>
      </c>
      <c r="D131" s="3" t="str">
        <f t="shared" si="33"/>
        <v>Globienė</v>
      </c>
      <c r="E131" s="4">
        <f t="shared" si="34"/>
        <v>27687</v>
      </c>
      <c r="F131" s="5" t="str">
        <f t="shared" si="35"/>
        <v>Marijampolė</v>
      </c>
      <c r="G131" s="5" t="str">
        <f t="shared" si="36"/>
        <v>BĖGIMO KLUBAS</v>
      </c>
      <c r="H131" s="6" t="str">
        <f t="shared" si="37"/>
        <v>m</v>
      </c>
      <c r="I131" s="6" t="str">
        <f t="shared" si="38"/>
        <v>m6 (1983 ir vyr.)</v>
      </c>
      <c r="J131" s="56">
        <v>1.9943172457793468E-2</v>
      </c>
    </row>
    <row r="132" spans="1:10" x14ac:dyDescent="0.3">
      <c r="A132" s="1">
        <v>126</v>
      </c>
      <c r="B132" s="53">
        <v>208</v>
      </c>
      <c r="C132" s="2" t="str">
        <f t="shared" si="32"/>
        <v xml:space="preserve">Ida </v>
      </c>
      <c r="D132" s="3" t="str">
        <f t="shared" si="33"/>
        <v>Dobrovolskienė</v>
      </c>
      <c r="E132" s="4">
        <f t="shared" si="34"/>
        <v>24067</v>
      </c>
      <c r="F132" s="5" t="str">
        <f t="shared" si="35"/>
        <v>Kaunas</v>
      </c>
      <c r="G132" s="5" t="str">
        <f t="shared" si="36"/>
        <v>Kauno BMK</v>
      </c>
      <c r="H132" s="6" t="str">
        <f t="shared" si="37"/>
        <v>m</v>
      </c>
      <c r="I132" s="6" t="str">
        <f t="shared" si="38"/>
        <v>m6 (1983 ir vyr.)</v>
      </c>
      <c r="J132" s="56">
        <v>2.0080864129029905E-2</v>
      </c>
    </row>
    <row r="133" spans="1:10" x14ac:dyDescent="0.3">
      <c r="A133" s="1">
        <v>127</v>
      </c>
      <c r="B133" s="53">
        <v>231</v>
      </c>
      <c r="C133" s="2" t="str">
        <f t="shared" si="32"/>
        <v>Kęstutis</v>
      </c>
      <c r="D133" s="3" t="str">
        <f t="shared" si="33"/>
        <v>Abromaitis</v>
      </c>
      <c r="E133" s="4">
        <f t="shared" si="34"/>
        <v>20678</v>
      </c>
      <c r="F133" s="5" t="str">
        <f t="shared" si="35"/>
        <v>Pakruojis</v>
      </c>
      <c r="G133" s="5" t="str">
        <f t="shared" si="36"/>
        <v>"Vėjas"</v>
      </c>
      <c r="H133" s="6" t="str">
        <f t="shared" si="37"/>
        <v>v</v>
      </c>
      <c r="I133" s="6" t="str">
        <f t="shared" si="38"/>
        <v xml:space="preserve">v13(1967 ir vyr.) </v>
      </c>
      <c r="J133" s="56">
        <v>2.0097583541041714E-2</v>
      </c>
    </row>
    <row r="134" spans="1:10" x14ac:dyDescent="0.3">
      <c r="A134" s="1">
        <v>128</v>
      </c>
      <c r="B134" s="53">
        <v>118</v>
      </c>
      <c r="C134" s="2" t="str">
        <f t="shared" si="32"/>
        <v>Aurimas</v>
      </c>
      <c r="D134" s="3" t="str">
        <f t="shared" si="33"/>
        <v>Galinaitis</v>
      </c>
      <c r="E134" s="4">
        <f t="shared" si="34"/>
        <v>38745</v>
      </c>
      <c r="F134" s="5" t="str">
        <f t="shared" si="35"/>
        <v>Bartninkų J.Basanavičiaus m-kla-DC</v>
      </c>
      <c r="G134" s="5" t="e">
        <f t="shared" si="36"/>
        <v>#REF!</v>
      </c>
      <c r="H134" s="6" t="str">
        <f t="shared" si="37"/>
        <v>v</v>
      </c>
      <c r="I134" s="6" t="str">
        <f t="shared" si="38"/>
        <v>v7 (2005 ir jaun)</v>
      </c>
      <c r="J134" s="56">
        <v>2.0130111955597312E-2</v>
      </c>
    </row>
    <row r="135" spans="1:10" x14ac:dyDescent="0.3">
      <c r="A135" s="1">
        <v>129</v>
      </c>
      <c r="B135" s="53">
        <v>180</v>
      </c>
      <c r="C135" s="2" t="str">
        <f t="shared" si="32"/>
        <v>Ugnė</v>
      </c>
      <c r="D135" s="3" t="str">
        <f t="shared" si="33"/>
        <v>Kisnieriūtė</v>
      </c>
      <c r="E135" s="4">
        <f t="shared" si="34"/>
        <v>38353</v>
      </c>
      <c r="F135" s="5" t="str">
        <f t="shared" si="35"/>
        <v>Žiežmariai</v>
      </c>
      <c r="G135" s="5" t="str">
        <f t="shared" si="36"/>
        <v>BK "KERTUS"</v>
      </c>
      <c r="H135" s="6" t="str">
        <f t="shared" si="37"/>
        <v>m</v>
      </c>
      <c r="I135" s="6" t="str">
        <f t="shared" si="38"/>
        <v>m1 (2005 ir jaun.)</v>
      </c>
      <c r="J135" s="56">
        <v>2.0208713028624897E-2</v>
      </c>
    </row>
    <row r="136" spans="1:10" x14ac:dyDescent="0.3">
      <c r="A136" s="1">
        <v>130</v>
      </c>
      <c r="B136" s="53">
        <v>152</v>
      </c>
      <c r="C136" s="2" t="str">
        <f t="shared" si="32"/>
        <v>Dominykas</v>
      </c>
      <c r="D136" s="3" t="str">
        <f t="shared" si="33"/>
        <v>Zanizdra</v>
      </c>
      <c r="E136" s="4">
        <f t="shared" si="34"/>
        <v>38410</v>
      </c>
      <c r="F136" s="5" t="str">
        <f t="shared" si="35"/>
        <v>Šiaulių r.</v>
      </c>
      <c r="G136" s="5" t="str">
        <f t="shared" si="36"/>
        <v>SK "LUKAS"</v>
      </c>
      <c r="H136" s="6" t="str">
        <f t="shared" si="37"/>
        <v>v</v>
      </c>
      <c r="I136" s="6" t="str">
        <f t="shared" si="38"/>
        <v>v7 (2005 ir jaun)</v>
      </c>
      <c r="J136" s="56">
        <v>2.0250888269402613E-2</v>
      </c>
    </row>
    <row r="137" spans="1:10" x14ac:dyDescent="0.3">
      <c r="A137" s="1">
        <v>131</v>
      </c>
      <c r="B137" s="53">
        <v>159</v>
      </c>
      <c r="C137" s="2" t="str">
        <f t="shared" si="32"/>
        <v>Eimantas</v>
      </c>
      <c r="D137" s="3" t="str">
        <f t="shared" si="33"/>
        <v>Zanizdra</v>
      </c>
      <c r="E137" s="4">
        <f t="shared" si="34"/>
        <v>37671</v>
      </c>
      <c r="F137" s="5" t="str">
        <f t="shared" si="35"/>
        <v>Šiaulių r.</v>
      </c>
      <c r="G137" s="5" t="str">
        <f t="shared" si="36"/>
        <v>SK "LUKAS"</v>
      </c>
      <c r="H137" s="6" t="str">
        <f t="shared" si="37"/>
        <v>v</v>
      </c>
      <c r="I137" s="6" t="str">
        <f t="shared" si="38"/>
        <v>v8 (2003-2004)</v>
      </c>
      <c r="J137" s="56">
        <v>2.025381641332635E-2</v>
      </c>
    </row>
    <row r="138" spans="1:10" x14ac:dyDescent="0.3">
      <c r="A138" s="1">
        <v>132</v>
      </c>
      <c r="B138" s="53">
        <v>153</v>
      </c>
      <c r="C138" s="2" t="str">
        <f t="shared" si="32"/>
        <v>Brajanas</v>
      </c>
      <c r="D138" s="3" t="str">
        <f t="shared" si="33"/>
        <v>Gutierrez Pažėra</v>
      </c>
      <c r="E138" s="4">
        <f t="shared" si="34"/>
        <v>38497</v>
      </c>
      <c r="F138" s="5" t="str">
        <f t="shared" si="35"/>
        <v>Šiaulių r.</v>
      </c>
      <c r="G138" s="5" t="str">
        <f t="shared" si="36"/>
        <v>SK "LUKAS"</v>
      </c>
      <c r="H138" s="6" t="str">
        <f t="shared" si="37"/>
        <v>v</v>
      </c>
      <c r="I138" s="6" t="str">
        <f t="shared" si="38"/>
        <v>v7 (2005 ir jaun)</v>
      </c>
      <c r="J138" s="56">
        <v>2.0257265466483872E-2</v>
      </c>
    </row>
    <row r="139" spans="1:10" x14ac:dyDescent="0.3">
      <c r="A139" s="1">
        <v>133</v>
      </c>
      <c r="B139" s="53">
        <v>156</v>
      </c>
      <c r="C139" s="2" t="str">
        <f t="shared" si="32"/>
        <v>Žygimantas</v>
      </c>
      <c r="D139" s="3" t="str">
        <f t="shared" si="33"/>
        <v>Vaitekaitis</v>
      </c>
      <c r="E139" s="4">
        <f t="shared" si="34"/>
        <v>37794</v>
      </c>
      <c r="F139" s="5" t="str">
        <f t="shared" si="35"/>
        <v>Šiaulių r.</v>
      </c>
      <c r="G139" s="5" t="str">
        <f t="shared" si="36"/>
        <v>SK "LUKAS"</v>
      </c>
      <c r="H139" s="6" t="str">
        <f t="shared" si="37"/>
        <v>v</v>
      </c>
      <c r="I139" s="6" t="str">
        <f t="shared" si="38"/>
        <v>v8 (2003-2004)</v>
      </c>
      <c r="J139" s="56">
        <v>2.026243330481001E-2</v>
      </c>
    </row>
    <row r="140" spans="1:10" x14ac:dyDescent="0.3">
      <c r="A140" s="1">
        <v>134</v>
      </c>
      <c r="B140" s="53">
        <v>182</v>
      </c>
      <c r="C140" s="2" t="str">
        <f t="shared" ref="C140:C171" si="39">IF(ISBLANK(B140),"",VLOOKUP(B140,list,2,FALSE))</f>
        <v>Almiras</v>
      </c>
      <c r="D140" s="3" t="str">
        <f t="shared" ref="D140:D171" si="40">IF(ISBLANK(B140),"",VLOOKUP(B140,list,3,FALSE))</f>
        <v>Kavaliauskas</v>
      </c>
      <c r="E140" s="4">
        <f t="shared" ref="E140:E171" si="41">IF(ISBLANK(B140),"",VLOOKUP(B140,list,5,FALSE))</f>
        <v>21186</v>
      </c>
      <c r="F140" s="5" t="str">
        <f t="shared" ref="F140:F171" si="42">IF(ISBLANK(B140),"",VLOOKUP(B140,list,6,FALSE))</f>
        <v>Žiežmariai</v>
      </c>
      <c r="G140" s="5" t="str">
        <f t="shared" ref="G140:G171" si="43">IF(ISBLANK(B140),"",VLOOKUP(B140,list,7,FALSE))</f>
        <v>BK "KERTUS"</v>
      </c>
      <c r="H140" s="6" t="str">
        <f t="shared" ref="H140:H171" si="44">IF(ISBLANK(B140),"",VLOOKUP(B140,list,4,FALSE))</f>
        <v>v</v>
      </c>
      <c r="I140" s="6" t="str">
        <f t="shared" ref="I140:I171" si="45">IF(ISBLANK(B140),"",VLOOKUP(B140,list,9,FALSE))</f>
        <v xml:space="preserve">v13(1967 ir vyr.) </v>
      </c>
      <c r="J140" s="56">
        <v>2.0308721766061247E-2</v>
      </c>
    </row>
    <row r="141" spans="1:10" x14ac:dyDescent="0.3">
      <c r="A141" s="1">
        <v>135</v>
      </c>
      <c r="B141" s="53">
        <v>49</v>
      </c>
      <c r="C141" s="2" t="str">
        <f t="shared" si="39"/>
        <v>Jonas</v>
      </c>
      <c r="D141" s="3" t="str">
        <f t="shared" si="40"/>
        <v>Vilčinskas</v>
      </c>
      <c r="E141" s="4">
        <f t="shared" si="41"/>
        <v>14547</v>
      </c>
      <c r="F141" s="5" t="str">
        <f t="shared" si="42"/>
        <v>Vilnius</v>
      </c>
      <c r="G141" s="5" t="str">
        <f t="shared" si="43"/>
        <v>JONAS MARATONAS</v>
      </c>
      <c r="H141" s="6" t="str">
        <f t="shared" si="44"/>
        <v>v</v>
      </c>
      <c r="I141" s="6" t="str">
        <f t="shared" si="45"/>
        <v xml:space="preserve">v13(1967 ir vyr.) </v>
      </c>
      <c r="J141" s="56">
        <v>2.0345880132953319E-2</v>
      </c>
    </row>
    <row r="142" spans="1:10" x14ac:dyDescent="0.3">
      <c r="A142" s="1">
        <v>136</v>
      </c>
      <c r="B142" s="53">
        <v>151</v>
      </c>
      <c r="C142" s="2" t="str">
        <f t="shared" si="39"/>
        <v>Laurynas</v>
      </c>
      <c r="D142" s="3" t="str">
        <f t="shared" si="40"/>
        <v>Misevičius</v>
      </c>
      <c r="E142" s="4">
        <f t="shared" si="41"/>
        <v>36223</v>
      </c>
      <c r="F142" s="5" t="str">
        <f t="shared" si="42"/>
        <v>VU</v>
      </c>
      <c r="G142" s="5" t="e">
        <f t="shared" si="43"/>
        <v>#REF!</v>
      </c>
      <c r="H142" s="6" t="str">
        <f t="shared" si="44"/>
        <v>v</v>
      </c>
      <c r="I142" s="6" t="str">
        <f t="shared" si="45"/>
        <v>v10 (1999-2000)</v>
      </c>
      <c r="J142" s="56">
        <v>2.0468942829714416E-2</v>
      </c>
    </row>
    <row r="143" spans="1:10" x14ac:dyDescent="0.3">
      <c r="A143" s="1">
        <v>137</v>
      </c>
      <c r="B143" s="53">
        <v>4</v>
      </c>
      <c r="C143" s="2" t="str">
        <f t="shared" si="39"/>
        <v xml:space="preserve">Airinė </v>
      </c>
      <c r="D143" s="3" t="str">
        <f t="shared" si="40"/>
        <v>Steponaitytė</v>
      </c>
      <c r="E143" s="4">
        <f t="shared" si="41"/>
        <v>31612</v>
      </c>
      <c r="F143" s="5" t="str">
        <f t="shared" si="42"/>
        <v>Panevėžys</v>
      </c>
      <c r="G143" s="5" t="str">
        <f t="shared" si="43"/>
        <v>BĖGIMO KLUBAS</v>
      </c>
      <c r="H143" s="6" t="str">
        <f t="shared" si="44"/>
        <v>m</v>
      </c>
      <c r="I143" s="6" t="str">
        <f t="shared" si="45"/>
        <v>m5 (1984-1994)</v>
      </c>
      <c r="J143" s="56">
        <v>2.0525154318611898E-2</v>
      </c>
    </row>
    <row r="144" spans="1:10" x14ac:dyDescent="0.3">
      <c r="A144" s="1">
        <v>138</v>
      </c>
      <c r="B144" s="53">
        <v>110</v>
      </c>
      <c r="C144" s="2" t="str">
        <f t="shared" si="39"/>
        <v>Eglė</v>
      </c>
      <c r="D144" s="3" t="str">
        <f t="shared" si="40"/>
        <v>Šūmakarytė</v>
      </c>
      <c r="E144" s="4">
        <f t="shared" si="41"/>
        <v>38190</v>
      </c>
      <c r="F144" s="5" t="str">
        <f t="shared" si="42"/>
        <v>Bartninkų J.Basanavičiaus m-kla-DC</v>
      </c>
      <c r="G144" s="5" t="str">
        <f t="shared" si="43"/>
        <v>VILKAVIŠKIO LASK</v>
      </c>
      <c r="H144" s="6" t="str">
        <f t="shared" si="44"/>
        <v>m</v>
      </c>
      <c r="I144" s="6" t="str">
        <f t="shared" si="45"/>
        <v>m2 (2003-2004)</v>
      </c>
      <c r="J144" s="56">
        <v>2.0530759805825669E-2</v>
      </c>
    </row>
    <row r="145" spans="1:10" x14ac:dyDescent="0.3">
      <c r="A145" s="1">
        <v>139</v>
      </c>
      <c r="B145" s="53">
        <v>62</v>
      </c>
      <c r="C145" s="2" t="str">
        <f t="shared" si="39"/>
        <v>Karina</v>
      </c>
      <c r="D145" s="3" t="str">
        <f t="shared" si="40"/>
        <v>Krocaitė</v>
      </c>
      <c r="E145" s="4">
        <f t="shared" si="41"/>
        <v>38151</v>
      </c>
      <c r="F145" s="5" t="str">
        <f t="shared" si="42"/>
        <v>Vilkaviškis</v>
      </c>
      <c r="G145" s="5" t="str">
        <f t="shared" si="43"/>
        <v>VILKAVIŠKIO LASK</v>
      </c>
      <c r="H145" s="6" t="str">
        <f t="shared" si="44"/>
        <v>m</v>
      </c>
      <c r="I145" s="6" t="str">
        <f t="shared" si="45"/>
        <v>m2 (2003-2004)</v>
      </c>
      <c r="J145" s="56">
        <v>2.0535066467275809E-2</v>
      </c>
    </row>
    <row r="146" spans="1:10" x14ac:dyDescent="0.3">
      <c r="A146" s="1">
        <v>140</v>
      </c>
      <c r="B146" s="53">
        <v>211</v>
      </c>
      <c r="C146" s="2" t="str">
        <f t="shared" si="39"/>
        <v xml:space="preserve">Žydrūnas </v>
      </c>
      <c r="D146" s="3" t="str">
        <f t="shared" si="40"/>
        <v>Venckūnas</v>
      </c>
      <c r="E146" s="4">
        <f t="shared" si="41"/>
        <v>24029</v>
      </c>
      <c r="F146" s="5" t="str">
        <f t="shared" si="42"/>
        <v>Kaunas</v>
      </c>
      <c r="G146" s="5" t="str">
        <f t="shared" si="43"/>
        <v>Kauno BMK</v>
      </c>
      <c r="H146" s="6" t="str">
        <f t="shared" si="44"/>
        <v>v</v>
      </c>
      <c r="I146" s="6" t="str">
        <f t="shared" si="45"/>
        <v xml:space="preserve">v13(1967 ir vyr.) </v>
      </c>
      <c r="J146" s="56">
        <v>2.0563014780773402E-2</v>
      </c>
    </row>
    <row r="147" spans="1:10" x14ac:dyDescent="0.3">
      <c r="A147" s="1">
        <v>141</v>
      </c>
      <c r="B147" s="53">
        <v>210</v>
      </c>
      <c r="C147" s="2" t="str">
        <f t="shared" si="39"/>
        <v xml:space="preserve">Romas </v>
      </c>
      <c r="D147" s="3" t="str">
        <f t="shared" si="40"/>
        <v>Jasinskas</v>
      </c>
      <c r="E147" s="4">
        <f t="shared" si="41"/>
        <v>16168</v>
      </c>
      <c r="F147" s="5" t="str">
        <f t="shared" si="42"/>
        <v>Panevėžys</v>
      </c>
      <c r="G147" s="5" t="str">
        <f t="shared" si="43"/>
        <v>Kauno BMK</v>
      </c>
      <c r="H147" s="6" t="str">
        <f t="shared" si="44"/>
        <v>v</v>
      </c>
      <c r="I147" s="6" t="str">
        <f t="shared" si="45"/>
        <v xml:space="preserve">v13(1967 ir vyr.) </v>
      </c>
      <c r="J147" s="56">
        <v>2.0566963178230209E-2</v>
      </c>
    </row>
    <row r="148" spans="1:10" x14ac:dyDescent="0.3">
      <c r="A148" s="1">
        <v>142</v>
      </c>
      <c r="B148" s="53">
        <v>23</v>
      </c>
      <c r="C148" s="2" t="str">
        <f t="shared" si="39"/>
        <v>Inga</v>
      </c>
      <c r="D148" s="3" t="str">
        <f t="shared" si="40"/>
        <v>Žukauskaitė</v>
      </c>
      <c r="E148" s="4">
        <f t="shared" si="41"/>
        <v>35590</v>
      </c>
      <c r="F148" s="5" t="str">
        <f t="shared" si="42"/>
        <v>Pasvalys</v>
      </c>
      <c r="G148" s="5" t="str">
        <f t="shared" si="43"/>
        <v>BMSGK "VĖTRA"</v>
      </c>
      <c r="H148" s="6" t="str">
        <f t="shared" si="44"/>
        <v>m</v>
      </c>
      <c r="I148" s="6" t="str">
        <f t="shared" si="45"/>
        <v>m4 (1995-2000)</v>
      </c>
      <c r="J148" s="56">
        <v>2.0717334046004673E-2</v>
      </c>
    </row>
    <row r="149" spans="1:10" x14ac:dyDescent="0.3">
      <c r="A149" s="1">
        <v>143</v>
      </c>
      <c r="B149" s="53">
        <v>109</v>
      </c>
      <c r="C149" s="2" t="str">
        <f t="shared" si="39"/>
        <v>Kotryna</v>
      </c>
      <c r="D149" s="3" t="str">
        <f t="shared" si="40"/>
        <v>Kairytė</v>
      </c>
      <c r="E149" s="4">
        <f t="shared" si="41"/>
        <v>36068</v>
      </c>
      <c r="F149" s="5" t="str">
        <f t="shared" si="42"/>
        <v>VU</v>
      </c>
      <c r="G149" s="5" t="e">
        <f t="shared" si="43"/>
        <v>#REF!</v>
      </c>
      <c r="H149" s="6" t="str">
        <f t="shared" si="44"/>
        <v>m</v>
      </c>
      <c r="I149" s="6" t="str">
        <f t="shared" si="45"/>
        <v>m4 (1995-2000)</v>
      </c>
      <c r="J149" s="56">
        <v>2.0794237562232726E-2</v>
      </c>
    </row>
    <row r="150" spans="1:10" x14ac:dyDescent="0.3">
      <c r="A150" s="1">
        <v>144</v>
      </c>
      <c r="B150" s="53">
        <v>177</v>
      </c>
      <c r="C150" s="2" t="str">
        <f t="shared" si="39"/>
        <v>Dovilė</v>
      </c>
      <c r="D150" s="3" t="str">
        <f t="shared" si="40"/>
        <v>Tamošiūnaitė</v>
      </c>
      <c r="E150" s="4">
        <f t="shared" si="41"/>
        <v>31901</v>
      </c>
      <c r="F150" s="5" t="str">
        <f t="shared" si="42"/>
        <v>Kaunas</v>
      </c>
      <c r="G150" s="5" t="s">
        <v>428</v>
      </c>
      <c r="H150" s="6" t="str">
        <f t="shared" si="44"/>
        <v>m</v>
      </c>
      <c r="I150" s="6" t="str">
        <f t="shared" si="45"/>
        <v>m5 (1984-1994)</v>
      </c>
      <c r="J150" s="56">
        <v>2.0880628521157348E-2</v>
      </c>
    </row>
    <row r="151" spans="1:10" x14ac:dyDescent="0.3">
      <c r="A151" s="1">
        <v>145</v>
      </c>
      <c r="B151" s="53">
        <v>224</v>
      </c>
      <c r="C151" s="2" t="str">
        <f t="shared" si="39"/>
        <v>Fizura</v>
      </c>
      <c r="D151" s="3" t="str">
        <f t="shared" si="40"/>
        <v>Sak</v>
      </c>
      <c r="E151" s="4">
        <f t="shared" si="41"/>
        <v>36195</v>
      </c>
      <c r="F151" s="5" t="str">
        <f t="shared" si="42"/>
        <v>Almata/Kazakstan</v>
      </c>
      <c r="G151" s="5" t="str">
        <f t="shared" si="43"/>
        <v>Kauno BMK</v>
      </c>
      <c r="H151" s="6" t="str">
        <f t="shared" si="44"/>
        <v>m</v>
      </c>
      <c r="I151" s="6" t="str">
        <f t="shared" si="45"/>
        <v>m4 (1995-2000)</v>
      </c>
      <c r="J151" s="56">
        <v>2.0885334586774235E-2</v>
      </c>
    </row>
    <row r="152" spans="1:10" x14ac:dyDescent="0.3">
      <c r="A152" s="1">
        <v>146</v>
      </c>
      <c r="B152" s="53">
        <v>57</v>
      </c>
      <c r="C152" s="2" t="str">
        <f t="shared" si="39"/>
        <v>Irmantas</v>
      </c>
      <c r="D152" s="3" t="str">
        <f t="shared" si="40"/>
        <v>Grigonis</v>
      </c>
      <c r="E152" s="4">
        <f t="shared" si="41"/>
        <v>38387</v>
      </c>
      <c r="F152" s="5" t="str">
        <f t="shared" si="42"/>
        <v>Bartninkų J.Basanavičiaus m-kla-DC</v>
      </c>
      <c r="G152" s="5" t="e">
        <f t="shared" si="43"/>
        <v>#REF!</v>
      </c>
      <c r="H152" s="6" t="str">
        <f t="shared" si="44"/>
        <v>v</v>
      </c>
      <c r="I152" s="6" t="str">
        <f t="shared" si="45"/>
        <v>v7 (2005 ir jaun)</v>
      </c>
      <c r="J152" s="56">
        <v>2.0964681038374493E-2</v>
      </c>
    </row>
    <row r="153" spans="1:10" x14ac:dyDescent="0.3">
      <c r="A153" s="1">
        <v>147</v>
      </c>
      <c r="B153" s="53">
        <v>107</v>
      </c>
      <c r="C153" s="2" t="str">
        <f t="shared" si="39"/>
        <v>Julita</v>
      </c>
      <c r="D153" s="3" t="str">
        <f t="shared" si="40"/>
        <v>Slipkauskaitė</v>
      </c>
      <c r="E153" s="4">
        <f t="shared" si="41"/>
        <v>34664</v>
      </c>
      <c r="F153" s="5" t="str">
        <f t="shared" si="42"/>
        <v>VU</v>
      </c>
      <c r="G153" s="5" t="e">
        <f t="shared" si="43"/>
        <v>#REF!</v>
      </c>
      <c r="H153" s="6" t="str">
        <f t="shared" si="44"/>
        <v>m</v>
      </c>
      <c r="I153" s="6" t="str">
        <f t="shared" si="45"/>
        <v>m5 (1984-1994)</v>
      </c>
      <c r="J153" s="56">
        <v>2.0967361054389941E-2</v>
      </c>
    </row>
    <row r="154" spans="1:10" x14ac:dyDescent="0.3">
      <c r="A154" s="1">
        <v>148</v>
      </c>
      <c r="B154" s="53">
        <v>192</v>
      </c>
      <c r="C154" s="2" t="str">
        <f t="shared" si="39"/>
        <v>Janina</v>
      </c>
      <c r="D154" s="3" t="str">
        <f t="shared" si="40"/>
        <v>Kumetytė</v>
      </c>
      <c r="E154" s="4">
        <f t="shared" si="41"/>
        <v>38289</v>
      </c>
      <c r="F154" s="5" t="str">
        <f t="shared" si="42"/>
        <v>Gražiškių gimnazija</v>
      </c>
      <c r="G154" s="5" t="e">
        <f t="shared" si="43"/>
        <v>#REF!</v>
      </c>
      <c r="H154" s="6" t="str">
        <f t="shared" si="44"/>
        <v>m</v>
      </c>
      <c r="I154" s="6" t="str">
        <f t="shared" si="45"/>
        <v>m2 (2003-2004)</v>
      </c>
      <c r="J154" s="56">
        <v>2.1001443995339462E-2</v>
      </c>
    </row>
    <row r="155" spans="1:10" x14ac:dyDescent="0.3">
      <c r="A155" s="1">
        <v>149</v>
      </c>
      <c r="B155" s="53">
        <v>30</v>
      </c>
      <c r="C155" s="2" t="str">
        <f t="shared" si="39"/>
        <v xml:space="preserve">Kazimieras </v>
      </c>
      <c r="D155" s="3" t="str">
        <f t="shared" si="40"/>
        <v>Petruškevičius</v>
      </c>
      <c r="E155" s="4">
        <f t="shared" si="41"/>
        <v>21790</v>
      </c>
      <c r="F155" s="5" t="str">
        <f t="shared" si="42"/>
        <v>Pasvalys</v>
      </c>
      <c r="G155" s="5" t="str">
        <f t="shared" si="43"/>
        <v>BMSGK "VĖTRA"</v>
      </c>
      <c r="H155" s="6" t="str">
        <f t="shared" si="44"/>
        <v>v</v>
      </c>
      <c r="I155" s="6" t="str">
        <f t="shared" si="45"/>
        <v xml:space="preserve">v13(1967 ir vyr.) </v>
      </c>
      <c r="J155" s="56">
        <v>2.100574706840826E-2</v>
      </c>
    </row>
    <row r="156" spans="1:10" x14ac:dyDescent="0.3">
      <c r="A156" s="1">
        <v>150</v>
      </c>
      <c r="B156" s="53">
        <v>68</v>
      </c>
      <c r="C156" s="2" t="str">
        <f t="shared" si="39"/>
        <v>Saida</v>
      </c>
      <c r="D156" s="3" t="str">
        <f t="shared" si="40"/>
        <v>Glineckaitė</v>
      </c>
      <c r="E156" s="4">
        <f t="shared" si="41"/>
        <v>38420</v>
      </c>
      <c r="F156" s="5" t="str">
        <f t="shared" si="42"/>
        <v>Bartninkų J.Basanavičiaus m-kla-DC</v>
      </c>
      <c r="G156" s="5" t="e">
        <f t="shared" si="43"/>
        <v>#REF!</v>
      </c>
      <c r="H156" s="6" t="str">
        <f t="shared" si="44"/>
        <v>m</v>
      </c>
      <c r="I156" s="6" t="str">
        <f t="shared" si="45"/>
        <v>m1 (2005 ir jaun.)</v>
      </c>
      <c r="J156" s="56">
        <v>2.1083992713501146E-2</v>
      </c>
    </row>
    <row r="157" spans="1:10" x14ac:dyDescent="0.3">
      <c r="A157" s="1">
        <v>151</v>
      </c>
      <c r="B157" s="53">
        <v>300</v>
      </c>
      <c r="C157" s="2" t="str">
        <f t="shared" si="39"/>
        <v>Inga</v>
      </c>
      <c r="D157" s="3" t="str">
        <f t="shared" si="40"/>
        <v>Skilčiūtė</v>
      </c>
      <c r="E157" s="4">
        <f t="shared" si="41"/>
        <v>36418</v>
      </c>
      <c r="F157" s="5" t="str">
        <f t="shared" si="42"/>
        <v>Geisteriškiai</v>
      </c>
      <c r="G157" s="5" t="str">
        <f t="shared" si="43"/>
        <v>VILKAVIŠKIO LASK</v>
      </c>
      <c r="H157" s="6" t="str">
        <f t="shared" si="44"/>
        <v>m</v>
      </c>
      <c r="I157" s="6" t="str">
        <f t="shared" si="45"/>
        <v>m4 (1995-2000)</v>
      </c>
      <c r="J157" s="56">
        <v>2.1088164337974464E-2</v>
      </c>
    </row>
    <row r="158" spans="1:10" x14ac:dyDescent="0.3">
      <c r="A158" s="1">
        <v>152</v>
      </c>
      <c r="B158" s="53">
        <v>38</v>
      </c>
      <c r="C158" s="2" t="str">
        <f t="shared" si="39"/>
        <v>Airidas</v>
      </c>
      <c r="D158" s="3" t="str">
        <f t="shared" si="40"/>
        <v>Kelnerys</v>
      </c>
      <c r="E158" s="4">
        <f t="shared" si="41"/>
        <v>36597</v>
      </c>
      <c r="F158" s="5" t="str">
        <f t="shared" si="42"/>
        <v>Gražiškių gimnazija</v>
      </c>
      <c r="G158" s="5" t="e">
        <f t="shared" si="43"/>
        <v>#REF!</v>
      </c>
      <c r="H158" s="6" t="str">
        <f t="shared" si="44"/>
        <v>v</v>
      </c>
      <c r="I158" s="6" t="str">
        <f t="shared" si="45"/>
        <v>v10 (1999-2000)</v>
      </c>
      <c r="J158" s="56">
        <v>2.1107949786743435E-2</v>
      </c>
    </row>
    <row r="159" spans="1:10" x14ac:dyDescent="0.3">
      <c r="A159" s="1">
        <v>153</v>
      </c>
      <c r="B159" s="53">
        <v>45</v>
      </c>
      <c r="C159" s="2" t="str">
        <f t="shared" si="39"/>
        <v>Eglė</v>
      </c>
      <c r="D159" s="3" t="str">
        <f t="shared" si="40"/>
        <v>Bajoraitė</v>
      </c>
      <c r="E159" s="4">
        <f t="shared" si="41"/>
        <v>37169</v>
      </c>
      <c r="F159" s="5" t="str">
        <f t="shared" si="42"/>
        <v>Gražiškių gimnazija</v>
      </c>
      <c r="G159" s="5" t="str">
        <f t="shared" si="43"/>
        <v>VILKAVIŠKIO LASK</v>
      </c>
      <c r="H159" s="6" t="str">
        <f t="shared" si="44"/>
        <v>m</v>
      </c>
      <c r="I159" s="6" t="str">
        <f t="shared" si="45"/>
        <v>m3 (2001-2002)</v>
      </c>
      <c r="J159" s="56">
        <v>2.1176766828694807E-2</v>
      </c>
    </row>
    <row r="160" spans="1:10" x14ac:dyDescent="0.3">
      <c r="A160" s="1">
        <v>154</v>
      </c>
      <c r="B160" s="53">
        <v>121</v>
      </c>
      <c r="C160" s="2" t="str">
        <f t="shared" si="39"/>
        <v>Janina</v>
      </c>
      <c r="D160" s="3" t="str">
        <f t="shared" si="40"/>
        <v>Kasputienė</v>
      </c>
      <c r="E160" s="4">
        <f t="shared" si="41"/>
        <v>20566</v>
      </c>
      <c r="F160" s="5" t="str">
        <f t="shared" si="42"/>
        <v>Kalvarija</v>
      </c>
      <c r="G160" s="5" t="str">
        <f t="shared" si="43"/>
        <v>Kalvarijos SC</v>
      </c>
      <c r="H160" s="6" t="str">
        <f t="shared" si="44"/>
        <v>m</v>
      </c>
      <c r="I160" s="6" t="str">
        <f t="shared" si="45"/>
        <v>m6 (1983 ir vyr.)</v>
      </c>
      <c r="J160" s="56">
        <v>2.1249264347178148E-2</v>
      </c>
    </row>
    <row r="161" spans="1:10" x14ac:dyDescent="0.3">
      <c r="A161" s="1">
        <v>155</v>
      </c>
      <c r="B161" s="53">
        <v>124</v>
      </c>
      <c r="C161" s="2" t="str">
        <f t="shared" si="39"/>
        <v>Kamilė</v>
      </c>
      <c r="D161" s="3" t="str">
        <f t="shared" si="40"/>
        <v>Vasikonytė</v>
      </c>
      <c r="E161" s="4">
        <f t="shared" si="41"/>
        <v>38014</v>
      </c>
      <c r="F161" s="5" t="str">
        <f t="shared" si="42"/>
        <v>Kalvarija</v>
      </c>
      <c r="G161" s="5" t="str">
        <f t="shared" si="43"/>
        <v>Kalvarijos SC</v>
      </c>
      <c r="H161" s="6" t="str">
        <f t="shared" si="44"/>
        <v>m</v>
      </c>
      <c r="I161" s="6" t="str">
        <f t="shared" si="45"/>
        <v>m2 (2003-2004)</v>
      </c>
      <c r="J161" s="56">
        <v>2.1313834027537133E-2</v>
      </c>
    </row>
    <row r="162" spans="1:10" x14ac:dyDescent="0.3">
      <c r="A162" s="1">
        <v>156</v>
      </c>
      <c r="B162" s="53">
        <v>24</v>
      </c>
      <c r="C162" s="2" t="str">
        <f t="shared" si="39"/>
        <v>Gabrielė</v>
      </c>
      <c r="D162" s="3" t="str">
        <f t="shared" si="40"/>
        <v>Sakalaitė</v>
      </c>
      <c r="E162" s="4">
        <f t="shared" si="41"/>
        <v>36111</v>
      </c>
      <c r="F162" s="5" t="str">
        <f t="shared" si="42"/>
        <v>Pasvalys</v>
      </c>
      <c r="G162" s="5" t="str">
        <f t="shared" si="43"/>
        <v>BMSGK "VĖTRA"</v>
      </c>
      <c r="H162" s="6" t="str">
        <f t="shared" si="44"/>
        <v>m</v>
      </c>
      <c r="I162" s="6" t="str">
        <f t="shared" si="45"/>
        <v>m4 (1995-2000)</v>
      </c>
      <c r="J162" s="56">
        <v>2.1395253345979009E-2</v>
      </c>
    </row>
    <row r="163" spans="1:10" x14ac:dyDescent="0.3">
      <c r="A163" s="1">
        <v>157</v>
      </c>
      <c r="B163" s="53">
        <v>105</v>
      </c>
      <c r="C163" s="2" t="str">
        <f t="shared" si="39"/>
        <v>Jogailė</v>
      </c>
      <c r="D163" s="3" t="str">
        <f t="shared" si="40"/>
        <v>Ručinskaitė</v>
      </c>
      <c r="E163" s="4">
        <f t="shared" si="41"/>
        <v>36361</v>
      </c>
      <c r="F163" s="5" t="str">
        <f t="shared" si="42"/>
        <v>VU</v>
      </c>
      <c r="G163" s="5" t="e">
        <f t="shared" si="43"/>
        <v>#REF!</v>
      </c>
      <c r="H163" s="6" t="str">
        <f t="shared" si="44"/>
        <v>m</v>
      </c>
      <c r="I163" s="6" t="str">
        <f t="shared" si="45"/>
        <v>m4 (1995-2000)</v>
      </c>
      <c r="J163" s="56">
        <v>2.1434434372070838E-2</v>
      </c>
    </row>
    <row r="164" spans="1:10" x14ac:dyDescent="0.3">
      <c r="A164" s="1">
        <v>158</v>
      </c>
      <c r="B164" s="53">
        <v>71</v>
      </c>
      <c r="C164" s="2" t="str">
        <f t="shared" si="39"/>
        <v>Jūratė</v>
      </c>
      <c r="D164" s="3" t="str">
        <f t="shared" si="40"/>
        <v>Slivinskienė</v>
      </c>
      <c r="E164" s="4">
        <f t="shared" si="41"/>
        <v>26844</v>
      </c>
      <c r="F164" s="5" t="str">
        <f t="shared" si="42"/>
        <v>Vilkaviškis</v>
      </c>
      <c r="G164" s="5" t="str">
        <f t="shared" si="43"/>
        <v>BĖGIMO KLUBAS</v>
      </c>
      <c r="H164" s="6" t="str">
        <f t="shared" si="44"/>
        <v>m</v>
      </c>
      <c r="I164" s="6" t="str">
        <f t="shared" si="45"/>
        <v>m6 (1983 ir vyr.)</v>
      </c>
      <c r="J164" s="56">
        <v>2.1859386037118591E-2</v>
      </c>
    </row>
    <row r="165" spans="1:10" x14ac:dyDescent="0.3">
      <c r="A165" s="1">
        <v>159</v>
      </c>
      <c r="B165" s="53">
        <v>136</v>
      </c>
      <c r="C165" s="2" t="str">
        <f t="shared" si="39"/>
        <v>Ainora</v>
      </c>
      <c r="D165" s="3" t="str">
        <f t="shared" si="40"/>
        <v>Rūtelionytė</v>
      </c>
      <c r="E165" s="4">
        <f t="shared" si="41"/>
        <v>37609</v>
      </c>
      <c r="F165" s="5" t="str">
        <f t="shared" si="42"/>
        <v>Kalvarija</v>
      </c>
      <c r="G165" s="5" t="str">
        <f t="shared" si="43"/>
        <v>Kalvarijos SC</v>
      </c>
      <c r="H165" s="6" t="str">
        <f t="shared" si="44"/>
        <v>m</v>
      </c>
      <c r="I165" s="6" t="str">
        <f t="shared" si="45"/>
        <v>m3 (2001-2002)</v>
      </c>
      <c r="J165" s="56">
        <v>2.1891293904226849E-2</v>
      </c>
    </row>
    <row r="166" spans="1:10" x14ac:dyDescent="0.3">
      <c r="A166" s="1">
        <v>160</v>
      </c>
      <c r="B166" s="53">
        <v>112</v>
      </c>
      <c r="C166" s="2" t="str">
        <f t="shared" si="39"/>
        <v>Ugnė</v>
      </c>
      <c r="D166" s="3" t="str">
        <f t="shared" si="40"/>
        <v>Damidavičiūtė</v>
      </c>
      <c r="E166" s="4">
        <f t="shared" si="41"/>
        <v>39138</v>
      </c>
      <c r="F166" s="5" t="str">
        <f t="shared" si="42"/>
        <v>Bartninkų J.Basanavičiaus m-kla-DC</v>
      </c>
      <c r="G166" s="5" t="e">
        <f t="shared" si="43"/>
        <v>#REF!</v>
      </c>
      <c r="H166" s="6" t="str">
        <f t="shared" si="44"/>
        <v>m</v>
      </c>
      <c r="I166" s="6" t="str">
        <f t="shared" si="45"/>
        <v>m1 (2005 ir jaun.)</v>
      </c>
      <c r="J166" s="56">
        <v>2.2016228493726874E-2</v>
      </c>
    </row>
    <row r="167" spans="1:10" x14ac:dyDescent="0.3">
      <c r="A167" s="1">
        <v>161</v>
      </c>
      <c r="B167" s="53">
        <v>93</v>
      </c>
      <c r="C167" s="2" t="str">
        <f t="shared" si="39"/>
        <v>Petr</v>
      </c>
      <c r="D167" s="3" t="str">
        <f t="shared" si="40"/>
        <v>Budnik</v>
      </c>
      <c r="E167" s="4">
        <f t="shared" si="41"/>
        <v>18091</v>
      </c>
      <c r="F167" s="5" t="str">
        <f t="shared" si="42"/>
        <v>Gusiavas</v>
      </c>
      <c r="G167" s="5" t="str">
        <f t="shared" si="43"/>
        <v>"Бег и здоровье"</v>
      </c>
      <c r="H167" s="6" t="str">
        <f t="shared" si="44"/>
        <v>v</v>
      </c>
      <c r="I167" s="6" t="str">
        <f t="shared" si="45"/>
        <v xml:space="preserve">v13(1967 ir vyr.) </v>
      </c>
      <c r="J167" s="56">
        <v>2.2279330821304053E-2</v>
      </c>
    </row>
    <row r="168" spans="1:10" x14ac:dyDescent="0.3">
      <c r="A168" s="1">
        <v>162</v>
      </c>
      <c r="B168" s="53">
        <v>234</v>
      </c>
      <c r="C168" s="2" t="str">
        <f t="shared" si="39"/>
        <v>Saulius</v>
      </c>
      <c r="D168" s="3" t="str">
        <f t="shared" si="40"/>
        <v>Globys</v>
      </c>
      <c r="E168" s="4">
        <f t="shared" si="41"/>
        <v>25916</v>
      </c>
      <c r="F168" s="5" t="str">
        <f t="shared" si="42"/>
        <v>Marijampolė</v>
      </c>
      <c r="G168" s="5" t="str">
        <f t="shared" si="43"/>
        <v>Bėgimo klubas</v>
      </c>
      <c r="H168" s="6" t="str">
        <f t="shared" si="44"/>
        <v>v</v>
      </c>
      <c r="I168" s="6" t="str">
        <f t="shared" si="45"/>
        <v>v12(1968-1978)</v>
      </c>
      <c r="J168" s="56">
        <v>2.2416935970479428E-2</v>
      </c>
    </row>
    <row r="169" spans="1:10" x14ac:dyDescent="0.3">
      <c r="A169" s="1">
        <v>163</v>
      </c>
      <c r="B169" s="53">
        <v>86</v>
      </c>
      <c r="C169" s="2" t="str">
        <f t="shared" si="39"/>
        <v>Janina</v>
      </c>
      <c r="D169" s="3" t="str">
        <f t="shared" si="40"/>
        <v>Kačiukaitytė</v>
      </c>
      <c r="E169" s="4">
        <f t="shared" si="41"/>
        <v>38941</v>
      </c>
      <c r="F169" s="5" t="str">
        <f t="shared" si="42"/>
        <v>Kelmė</v>
      </c>
      <c r="G169" s="5" t="str">
        <f t="shared" si="43"/>
        <v>Kelmės VJSM</v>
      </c>
      <c r="H169" s="6" t="str">
        <f t="shared" si="44"/>
        <v>m</v>
      </c>
      <c r="I169" s="6" t="str">
        <f t="shared" si="45"/>
        <v>m1 (2005 ir jaun.)</v>
      </c>
      <c r="J169" s="56">
        <v>2.2503748586484618E-2</v>
      </c>
    </row>
    <row r="170" spans="1:10" x14ac:dyDescent="0.3">
      <c r="A170" s="1">
        <v>164</v>
      </c>
      <c r="B170" s="53">
        <v>87</v>
      </c>
      <c r="C170" s="2" t="str">
        <f t="shared" si="39"/>
        <v>Viktorija</v>
      </c>
      <c r="D170" s="3" t="str">
        <f t="shared" si="40"/>
        <v>Kačiukaitytė</v>
      </c>
      <c r="E170" s="4">
        <f t="shared" si="41"/>
        <v>38071</v>
      </c>
      <c r="F170" s="5" t="str">
        <f t="shared" si="42"/>
        <v>Kelmė</v>
      </c>
      <c r="G170" s="5" t="str">
        <f t="shared" si="43"/>
        <v>Kelmės VJSM</v>
      </c>
      <c r="H170" s="6" t="str">
        <f t="shared" si="44"/>
        <v>m</v>
      </c>
      <c r="I170" s="6" t="str">
        <f t="shared" si="45"/>
        <v>m2 (2003-2004)</v>
      </c>
      <c r="J170" s="56">
        <v>2.2595978049733723E-2</v>
      </c>
    </row>
    <row r="171" spans="1:10" x14ac:dyDescent="0.3">
      <c r="A171" s="1">
        <v>165</v>
      </c>
      <c r="B171" s="53">
        <v>65</v>
      </c>
      <c r="C171" s="2" t="str">
        <f t="shared" si="39"/>
        <v>Redas</v>
      </c>
      <c r="D171" s="3" t="str">
        <f t="shared" si="40"/>
        <v>Cikana</v>
      </c>
      <c r="E171" s="4">
        <f t="shared" si="41"/>
        <v>38287</v>
      </c>
      <c r="F171" s="5" t="str">
        <f t="shared" si="42"/>
        <v>Vilkaviškis</v>
      </c>
      <c r="G171" s="5" t="str">
        <f t="shared" si="43"/>
        <v>VILKAVIŠKIO LASK</v>
      </c>
      <c r="H171" s="6" t="str">
        <f t="shared" si="44"/>
        <v>v</v>
      </c>
      <c r="I171" s="6" t="str">
        <f t="shared" si="45"/>
        <v>v8 (2003-2004)</v>
      </c>
      <c r="J171" s="56">
        <v>2.2828810955225095E-2</v>
      </c>
    </row>
    <row r="172" spans="1:10" x14ac:dyDescent="0.3">
      <c r="A172" s="1">
        <v>166</v>
      </c>
      <c r="B172" s="53">
        <v>29</v>
      </c>
      <c r="C172" s="2" t="str">
        <f t="shared" ref="C172:C199" si="46">IF(ISBLANK(B172),"",VLOOKUP(B172,list,2,FALSE))</f>
        <v>Alfonsas</v>
      </c>
      <c r="D172" s="3" t="str">
        <f t="shared" ref="D172:D199" si="47">IF(ISBLANK(B172),"",VLOOKUP(B172,list,3,FALSE))</f>
        <v>Sutkus</v>
      </c>
      <c r="E172" s="4">
        <f t="shared" ref="E172:E199" si="48">IF(ISBLANK(B172),"",VLOOKUP(B172,list,5,FALSE))</f>
        <v>16219</v>
      </c>
      <c r="F172" s="5" t="str">
        <f t="shared" ref="F172:F199" si="49">IF(ISBLANK(B172),"",VLOOKUP(B172,list,6,FALSE))</f>
        <v>Pasvalys</v>
      </c>
      <c r="G172" s="5" t="str">
        <f t="shared" ref="G172:G199" si="50">IF(ISBLANK(B172),"",VLOOKUP(B172,list,7,FALSE))</f>
        <v>BMSGK "VĖTRA"</v>
      </c>
      <c r="H172" s="6" t="str">
        <f t="shared" ref="H172:H199" si="51">IF(ISBLANK(B172),"",VLOOKUP(B172,list,4,FALSE))</f>
        <v>v</v>
      </c>
      <c r="I172" s="6" t="str">
        <f t="shared" ref="I172:I199" si="52">IF(ISBLANK(B172),"",VLOOKUP(B172,list,9,FALSE))</f>
        <v xml:space="preserve">v13(1967 ir vyr.) </v>
      </c>
      <c r="J172" s="56">
        <v>2.3148187056100899E-2</v>
      </c>
    </row>
    <row r="173" spans="1:10" x14ac:dyDescent="0.3">
      <c r="A173" s="1">
        <v>167</v>
      </c>
      <c r="B173" s="53">
        <v>106</v>
      </c>
      <c r="C173" s="2" t="str">
        <f t="shared" si="46"/>
        <v>Ugnė</v>
      </c>
      <c r="D173" s="3" t="str">
        <f t="shared" si="47"/>
        <v>Sauliūnaitė</v>
      </c>
      <c r="E173" s="4">
        <f t="shared" si="48"/>
        <v>36231</v>
      </c>
      <c r="F173" s="5" t="str">
        <f t="shared" si="49"/>
        <v>VU</v>
      </c>
      <c r="G173" s="5" t="e">
        <f t="shared" si="50"/>
        <v>#REF!</v>
      </c>
      <c r="H173" s="6" t="str">
        <f t="shared" si="51"/>
        <v>m</v>
      </c>
      <c r="I173" s="6" t="str">
        <f t="shared" si="52"/>
        <v>m4 (1995-2000)</v>
      </c>
      <c r="J173" s="56">
        <v>2.327806819216172E-2</v>
      </c>
    </row>
    <row r="174" spans="1:10" x14ac:dyDescent="0.3">
      <c r="A174" s="1">
        <v>168</v>
      </c>
      <c r="B174" s="53">
        <v>72</v>
      </c>
      <c r="C174" s="2" t="str">
        <f t="shared" si="46"/>
        <v>Karolis</v>
      </c>
      <c r="D174" s="3" t="str">
        <f t="shared" si="47"/>
        <v>Cikana</v>
      </c>
      <c r="E174" s="4">
        <f t="shared" si="48"/>
        <v>34526</v>
      </c>
      <c r="F174" s="5" t="str">
        <f t="shared" si="49"/>
        <v>Vilkaviškis</v>
      </c>
      <c r="G174" s="5" t="e">
        <f t="shared" si="50"/>
        <v>#REF!</v>
      </c>
      <c r="H174" s="6" t="str">
        <f t="shared" si="51"/>
        <v>v</v>
      </c>
      <c r="I174" s="6" t="str">
        <f t="shared" si="52"/>
        <v>v11(1998-1979)</v>
      </c>
      <c r="J174" s="56">
        <v>2.3465670308090724E-2</v>
      </c>
    </row>
    <row r="175" spans="1:10" x14ac:dyDescent="0.3">
      <c r="A175" s="1">
        <v>169</v>
      </c>
      <c r="B175" s="53">
        <v>40</v>
      </c>
      <c r="C175" s="2" t="str">
        <f t="shared" si="46"/>
        <v>Kamilė</v>
      </c>
      <c r="D175" s="3" t="str">
        <f t="shared" si="47"/>
        <v>Skrinskaitė</v>
      </c>
      <c r="E175" s="4">
        <f t="shared" si="48"/>
        <v>38743</v>
      </c>
      <c r="F175" s="5" t="str">
        <f t="shared" si="49"/>
        <v>Bartninkų J.Basanavičiaus m-kla-DC</v>
      </c>
      <c r="G175" s="5" t="e">
        <f t="shared" si="50"/>
        <v>#REF!</v>
      </c>
      <c r="H175" s="6" t="str">
        <f t="shared" si="51"/>
        <v>m</v>
      </c>
      <c r="I175" s="6" t="str">
        <f t="shared" si="52"/>
        <v>m1 (2005 ir jaun.)</v>
      </c>
      <c r="J175" s="56">
        <v>2.3472246321296381E-2</v>
      </c>
    </row>
    <row r="176" spans="1:10" x14ac:dyDescent="0.3">
      <c r="A176" s="1">
        <v>170</v>
      </c>
      <c r="B176" s="53">
        <v>154</v>
      </c>
      <c r="C176" s="2" t="str">
        <f t="shared" si="46"/>
        <v>Ugnė</v>
      </c>
      <c r="D176" s="3" t="str">
        <f t="shared" si="47"/>
        <v>Stanelytė</v>
      </c>
      <c r="E176" s="4">
        <f t="shared" si="48"/>
        <v>38307</v>
      </c>
      <c r="F176" s="5" t="str">
        <f t="shared" si="49"/>
        <v>Šiaulių r.</v>
      </c>
      <c r="G176" s="5" t="str">
        <f t="shared" si="50"/>
        <v>SK "LUKAS"</v>
      </c>
      <c r="H176" s="6" t="str">
        <f t="shared" si="51"/>
        <v>m</v>
      </c>
      <c r="I176" s="6" t="str">
        <f t="shared" si="52"/>
        <v>m2 (2003-2004)</v>
      </c>
      <c r="J176" s="56">
        <v>2.355908717415062E-2</v>
      </c>
    </row>
    <row r="177" spans="1:10" x14ac:dyDescent="0.3">
      <c r="A177" s="1">
        <v>171</v>
      </c>
      <c r="B177" s="53">
        <v>190</v>
      </c>
      <c r="C177" s="2" t="str">
        <f t="shared" si="46"/>
        <v>Lukas</v>
      </c>
      <c r="D177" s="3" t="str">
        <f t="shared" si="47"/>
        <v>Gaisrys</v>
      </c>
      <c r="E177" s="4">
        <f t="shared" si="48"/>
        <v>38283</v>
      </c>
      <c r="F177" s="5" t="str">
        <f t="shared" si="49"/>
        <v>Gražiškių gimnazija</v>
      </c>
      <c r="G177" s="5" t="e">
        <f t="shared" si="50"/>
        <v>#REF!</v>
      </c>
      <c r="H177" s="6" t="str">
        <f t="shared" si="51"/>
        <v>v</v>
      </c>
      <c r="I177" s="6" t="str">
        <f t="shared" si="52"/>
        <v>v8 (2003-2004)</v>
      </c>
      <c r="J177" s="56">
        <v>2.372260546035981E-2</v>
      </c>
    </row>
    <row r="178" spans="1:10" x14ac:dyDescent="0.3">
      <c r="A178" s="1">
        <v>172</v>
      </c>
      <c r="B178" s="53">
        <v>132</v>
      </c>
      <c r="C178" s="2" t="str">
        <f t="shared" si="46"/>
        <v>Eimantė</v>
      </c>
      <c r="D178" s="3" t="str">
        <f t="shared" si="47"/>
        <v>Gelumbauskaitė</v>
      </c>
      <c r="E178" s="4">
        <f t="shared" si="48"/>
        <v>39237</v>
      </c>
      <c r="F178" s="5" t="str">
        <f t="shared" si="49"/>
        <v>Kalvarija</v>
      </c>
      <c r="G178" s="5" t="str">
        <f t="shared" si="50"/>
        <v>Kalvarijos SC</v>
      </c>
      <c r="H178" s="6" t="str">
        <f t="shared" si="51"/>
        <v>m</v>
      </c>
      <c r="I178" s="6" t="str">
        <f t="shared" si="52"/>
        <v>m1 (2005 ir jaun.)</v>
      </c>
      <c r="J178" s="56">
        <v>2.3756370827085687E-2</v>
      </c>
    </row>
    <row r="179" spans="1:10" x14ac:dyDescent="0.3">
      <c r="A179" s="1">
        <v>173</v>
      </c>
      <c r="B179" s="53">
        <v>135</v>
      </c>
      <c r="C179" s="2" t="str">
        <f t="shared" si="46"/>
        <v>Ineta</v>
      </c>
      <c r="D179" s="3" t="str">
        <f t="shared" si="47"/>
        <v>Birgelytė</v>
      </c>
      <c r="E179" s="4">
        <f t="shared" si="48"/>
        <v>38543</v>
      </c>
      <c r="F179" s="5" t="str">
        <f t="shared" si="49"/>
        <v>Kalvarija</v>
      </c>
      <c r="G179" s="5" t="str">
        <f t="shared" si="50"/>
        <v>Kalvarijos SC</v>
      </c>
      <c r="H179" s="6" t="str">
        <f t="shared" si="51"/>
        <v>m</v>
      </c>
      <c r="I179" s="6" t="str">
        <f t="shared" si="52"/>
        <v>m1 (2005 ir jaun.)</v>
      </c>
      <c r="J179" s="56">
        <v>2.3897068710575422E-2</v>
      </c>
    </row>
    <row r="180" spans="1:10" x14ac:dyDescent="0.3">
      <c r="A180" s="1">
        <v>174</v>
      </c>
      <c r="B180" s="53">
        <v>91</v>
      </c>
      <c r="C180" s="2" t="str">
        <f t="shared" si="46"/>
        <v>Ekaterina</v>
      </c>
      <c r="D180" s="3" t="str">
        <f t="shared" si="47"/>
        <v>Kniazieva</v>
      </c>
      <c r="E180" s="4">
        <f t="shared" si="48"/>
        <v>26881</v>
      </c>
      <c r="F180" s="5" t="str">
        <f t="shared" si="49"/>
        <v>Gusiavas</v>
      </c>
      <c r="G180" s="5" t="str">
        <f t="shared" si="50"/>
        <v>"Бег и здоровье"</v>
      </c>
      <c r="H180" s="6" t="str">
        <f t="shared" si="51"/>
        <v>m</v>
      </c>
      <c r="I180" s="6" t="str">
        <f t="shared" si="52"/>
        <v>m6 (1983 ir vyr.)</v>
      </c>
      <c r="J180" s="56">
        <v>2.4185259342426556E-2</v>
      </c>
    </row>
    <row r="181" spans="1:10" x14ac:dyDescent="0.3">
      <c r="A181" s="1">
        <v>175</v>
      </c>
      <c r="B181" s="53">
        <v>200</v>
      </c>
      <c r="C181" s="2" t="str">
        <f t="shared" si="46"/>
        <v>Matas</v>
      </c>
      <c r="D181" s="3" t="str">
        <f t="shared" si="47"/>
        <v>Chadyšas</v>
      </c>
      <c r="E181" s="4">
        <f t="shared" si="48"/>
        <v>38556</v>
      </c>
      <c r="F181" s="5" t="str">
        <f t="shared" si="49"/>
        <v>Vilnius</v>
      </c>
      <c r="G181" s="5" t="str">
        <f t="shared" si="50"/>
        <v>BK "INŽINERIJA"</v>
      </c>
      <c r="H181" s="6" t="str">
        <f t="shared" si="51"/>
        <v>v</v>
      </c>
      <c r="I181" s="6" t="str">
        <f t="shared" si="52"/>
        <v>v7 (2005 ir jaun)</v>
      </c>
      <c r="J181" s="56">
        <v>2.4578190781959317E-2</v>
      </c>
    </row>
    <row r="182" spans="1:10" x14ac:dyDescent="0.3">
      <c r="A182" s="1">
        <v>176</v>
      </c>
      <c r="B182" s="53">
        <v>58</v>
      </c>
      <c r="C182" s="2" t="str">
        <f t="shared" si="46"/>
        <v>Mindaugas</v>
      </c>
      <c r="D182" s="3" t="str">
        <f t="shared" si="47"/>
        <v>Janušaitis</v>
      </c>
      <c r="E182" s="4">
        <f t="shared" si="48"/>
        <v>16266</v>
      </c>
      <c r="F182" s="5" t="str">
        <f t="shared" si="49"/>
        <v>Vilnius</v>
      </c>
      <c r="G182" s="5" t="str">
        <f t="shared" si="50"/>
        <v>BK "INŽINERIJA"</v>
      </c>
      <c r="H182" s="6" t="str">
        <f t="shared" si="51"/>
        <v>v</v>
      </c>
      <c r="I182" s="6" t="str">
        <f t="shared" si="52"/>
        <v xml:space="preserve">v13(1967 ir vyr.) </v>
      </c>
      <c r="J182" s="56">
        <v>2.4582894155052826E-2</v>
      </c>
    </row>
    <row r="183" spans="1:10" x14ac:dyDescent="0.3">
      <c r="A183" s="1">
        <v>177</v>
      </c>
      <c r="B183" s="53">
        <v>223</v>
      </c>
      <c r="C183" s="2" t="str">
        <f t="shared" si="46"/>
        <v>Romualdas</v>
      </c>
      <c r="D183" s="3" t="str">
        <f t="shared" si="47"/>
        <v>Limantas</v>
      </c>
      <c r="E183" s="4">
        <f t="shared" si="48"/>
        <v>16232</v>
      </c>
      <c r="F183" s="5" t="str">
        <f t="shared" si="49"/>
        <v>Kaunas</v>
      </c>
      <c r="G183" s="5" t="str">
        <f t="shared" si="50"/>
        <v>Kauno BMK</v>
      </c>
      <c r="H183" s="6" t="str">
        <f t="shared" si="51"/>
        <v>v</v>
      </c>
      <c r="I183" s="6" t="str">
        <f t="shared" si="52"/>
        <v xml:space="preserve">v13(1967 ir vyr.) </v>
      </c>
      <c r="J183" s="56">
        <v>2.4863268391530403E-2</v>
      </c>
    </row>
    <row r="184" spans="1:10" x14ac:dyDescent="0.3">
      <c r="A184" s="1">
        <v>178</v>
      </c>
      <c r="B184" s="53">
        <v>90</v>
      </c>
      <c r="C184" s="2" t="str">
        <f t="shared" si="46"/>
        <v xml:space="preserve">Viktor </v>
      </c>
      <c r="D184" s="3" t="str">
        <f t="shared" si="47"/>
        <v>Muraviev</v>
      </c>
      <c r="E184" s="4">
        <f t="shared" si="48"/>
        <v>20950</v>
      </c>
      <c r="F184" s="5" t="str">
        <f t="shared" si="49"/>
        <v>Gusiavas</v>
      </c>
      <c r="G184" s="5" t="str">
        <f t="shared" si="50"/>
        <v>"Бег и здоровье"</v>
      </c>
      <c r="H184" s="6" t="str">
        <f t="shared" si="51"/>
        <v>v</v>
      </c>
      <c r="I184" s="6" t="str">
        <f t="shared" si="52"/>
        <v xml:space="preserve">v13(1967 ir vyr.) </v>
      </c>
      <c r="J184" s="56">
        <v>2.4957272193040812E-2</v>
      </c>
    </row>
    <row r="185" spans="1:10" x14ac:dyDescent="0.3">
      <c r="A185" s="1">
        <v>179</v>
      </c>
      <c r="B185" s="53">
        <v>28</v>
      </c>
      <c r="C185" s="2" t="str">
        <f t="shared" si="46"/>
        <v>Juozas</v>
      </c>
      <c r="D185" s="3" t="str">
        <f t="shared" si="47"/>
        <v>Baliūnas</v>
      </c>
      <c r="E185" s="4">
        <f t="shared" si="48"/>
        <v>24791</v>
      </c>
      <c r="F185" s="5" t="str">
        <f t="shared" si="49"/>
        <v>Pasvalys</v>
      </c>
      <c r="G185" s="5" t="str">
        <f t="shared" si="50"/>
        <v>BMSGK "VĖTRA"</v>
      </c>
      <c r="H185" s="6" t="str">
        <f t="shared" si="51"/>
        <v>v</v>
      </c>
      <c r="I185" s="6" t="str">
        <f t="shared" si="52"/>
        <v xml:space="preserve">v13(1967 ir vyr.) </v>
      </c>
      <c r="J185" s="56">
        <v>2.5071081315528595E-2</v>
      </c>
    </row>
    <row r="186" spans="1:10" x14ac:dyDescent="0.3">
      <c r="A186" s="1">
        <v>180</v>
      </c>
      <c r="B186" s="53">
        <v>37</v>
      </c>
      <c r="C186" s="2" t="str">
        <f t="shared" si="46"/>
        <v>Alma</v>
      </c>
      <c r="D186" s="3" t="str">
        <f t="shared" si="47"/>
        <v>Pasalauskaitė</v>
      </c>
      <c r="E186" s="4">
        <f t="shared" si="48"/>
        <v>39026</v>
      </c>
      <c r="F186" s="5" t="str">
        <f t="shared" si="49"/>
        <v>Bartninkų J.Basanavičiaus m-kla-DC</v>
      </c>
      <c r="G186" s="5" t="e">
        <f t="shared" si="50"/>
        <v>#REF!</v>
      </c>
      <c r="H186" s="6" t="str">
        <f t="shared" si="51"/>
        <v>m</v>
      </c>
      <c r="I186" s="6" t="str">
        <f t="shared" si="52"/>
        <v>m1 (2005 ir jaun.)</v>
      </c>
      <c r="J186" s="56">
        <v>2.5118532773648002E-2</v>
      </c>
    </row>
    <row r="187" spans="1:10" x14ac:dyDescent="0.3">
      <c r="A187" s="1">
        <v>181</v>
      </c>
      <c r="B187" s="53">
        <v>193</v>
      </c>
      <c r="C187" s="2" t="str">
        <f t="shared" si="46"/>
        <v>Laima</v>
      </c>
      <c r="D187" s="3" t="str">
        <f t="shared" si="47"/>
        <v>Grudzinskaitė</v>
      </c>
      <c r="E187" s="4">
        <f t="shared" si="48"/>
        <v>37344</v>
      </c>
      <c r="F187" s="5" t="str">
        <f t="shared" si="49"/>
        <v>Gražiškių gimnazija</v>
      </c>
      <c r="G187" s="5" t="e">
        <f t="shared" si="50"/>
        <v>#REF!</v>
      </c>
      <c r="H187" s="6" t="str">
        <f t="shared" si="51"/>
        <v>m</v>
      </c>
      <c r="I187" s="6" t="str">
        <f t="shared" si="52"/>
        <v>m3 (2001-2002)</v>
      </c>
      <c r="J187" s="56">
        <v>2.515672420335717E-2</v>
      </c>
    </row>
    <row r="188" spans="1:10" x14ac:dyDescent="0.3">
      <c r="A188" s="1">
        <v>182</v>
      </c>
      <c r="B188" s="53">
        <v>122</v>
      </c>
      <c r="C188" s="2" t="str">
        <f t="shared" si="46"/>
        <v>Aistė</v>
      </c>
      <c r="D188" s="3" t="str">
        <f t="shared" si="47"/>
        <v>Varnagirytė</v>
      </c>
      <c r="E188" s="4">
        <f t="shared" si="48"/>
        <v>37983</v>
      </c>
      <c r="F188" s="5" t="str">
        <f t="shared" si="49"/>
        <v>Kalvarija</v>
      </c>
      <c r="G188" s="5" t="str">
        <f t="shared" si="50"/>
        <v>Kalvarijos SC</v>
      </c>
      <c r="H188" s="6" t="str">
        <f t="shared" si="51"/>
        <v>m</v>
      </c>
      <c r="I188" s="6" t="str">
        <f t="shared" si="52"/>
        <v>m2 (2003-2004)</v>
      </c>
      <c r="J188" s="56">
        <v>2.5303668958867254E-2</v>
      </c>
    </row>
    <row r="189" spans="1:10" x14ac:dyDescent="0.3">
      <c r="A189" s="1">
        <v>183</v>
      </c>
      <c r="B189" s="53">
        <v>123</v>
      </c>
      <c r="C189" s="2" t="str">
        <f t="shared" si="46"/>
        <v>Odeta</v>
      </c>
      <c r="D189" s="3" t="str">
        <f t="shared" si="47"/>
        <v>Bendoraitytė</v>
      </c>
      <c r="E189" s="4">
        <f t="shared" si="48"/>
        <v>37622</v>
      </c>
      <c r="F189" s="5" t="str">
        <f t="shared" si="49"/>
        <v>Kalvarija</v>
      </c>
      <c r="G189" s="5" t="str">
        <f t="shared" si="50"/>
        <v>Kalvarijos SC</v>
      </c>
      <c r="H189" s="6" t="str">
        <f t="shared" si="51"/>
        <v>m</v>
      </c>
      <c r="I189" s="6" t="str">
        <f t="shared" si="52"/>
        <v>m2 (2003-2004)</v>
      </c>
      <c r="J189" s="56">
        <v>2.5410335658240163E-2</v>
      </c>
    </row>
    <row r="190" spans="1:10" x14ac:dyDescent="0.3">
      <c r="A190" s="1">
        <v>184</v>
      </c>
      <c r="B190" s="53">
        <v>203</v>
      </c>
      <c r="C190" s="2" t="str">
        <f t="shared" si="46"/>
        <v>Gabrielė</v>
      </c>
      <c r="D190" s="3" t="str">
        <f t="shared" si="47"/>
        <v>Andriušaitytė</v>
      </c>
      <c r="E190" s="4">
        <f t="shared" si="48"/>
        <v>39322</v>
      </c>
      <c r="F190" s="5" t="str">
        <f t="shared" si="49"/>
        <v>Bartninkų J.Basanavičiaus m-kla-DC</v>
      </c>
      <c r="G190" s="5" t="e">
        <f t="shared" si="50"/>
        <v>#REF!</v>
      </c>
      <c r="H190" s="6" t="str">
        <f t="shared" si="51"/>
        <v>m</v>
      </c>
      <c r="I190" s="6" t="str">
        <f t="shared" si="52"/>
        <v>m1 (2005 ir jaun.)</v>
      </c>
      <c r="J190" s="56">
        <v>2.5749906189317748E-2</v>
      </c>
    </row>
    <row r="191" spans="1:10" x14ac:dyDescent="0.3">
      <c r="A191" s="1">
        <v>185</v>
      </c>
      <c r="B191" s="53">
        <v>56</v>
      </c>
      <c r="C191" s="2" t="str">
        <f t="shared" si="46"/>
        <v>Skaiva</v>
      </c>
      <c r="D191" s="3" t="str">
        <f t="shared" si="47"/>
        <v>Juškevičiūtė</v>
      </c>
      <c r="E191" s="4">
        <f t="shared" si="48"/>
        <v>38668</v>
      </c>
      <c r="F191" s="5" t="str">
        <f t="shared" si="49"/>
        <v>Bartninkų J.Basanavičiaus m-kla-DC</v>
      </c>
      <c r="G191" s="5" t="e">
        <f t="shared" si="50"/>
        <v>#REF!</v>
      </c>
      <c r="H191" s="6" t="str">
        <f t="shared" si="51"/>
        <v>m</v>
      </c>
      <c r="I191" s="6" t="str">
        <f t="shared" si="52"/>
        <v>m1 (2005 ir jaun.)</v>
      </c>
      <c r="J191" s="56">
        <v>2.5861616727406039E-2</v>
      </c>
    </row>
    <row r="192" spans="1:10" x14ac:dyDescent="0.3">
      <c r="A192" s="1">
        <v>186</v>
      </c>
      <c r="B192" s="53">
        <v>202</v>
      </c>
      <c r="C192" s="2" t="str">
        <f t="shared" si="46"/>
        <v>Airidas</v>
      </c>
      <c r="D192" s="3" t="str">
        <f t="shared" si="47"/>
        <v>Andriušaitis</v>
      </c>
      <c r="E192" s="4">
        <f t="shared" si="48"/>
        <v>38761</v>
      </c>
      <c r="F192" s="5" t="str">
        <f t="shared" si="49"/>
        <v>Bartninkų J.Basanavičiaus m-kla-DC</v>
      </c>
      <c r="G192" s="5" t="e">
        <f t="shared" si="50"/>
        <v>#REF!</v>
      </c>
      <c r="H192" s="6" t="str">
        <f t="shared" si="51"/>
        <v>v</v>
      </c>
      <c r="I192" s="6" t="str">
        <f t="shared" si="52"/>
        <v>v7 (2005 ir jaun)</v>
      </c>
      <c r="J192" s="56">
        <v>2.5867951957748797E-2</v>
      </c>
    </row>
    <row r="193" spans="1:10" x14ac:dyDescent="0.3">
      <c r="A193" s="1">
        <v>187</v>
      </c>
      <c r="B193" s="53">
        <v>43</v>
      </c>
      <c r="C193" s="2" t="str">
        <f t="shared" si="46"/>
        <v>Gabija</v>
      </c>
      <c r="D193" s="3" t="str">
        <f t="shared" si="47"/>
        <v>Galinaitytė</v>
      </c>
      <c r="E193" s="4">
        <f t="shared" si="48"/>
        <v>38381</v>
      </c>
      <c r="F193" s="5" t="str">
        <f t="shared" si="49"/>
        <v>Bartninkų J.Basanavičiaus m-kla-DC</v>
      </c>
      <c r="G193" s="5" t="e">
        <f t="shared" si="50"/>
        <v>#REF!</v>
      </c>
      <c r="H193" s="6" t="str">
        <f t="shared" si="51"/>
        <v>m</v>
      </c>
      <c r="I193" s="6" t="str">
        <f t="shared" si="52"/>
        <v>m1 (2005 ir jaun.)</v>
      </c>
      <c r="J193" s="56">
        <v>2.6414802897033209E-2</v>
      </c>
    </row>
    <row r="194" spans="1:10" x14ac:dyDescent="0.3">
      <c r="A194" s="1">
        <v>188</v>
      </c>
      <c r="B194" s="53">
        <v>39</v>
      </c>
      <c r="C194" s="2" t="str">
        <f t="shared" si="46"/>
        <v>Raminta</v>
      </c>
      <c r="D194" s="3" t="str">
        <f t="shared" si="47"/>
        <v>Pudlauskaitė</v>
      </c>
      <c r="E194" s="4">
        <f t="shared" si="48"/>
        <v>38752</v>
      </c>
      <c r="F194" s="5" t="str">
        <f t="shared" si="49"/>
        <v>Bartninkų J.Basanavičiaus m-kla-DC</v>
      </c>
      <c r="G194" s="5" t="e">
        <f t="shared" si="50"/>
        <v>#REF!</v>
      </c>
      <c r="H194" s="6" t="str">
        <f t="shared" si="51"/>
        <v>m</v>
      </c>
      <c r="I194" s="6" t="str">
        <f t="shared" si="52"/>
        <v>m1 (2005 ir jaun.)</v>
      </c>
      <c r="J194" s="56">
        <v>2.7478146747719225E-2</v>
      </c>
    </row>
    <row r="195" spans="1:10" x14ac:dyDescent="0.3">
      <c r="A195" s="1">
        <v>189</v>
      </c>
      <c r="B195" s="53">
        <v>201</v>
      </c>
      <c r="C195" s="2" t="str">
        <f t="shared" si="46"/>
        <v>Joris</v>
      </c>
      <c r="D195" s="3" t="str">
        <f t="shared" si="47"/>
        <v>Chadyšas</v>
      </c>
      <c r="E195" s="4">
        <f t="shared" si="48"/>
        <v>40347</v>
      </c>
      <c r="F195" s="5" t="str">
        <f t="shared" si="49"/>
        <v>Vilnius</v>
      </c>
      <c r="G195" s="5" t="str">
        <f t="shared" si="50"/>
        <v>BK "INŽINERIJA"</v>
      </c>
      <c r="H195" s="6" t="str">
        <f t="shared" si="51"/>
        <v>v</v>
      </c>
      <c r="I195" s="6" t="str">
        <f t="shared" si="52"/>
        <v>v7 (2005 ir jaun)</v>
      </c>
      <c r="J195" s="56">
        <v>2.7951000086532948E-2</v>
      </c>
    </row>
    <row r="196" spans="1:10" x14ac:dyDescent="0.3">
      <c r="A196" s="1">
        <v>190</v>
      </c>
      <c r="B196" s="53">
        <v>171</v>
      </c>
      <c r="C196" s="2" t="str">
        <f t="shared" si="46"/>
        <v>Kornelija</v>
      </c>
      <c r="D196" s="3" t="str">
        <f t="shared" si="47"/>
        <v>Dėnaitė</v>
      </c>
      <c r="E196" s="4">
        <f t="shared" si="48"/>
        <v>38209</v>
      </c>
      <c r="F196" s="5" t="str">
        <f t="shared" si="49"/>
        <v>Vilkaviškis</v>
      </c>
      <c r="G196" s="5" t="str">
        <f t="shared" si="50"/>
        <v>VILKAVIŠKIO LASK</v>
      </c>
      <c r="H196" s="6" t="str">
        <f t="shared" si="51"/>
        <v>m</v>
      </c>
      <c r="I196" s="6" t="str">
        <f t="shared" si="52"/>
        <v>m2 (2003-2004)</v>
      </c>
      <c r="J196" s="56">
        <v>2.8014802278940699E-2</v>
      </c>
    </row>
    <row r="197" spans="1:10" x14ac:dyDescent="0.3">
      <c r="A197" s="1">
        <v>191</v>
      </c>
      <c r="B197" s="53">
        <v>189</v>
      </c>
      <c r="C197" s="2" t="str">
        <f t="shared" si="46"/>
        <v>Aida</v>
      </c>
      <c r="D197" s="3" t="str">
        <f t="shared" si="47"/>
        <v>Bagdonaitė</v>
      </c>
      <c r="E197" s="4">
        <f t="shared" si="48"/>
        <v>38924</v>
      </c>
      <c r="F197" s="5" t="str">
        <f t="shared" si="49"/>
        <v>Gražiškių gimnazija</v>
      </c>
      <c r="G197" s="5" t="e">
        <f t="shared" si="50"/>
        <v>#REF!</v>
      </c>
      <c r="H197" s="6" t="str">
        <f t="shared" si="51"/>
        <v>m</v>
      </c>
      <c r="I197" s="6" t="str">
        <f t="shared" si="52"/>
        <v>m1 (2005 ir jaun.)</v>
      </c>
      <c r="J197" s="56">
        <v>2.8081875590286253E-2</v>
      </c>
    </row>
    <row r="198" spans="1:10" x14ac:dyDescent="0.3">
      <c r="A198" s="1">
        <v>192</v>
      </c>
      <c r="B198" s="53">
        <v>55</v>
      </c>
      <c r="C198" s="2" t="str">
        <f t="shared" si="46"/>
        <v>Airida</v>
      </c>
      <c r="D198" s="3" t="str">
        <f t="shared" si="47"/>
        <v>Plioplytė</v>
      </c>
      <c r="E198" s="4">
        <f t="shared" si="48"/>
        <v>38519</v>
      </c>
      <c r="F198" s="5" t="str">
        <f t="shared" si="49"/>
        <v>Bartninkų J.Basanavičiaus m-kla-DC</v>
      </c>
      <c r="G198" s="5" t="e">
        <f t="shared" si="50"/>
        <v>#REF!</v>
      </c>
      <c r="H198" s="6" t="str">
        <f t="shared" si="51"/>
        <v>m</v>
      </c>
      <c r="I198" s="6" t="str">
        <f t="shared" si="52"/>
        <v>m1 (2005 ir jaun.)</v>
      </c>
      <c r="J198" s="56">
        <v>2.8352465073061859E-2</v>
      </c>
    </row>
    <row r="199" spans="1:10" x14ac:dyDescent="0.3">
      <c r="A199" s="1">
        <v>193</v>
      </c>
      <c r="B199" s="53">
        <v>199</v>
      </c>
      <c r="C199" s="2" t="str">
        <f t="shared" si="46"/>
        <v>Renata</v>
      </c>
      <c r="D199" s="3" t="str">
        <f t="shared" si="47"/>
        <v>Chadyšienė</v>
      </c>
      <c r="E199" s="4">
        <f t="shared" si="48"/>
        <v>29044</v>
      </c>
      <c r="F199" s="5" t="str">
        <f t="shared" si="49"/>
        <v>Vilnius</v>
      </c>
      <c r="G199" s="5" t="str">
        <f t="shared" si="50"/>
        <v>BK "INŽINERIJA"</v>
      </c>
      <c r="H199" s="6" t="str">
        <f t="shared" si="51"/>
        <v>m</v>
      </c>
      <c r="I199" s="6" t="str">
        <f t="shared" si="52"/>
        <v>m6 (1983 ir vyr.)</v>
      </c>
      <c r="J199" s="56">
        <v>2.8642556938237584E-2</v>
      </c>
    </row>
    <row r="200" spans="1:10" x14ac:dyDescent="0.3">
      <c r="A200" s="7"/>
      <c r="C200" s="8"/>
      <c r="D200" s="9"/>
      <c r="E200" s="10"/>
      <c r="F200" s="11"/>
      <c r="G200" s="11"/>
      <c r="H200" s="12"/>
      <c r="I200" s="12"/>
      <c r="J200" s="13"/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5" sqref="K5"/>
    </sheetView>
  </sheetViews>
  <sheetFormatPr defaultRowHeight="14.4" x14ac:dyDescent="0.3"/>
  <cols>
    <col min="1" max="1" width="7.6640625" customWidth="1"/>
    <col min="2" max="2" width="6.6640625" customWidth="1"/>
    <col min="4" max="4" width="13.109375" customWidth="1"/>
    <col min="5" max="5" width="13.44140625" customWidth="1"/>
    <col min="6" max="6" width="21.6640625" customWidth="1"/>
    <col min="7" max="7" width="27.88671875" customWidth="1"/>
    <col min="9" max="9" width="14.8867187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x14ac:dyDescent="0.3">
      <c r="A4" s="61" t="s">
        <v>200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6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6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55">
        <v>1</v>
      </c>
      <c r="B8" s="58">
        <v>41</v>
      </c>
      <c r="C8" s="2" t="s">
        <v>168</v>
      </c>
      <c r="D8" s="3" t="s">
        <v>171</v>
      </c>
      <c r="E8" s="4">
        <v>33351</v>
      </c>
      <c r="F8" s="5" t="s">
        <v>19</v>
      </c>
      <c r="G8" s="5">
        <v>0</v>
      </c>
      <c r="H8" s="6" t="s">
        <v>21</v>
      </c>
      <c r="I8" s="6" t="s">
        <v>201</v>
      </c>
      <c r="J8" s="56">
        <v>1.5156710107205353E-2</v>
      </c>
    </row>
    <row r="9" spans="1:10" x14ac:dyDescent="0.3">
      <c r="A9" s="55">
        <v>2</v>
      </c>
      <c r="B9" s="58">
        <v>79</v>
      </c>
      <c r="C9" s="2" t="s">
        <v>202</v>
      </c>
      <c r="D9" s="3" t="s">
        <v>203</v>
      </c>
      <c r="E9" s="4">
        <v>33215</v>
      </c>
      <c r="F9" s="5" t="s">
        <v>104</v>
      </c>
      <c r="G9" s="5" t="s">
        <v>105</v>
      </c>
      <c r="H9" s="6" t="s">
        <v>21</v>
      </c>
      <c r="I9" s="6" t="s">
        <v>201</v>
      </c>
      <c r="J9" s="56">
        <v>1.5386876583035466E-2</v>
      </c>
    </row>
    <row r="10" spans="1:10" x14ac:dyDescent="0.3">
      <c r="A10" s="55">
        <v>3</v>
      </c>
      <c r="B10" s="58">
        <v>74</v>
      </c>
      <c r="C10" s="2" t="s">
        <v>204</v>
      </c>
      <c r="D10" s="3" t="s">
        <v>205</v>
      </c>
      <c r="E10" s="4">
        <v>33306</v>
      </c>
      <c r="F10" s="5" t="s">
        <v>206</v>
      </c>
      <c r="G10" s="5" t="s">
        <v>207</v>
      </c>
      <c r="H10" s="6" t="s">
        <v>21</v>
      </c>
      <c r="I10" s="6" t="s">
        <v>201</v>
      </c>
      <c r="J10" s="56">
        <v>1.6949206360123512E-2</v>
      </c>
    </row>
    <row r="11" spans="1:10" x14ac:dyDescent="0.3">
      <c r="A11" s="53">
        <v>4</v>
      </c>
      <c r="B11" s="53">
        <v>237</v>
      </c>
      <c r="C11" s="2" t="s">
        <v>208</v>
      </c>
      <c r="D11" s="3" t="s">
        <v>209</v>
      </c>
      <c r="E11" s="4">
        <v>32625</v>
      </c>
      <c r="F11" s="5" t="s">
        <v>206</v>
      </c>
      <c r="G11" s="5" t="s">
        <v>210</v>
      </c>
      <c r="H11" s="6" t="s">
        <v>211</v>
      </c>
      <c r="I11" s="6" t="s">
        <v>212</v>
      </c>
      <c r="J11" s="56">
        <v>1.7355985110836695E-2</v>
      </c>
    </row>
    <row r="12" spans="1:10" x14ac:dyDescent="0.3">
      <c r="A12" s="53">
        <v>5</v>
      </c>
      <c r="B12" s="53">
        <v>212</v>
      </c>
      <c r="C12" s="2" t="s">
        <v>213</v>
      </c>
      <c r="D12" s="3" t="s">
        <v>214</v>
      </c>
      <c r="E12" s="4">
        <v>34443</v>
      </c>
      <c r="F12" s="5" t="s">
        <v>215</v>
      </c>
      <c r="G12" s="5" t="s">
        <v>193</v>
      </c>
      <c r="H12" s="6" t="s">
        <v>21</v>
      </c>
      <c r="I12" s="6" t="s">
        <v>201</v>
      </c>
      <c r="J12" s="56">
        <v>1.7470857601878078E-2</v>
      </c>
    </row>
    <row r="13" spans="1:10" x14ac:dyDescent="0.3">
      <c r="A13" s="53">
        <v>6</v>
      </c>
      <c r="B13" s="53">
        <v>235</v>
      </c>
      <c r="C13" s="2" t="s">
        <v>168</v>
      </c>
      <c r="D13" s="3" t="s">
        <v>216</v>
      </c>
      <c r="E13" s="4">
        <v>32467</v>
      </c>
      <c r="F13" s="5" t="s">
        <v>19</v>
      </c>
      <c r="G13" s="5">
        <v>0</v>
      </c>
      <c r="H13" s="6" t="s">
        <v>211</v>
      </c>
      <c r="I13" s="6" t="s">
        <v>212</v>
      </c>
      <c r="J13" s="56">
        <v>1.9016249828015069E-2</v>
      </c>
    </row>
    <row r="14" spans="1:10" x14ac:dyDescent="0.3">
      <c r="A14" s="53">
        <v>7</v>
      </c>
      <c r="B14" s="53">
        <v>44</v>
      </c>
      <c r="C14" s="2" t="s">
        <v>217</v>
      </c>
      <c r="D14" s="3" t="s">
        <v>218</v>
      </c>
      <c r="E14" s="4">
        <v>30742</v>
      </c>
      <c r="F14" s="5" t="s">
        <v>206</v>
      </c>
      <c r="G14" s="5" t="s">
        <v>207</v>
      </c>
      <c r="H14" s="6" t="s">
        <v>21</v>
      </c>
      <c r="I14" s="6" t="s">
        <v>201</v>
      </c>
      <c r="J14" s="56">
        <v>1.9140301834088325E-2</v>
      </c>
    </row>
    <row r="15" spans="1:10" x14ac:dyDescent="0.3">
      <c r="A15" s="53">
        <v>8</v>
      </c>
      <c r="B15" s="53">
        <v>48</v>
      </c>
      <c r="C15" s="2" t="s">
        <v>219</v>
      </c>
      <c r="D15" s="3" t="s">
        <v>220</v>
      </c>
      <c r="E15" s="4">
        <v>33481</v>
      </c>
      <c r="F15" s="5" t="s">
        <v>122</v>
      </c>
      <c r="G15" s="5" t="s">
        <v>221</v>
      </c>
      <c r="H15" s="6" t="s">
        <v>21</v>
      </c>
      <c r="I15" s="6" t="s">
        <v>201</v>
      </c>
      <c r="J15" s="56">
        <v>1.9635232567855272E-2</v>
      </c>
    </row>
    <row r="16" spans="1:10" x14ac:dyDescent="0.3">
      <c r="A16" s="53">
        <v>9</v>
      </c>
      <c r="B16" s="53">
        <v>4</v>
      </c>
      <c r="C16" s="2" t="s">
        <v>222</v>
      </c>
      <c r="D16" s="3" t="s">
        <v>223</v>
      </c>
      <c r="E16" s="4">
        <v>31612</v>
      </c>
      <c r="F16" s="5" t="s">
        <v>224</v>
      </c>
      <c r="G16" s="5" t="s">
        <v>207</v>
      </c>
      <c r="H16" s="6" t="s">
        <v>21</v>
      </c>
      <c r="I16" s="6" t="s">
        <v>201</v>
      </c>
      <c r="J16" s="56">
        <v>2.0525154318611898E-2</v>
      </c>
    </row>
    <row r="17" spans="1:10" x14ac:dyDescent="0.3">
      <c r="A17" s="53">
        <v>10</v>
      </c>
      <c r="B17" s="53">
        <v>177</v>
      </c>
      <c r="C17" s="2" t="s">
        <v>225</v>
      </c>
      <c r="D17" s="3" t="s">
        <v>226</v>
      </c>
      <c r="E17" s="4">
        <v>31901</v>
      </c>
      <c r="F17" s="5" t="s">
        <v>215</v>
      </c>
      <c r="G17" s="5" t="s">
        <v>428</v>
      </c>
      <c r="H17" s="6" t="s">
        <v>21</v>
      </c>
      <c r="I17" s="6" t="s">
        <v>201</v>
      </c>
      <c r="J17" s="56">
        <v>2.0880628521157348E-2</v>
      </c>
    </row>
    <row r="18" spans="1:10" x14ac:dyDescent="0.3">
      <c r="A18" s="53">
        <v>11</v>
      </c>
      <c r="B18" s="53">
        <v>107</v>
      </c>
      <c r="C18" s="2" t="s">
        <v>227</v>
      </c>
      <c r="D18" s="3" t="s">
        <v>228</v>
      </c>
      <c r="E18" s="4">
        <v>34664</v>
      </c>
      <c r="F18" s="5" t="s">
        <v>140</v>
      </c>
      <c r="G18" s="5">
        <v>0</v>
      </c>
      <c r="H18" s="6" t="s">
        <v>21</v>
      </c>
      <c r="I18" s="6" t="s">
        <v>201</v>
      </c>
      <c r="J18" s="56">
        <v>2.0967361054389941E-2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8" workbookViewId="0">
      <selection activeCell="I45" sqref="I45"/>
    </sheetView>
  </sheetViews>
  <sheetFormatPr defaultRowHeight="14.4" x14ac:dyDescent="0.3"/>
  <cols>
    <col min="2" max="2" width="6.5546875" customWidth="1"/>
    <col min="4" max="4" width="13.109375" customWidth="1"/>
    <col min="5" max="5" width="10.88671875" customWidth="1"/>
    <col min="6" max="6" width="15.5546875" customWidth="1"/>
    <col min="7" max="7" width="22" customWidth="1"/>
    <col min="9" max="9" width="13.4414062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x14ac:dyDescent="0.3">
      <c r="A4" s="61" t="s">
        <v>282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8">
        <v>96</v>
      </c>
      <c r="C8" s="2" t="s">
        <v>283</v>
      </c>
      <c r="D8" s="3" t="s">
        <v>284</v>
      </c>
      <c r="E8" s="4">
        <v>35361</v>
      </c>
      <c r="F8" s="5" t="s">
        <v>140</v>
      </c>
      <c r="G8" s="5">
        <v>0</v>
      </c>
      <c r="H8" s="6" t="s">
        <v>63</v>
      </c>
      <c r="I8" s="6" t="s">
        <v>285</v>
      </c>
      <c r="J8" s="56">
        <v>1.280115300364683E-2</v>
      </c>
    </row>
    <row r="9" spans="1:10" x14ac:dyDescent="0.3">
      <c r="A9" s="45">
        <v>2</v>
      </c>
      <c r="B9" s="58">
        <v>81</v>
      </c>
      <c r="C9" s="2" t="s">
        <v>286</v>
      </c>
      <c r="D9" s="3" t="s">
        <v>287</v>
      </c>
      <c r="E9" s="4">
        <v>33864</v>
      </c>
      <c r="F9" s="5" t="s">
        <v>104</v>
      </c>
      <c r="G9" s="5">
        <v>0</v>
      </c>
      <c r="H9" s="6" t="s">
        <v>63</v>
      </c>
      <c r="I9" s="6" t="s">
        <v>285</v>
      </c>
      <c r="J9" s="56">
        <v>1.2895069105117207E-2</v>
      </c>
    </row>
    <row r="10" spans="1:10" x14ac:dyDescent="0.3">
      <c r="A10" s="45">
        <v>3</v>
      </c>
      <c r="B10" s="58">
        <v>175</v>
      </c>
      <c r="C10" s="2" t="s">
        <v>288</v>
      </c>
      <c r="D10" s="3" t="s">
        <v>289</v>
      </c>
      <c r="E10" s="4">
        <v>35263</v>
      </c>
      <c r="F10" s="5" t="s">
        <v>206</v>
      </c>
      <c r="G10" s="5" t="s">
        <v>290</v>
      </c>
      <c r="H10" s="6" t="s">
        <v>63</v>
      </c>
      <c r="I10" s="6" t="s">
        <v>285</v>
      </c>
      <c r="J10" s="56">
        <v>1.3144323789898028E-2</v>
      </c>
    </row>
    <row r="11" spans="1:10" x14ac:dyDescent="0.3">
      <c r="A11" s="1">
        <v>4</v>
      </c>
      <c r="B11" s="58">
        <v>187</v>
      </c>
      <c r="C11" s="2" t="s">
        <v>96</v>
      </c>
      <c r="D11" s="3" t="s">
        <v>291</v>
      </c>
      <c r="E11" s="4">
        <v>34700</v>
      </c>
      <c r="F11" s="5" t="s">
        <v>71</v>
      </c>
      <c r="G11" s="5" t="s">
        <v>72</v>
      </c>
      <c r="H11" s="6" t="s">
        <v>63</v>
      </c>
      <c r="I11" s="6" t="s">
        <v>285</v>
      </c>
      <c r="J11" s="56">
        <v>1.3216413772200073E-2</v>
      </c>
    </row>
    <row r="12" spans="1:10" x14ac:dyDescent="0.3">
      <c r="A12" s="1">
        <v>5</v>
      </c>
      <c r="B12" s="58">
        <v>176</v>
      </c>
      <c r="C12" s="2" t="s">
        <v>292</v>
      </c>
      <c r="D12" s="3" t="s">
        <v>293</v>
      </c>
      <c r="E12" s="4">
        <v>33529</v>
      </c>
      <c r="F12" s="5" t="s">
        <v>206</v>
      </c>
      <c r="G12" s="5" t="s">
        <v>290</v>
      </c>
      <c r="H12" s="6" t="s">
        <v>63</v>
      </c>
      <c r="I12" s="6" t="s">
        <v>285</v>
      </c>
      <c r="J12" s="56">
        <v>1.3358404665800912E-2</v>
      </c>
    </row>
    <row r="13" spans="1:10" x14ac:dyDescent="0.3">
      <c r="A13" s="1">
        <v>6</v>
      </c>
      <c r="B13" s="58">
        <v>47</v>
      </c>
      <c r="C13" s="2" t="s">
        <v>294</v>
      </c>
      <c r="D13" s="3" t="s">
        <v>295</v>
      </c>
      <c r="E13" s="4">
        <v>33261</v>
      </c>
      <c r="F13" s="5" t="s">
        <v>122</v>
      </c>
      <c r="G13" s="5" t="s">
        <v>296</v>
      </c>
      <c r="H13" s="6" t="s">
        <v>63</v>
      </c>
      <c r="I13" s="6" t="s">
        <v>285</v>
      </c>
      <c r="J13" s="56">
        <v>1.3403919442337544E-2</v>
      </c>
    </row>
    <row r="14" spans="1:10" x14ac:dyDescent="0.3">
      <c r="A14" s="1">
        <v>7</v>
      </c>
      <c r="B14" s="58">
        <v>221</v>
      </c>
      <c r="C14" s="2" t="s">
        <v>297</v>
      </c>
      <c r="D14" s="3" t="s">
        <v>298</v>
      </c>
      <c r="E14" s="4">
        <v>32763</v>
      </c>
      <c r="F14" s="5" t="s">
        <v>215</v>
      </c>
      <c r="G14" s="5" t="s">
        <v>193</v>
      </c>
      <c r="H14" s="6" t="s">
        <v>63</v>
      </c>
      <c r="I14" s="6" t="s">
        <v>285</v>
      </c>
      <c r="J14" s="56">
        <v>1.3882934655553956E-2</v>
      </c>
    </row>
    <row r="15" spans="1:10" x14ac:dyDescent="0.3">
      <c r="A15" s="1">
        <v>8</v>
      </c>
      <c r="B15" s="58">
        <v>1</v>
      </c>
      <c r="C15" s="2" t="s">
        <v>299</v>
      </c>
      <c r="D15" s="3" t="s">
        <v>300</v>
      </c>
      <c r="E15" s="4">
        <v>30207</v>
      </c>
      <c r="F15" s="5" t="s">
        <v>145</v>
      </c>
      <c r="G15" s="5" t="s">
        <v>301</v>
      </c>
      <c r="H15" s="6" t="s">
        <v>63</v>
      </c>
      <c r="I15" s="6" t="s">
        <v>285</v>
      </c>
      <c r="J15" s="56">
        <v>1.3992860689125385E-2</v>
      </c>
    </row>
    <row r="16" spans="1:10" x14ac:dyDescent="0.3">
      <c r="A16" s="1">
        <v>9</v>
      </c>
      <c r="B16" s="58">
        <v>97</v>
      </c>
      <c r="C16" s="2" t="s">
        <v>302</v>
      </c>
      <c r="D16" s="3" t="s">
        <v>303</v>
      </c>
      <c r="E16" s="4">
        <v>33416</v>
      </c>
      <c r="F16" s="5" t="s">
        <v>140</v>
      </c>
      <c r="G16" s="5">
        <v>0</v>
      </c>
      <c r="H16" s="6" t="s">
        <v>63</v>
      </c>
      <c r="I16" s="6" t="s">
        <v>285</v>
      </c>
      <c r="J16" s="56">
        <v>1.418702667715737E-2</v>
      </c>
    </row>
    <row r="17" spans="1:10" x14ac:dyDescent="0.3">
      <c r="A17" s="1">
        <v>10</v>
      </c>
      <c r="B17" s="58">
        <v>53</v>
      </c>
      <c r="C17" s="2" t="s">
        <v>128</v>
      </c>
      <c r="D17" s="3" t="s">
        <v>304</v>
      </c>
      <c r="E17" s="4">
        <v>30810</v>
      </c>
      <c r="F17" s="5" t="s">
        <v>215</v>
      </c>
      <c r="G17" s="5" t="s">
        <v>428</v>
      </c>
      <c r="H17" s="6" t="s">
        <v>63</v>
      </c>
      <c r="I17" s="6" t="s">
        <v>285</v>
      </c>
      <c r="J17" s="56">
        <v>1.4357683897089919E-2</v>
      </c>
    </row>
    <row r="18" spans="1:10" x14ac:dyDescent="0.3">
      <c r="A18" s="1">
        <v>11</v>
      </c>
      <c r="B18" s="58">
        <v>8</v>
      </c>
      <c r="C18" s="2" t="s">
        <v>275</v>
      </c>
      <c r="D18" s="3" t="s">
        <v>305</v>
      </c>
      <c r="E18" s="4">
        <v>33671</v>
      </c>
      <c r="F18" s="5" t="s">
        <v>19</v>
      </c>
      <c r="G18" s="5">
        <v>0</v>
      </c>
      <c r="H18" s="6" t="s">
        <v>63</v>
      </c>
      <c r="I18" s="6" t="s">
        <v>285</v>
      </c>
      <c r="J18" s="56">
        <v>1.4552292082592235E-2</v>
      </c>
    </row>
    <row r="19" spans="1:10" x14ac:dyDescent="0.3">
      <c r="A19" s="1">
        <v>12</v>
      </c>
      <c r="B19" s="58">
        <v>163</v>
      </c>
      <c r="C19" s="2" t="s">
        <v>306</v>
      </c>
      <c r="D19" s="3" t="s">
        <v>307</v>
      </c>
      <c r="E19" s="4">
        <v>29479</v>
      </c>
      <c r="F19" s="5" t="s">
        <v>67</v>
      </c>
      <c r="G19" s="5" t="s">
        <v>68</v>
      </c>
      <c r="H19" s="6" t="s">
        <v>63</v>
      </c>
      <c r="I19" s="6" t="s">
        <v>285</v>
      </c>
      <c r="J19" s="56">
        <v>1.4588389832847987E-2</v>
      </c>
    </row>
    <row r="20" spans="1:10" x14ac:dyDescent="0.3">
      <c r="A20" s="1">
        <v>13</v>
      </c>
      <c r="B20" s="58">
        <v>219</v>
      </c>
      <c r="C20" s="2" t="s">
        <v>308</v>
      </c>
      <c r="D20" s="3" t="s">
        <v>309</v>
      </c>
      <c r="E20" s="4">
        <v>31780</v>
      </c>
      <c r="F20" s="5" t="s">
        <v>215</v>
      </c>
      <c r="G20" s="5" t="s">
        <v>193</v>
      </c>
      <c r="H20" s="6" t="s">
        <v>63</v>
      </c>
      <c r="I20" s="6" t="s">
        <v>285</v>
      </c>
      <c r="J20" s="56">
        <v>1.4621659265474237E-2</v>
      </c>
    </row>
    <row r="21" spans="1:10" x14ac:dyDescent="0.3">
      <c r="A21" s="1">
        <v>14</v>
      </c>
      <c r="B21" s="58">
        <v>214</v>
      </c>
      <c r="C21" s="2" t="s">
        <v>310</v>
      </c>
      <c r="D21" s="3" t="s">
        <v>311</v>
      </c>
      <c r="E21" s="4">
        <v>35328</v>
      </c>
      <c r="F21" s="5" t="s">
        <v>312</v>
      </c>
      <c r="G21" s="5" t="s">
        <v>193</v>
      </c>
      <c r="H21" s="6" t="s">
        <v>63</v>
      </c>
      <c r="I21" s="6" t="s">
        <v>285</v>
      </c>
      <c r="J21" s="56">
        <v>1.4629923441344542E-2</v>
      </c>
    </row>
    <row r="22" spans="1:10" x14ac:dyDescent="0.3">
      <c r="A22" s="1">
        <v>15</v>
      </c>
      <c r="B22" s="58">
        <v>217</v>
      </c>
      <c r="C22" s="2" t="s">
        <v>313</v>
      </c>
      <c r="D22" s="3" t="s">
        <v>314</v>
      </c>
      <c r="E22" s="4">
        <v>31254</v>
      </c>
      <c r="F22" s="5" t="s">
        <v>315</v>
      </c>
      <c r="G22" s="5" t="s">
        <v>193</v>
      </c>
      <c r="H22" s="6" t="s">
        <v>63</v>
      </c>
      <c r="I22" s="6" t="s">
        <v>285</v>
      </c>
      <c r="J22" s="56">
        <v>1.4649358599750998E-2</v>
      </c>
    </row>
    <row r="23" spans="1:10" x14ac:dyDescent="0.3">
      <c r="A23" s="1">
        <v>16</v>
      </c>
      <c r="B23" s="58">
        <v>94</v>
      </c>
      <c r="C23" s="2" t="s">
        <v>316</v>
      </c>
      <c r="D23" s="3" t="s">
        <v>317</v>
      </c>
      <c r="E23" s="4">
        <v>30576</v>
      </c>
      <c r="F23" s="5" t="s">
        <v>235</v>
      </c>
      <c r="G23" s="5" t="s">
        <v>236</v>
      </c>
      <c r="H23" s="6" t="s">
        <v>63</v>
      </c>
      <c r="I23" s="6" t="s">
        <v>285</v>
      </c>
      <c r="J23" s="56">
        <v>1.485512956153255E-2</v>
      </c>
    </row>
    <row r="24" spans="1:10" x14ac:dyDescent="0.3">
      <c r="A24" s="1">
        <v>17</v>
      </c>
      <c r="B24" s="58">
        <v>143</v>
      </c>
      <c r="C24" s="2" t="s">
        <v>318</v>
      </c>
      <c r="D24" s="3" t="s">
        <v>319</v>
      </c>
      <c r="E24" s="4">
        <v>28910</v>
      </c>
      <c r="F24" s="5" t="s">
        <v>75</v>
      </c>
      <c r="G24" s="5" t="s">
        <v>76</v>
      </c>
      <c r="H24" s="6" t="s">
        <v>63</v>
      </c>
      <c r="I24" s="6" t="s">
        <v>285</v>
      </c>
      <c r="J24" s="56">
        <v>1.5104947340063282E-2</v>
      </c>
    </row>
    <row r="25" spans="1:10" x14ac:dyDescent="0.3">
      <c r="A25" s="1">
        <v>18</v>
      </c>
      <c r="B25" s="58">
        <v>222</v>
      </c>
      <c r="C25" s="2" t="s">
        <v>320</v>
      </c>
      <c r="D25" s="3" t="s">
        <v>321</v>
      </c>
      <c r="E25" s="4">
        <v>32433</v>
      </c>
      <c r="F25" s="5" t="s">
        <v>122</v>
      </c>
      <c r="G25" s="5" t="s">
        <v>193</v>
      </c>
      <c r="H25" s="6" t="s">
        <v>63</v>
      </c>
      <c r="I25" s="6" t="s">
        <v>285</v>
      </c>
      <c r="J25" s="56">
        <v>1.5335068196430159E-2</v>
      </c>
    </row>
    <row r="26" spans="1:10" x14ac:dyDescent="0.3">
      <c r="A26" s="1">
        <v>19</v>
      </c>
      <c r="B26" s="58">
        <v>22</v>
      </c>
      <c r="C26" s="2" t="s">
        <v>322</v>
      </c>
      <c r="D26" s="3" t="s">
        <v>323</v>
      </c>
      <c r="E26" s="4">
        <v>30589</v>
      </c>
      <c r="F26" s="5" t="s">
        <v>215</v>
      </c>
      <c r="G26" s="5" t="s">
        <v>428</v>
      </c>
      <c r="H26" s="6" t="s">
        <v>63</v>
      </c>
      <c r="I26" s="6" t="s">
        <v>285</v>
      </c>
      <c r="J26" s="56">
        <v>1.5393306650585017E-2</v>
      </c>
    </row>
    <row r="27" spans="1:10" x14ac:dyDescent="0.3">
      <c r="A27" s="1">
        <v>20</v>
      </c>
      <c r="B27" s="58">
        <v>181</v>
      </c>
      <c r="C27" s="2" t="s">
        <v>324</v>
      </c>
      <c r="D27" s="3" t="s">
        <v>325</v>
      </c>
      <c r="E27" s="4">
        <v>30317</v>
      </c>
      <c r="F27" s="5" t="s">
        <v>29</v>
      </c>
      <c r="G27" s="5" t="s">
        <v>30</v>
      </c>
      <c r="H27" s="6" t="s">
        <v>63</v>
      </c>
      <c r="I27" s="6" t="s">
        <v>285</v>
      </c>
      <c r="J27" s="56">
        <v>1.5458292607927304E-2</v>
      </c>
    </row>
    <row r="28" spans="1:10" x14ac:dyDescent="0.3">
      <c r="A28" s="1">
        <v>21</v>
      </c>
      <c r="B28" s="58">
        <v>144</v>
      </c>
      <c r="C28" s="2" t="s">
        <v>102</v>
      </c>
      <c r="D28" s="3" t="s">
        <v>326</v>
      </c>
      <c r="E28" s="4">
        <v>34756</v>
      </c>
      <c r="F28" s="5" t="s">
        <v>75</v>
      </c>
      <c r="G28" s="5" t="s">
        <v>76</v>
      </c>
      <c r="H28" s="6" t="s">
        <v>63</v>
      </c>
      <c r="I28" s="6" t="s">
        <v>285</v>
      </c>
      <c r="J28" s="56">
        <v>1.5494689297571175E-2</v>
      </c>
    </row>
    <row r="29" spans="1:10" x14ac:dyDescent="0.3">
      <c r="A29" s="1">
        <v>22</v>
      </c>
      <c r="B29" s="58">
        <v>215</v>
      </c>
      <c r="C29" s="2" t="s">
        <v>322</v>
      </c>
      <c r="D29" s="3" t="s">
        <v>327</v>
      </c>
      <c r="E29" s="4">
        <v>32111</v>
      </c>
      <c r="F29" s="5" t="s">
        <v>122</v>
      </c>
      <c r="G29" s="5" t="s">
        <v>193</v>
      </c>
      <c r="H29" s="6" t="s">
        <v>63</v>
      </c>
      <c r="I29" s="6" t="s">
        <v>285</v>
      </c>
      <c r="J29" s="56">
        <v>1.6032016068932019E-2</v>
      </c>
    </row>
    <row r="30" spans="1:10" x14ac:dyDescent="0.3">
      <c r="A30" s="1">
        <v>23</v>
      </c>
      <c r="B30" s="58">
        <v>3</v>
      </c>
      <c r="C30" s="2" t="s">
        <v>261</v>
      </c>
      <c r="D30" s="3" t="s">
        <v>328</v>
      </c>
      <c r="E30" s="4">
        <v>29845</v>
      </c>
      <c r="F30" s="5" t="s">
        <v>206</v>
      </c>
      <c r="G30" s="5" t="s">
        <v>207</v>
      </c>
      <c r="H30" s="6" t="s">
        <v>63</v>
      </c>
      <c r="I30" s="6" t="s">
        <v>285</v>
      </c>
      <c r="J30" s="56">
        <v>1.6092934415365034E-2</v>
      </c>
    </row>
    <row r="31" spans="1:10" x14ac:dyDescent="0.3">
      <c r="A31" s="1">
        <v>24</v>
      </c>
      <c r="B31" s="58">
        <v>198</v>
      </c>
      <c r="C31" s="2" t="s">
        <v>329</v>
      </c>
      <c r="D31" s="3" t="s">
        <v>121</v>
      </c>
      <c r="E31" s="4">
        <v>29688</v>
      </c>
      <c r="F31" s="5" t="s">
        <v>122</v>
      </c>
      <c r="G31" s="5" t="s">
        <v>123</v>
      </c>
      <c r="H31" s="6" t="s">
        <v>63</v>
      </c>
      <c r="I31" s="6" t="s">
        <v>285</v>
      </c>
      <c r="J31" s="56">
        <v>1.6524425472330767E-2</v>
      </c>
    </row>
    <row r="32" spans="1:10" x14ac:dyDescent="0.3">
      <c r="A32" s="1">
        <v>25</v>
      </c>
      <c r="B32" s="58">
        <v>162</v>
      </c>
      <c r="C32" s="2" t="s">
        <v>330</v>
      </c>
      <c r="D32" s="3" t="s">
        <v>331</v>
      </c>
      <c r="E32" s="4">
        <v>34427</v>
      </c>
      <c r="F32" s="5" t="s">
        <v>67</v>
      </c>
      <c r="G32" s="5" t="s">
        <v>68</v>
      </c>
      <c r="H32" s="6" t="s">
        <v>63</v>
      </c>
      <c r="I32" s="6" t="s">
        <v>285</v>
      </c>
      <c r="J32" s="56">
        <v>1.6745334305405545E-2</v>
      </c>
    </row>
    <row r="33" spans="1:10" x14ac:dyDescent="0.3">
      <c r="A33" s="1">
        <v>26</v>
      </c>
      <c r="B33" s="58">
        <v>161</v>
      </c>
      <c r="C33" s="2" t="s">
        <v>332</v>
      </c>
      <c r="D33" s="3" t="s">
        <v>333</v>
      </c>
      <c r="E33" s="4">
        <v>34453</v>
      </c>
      <c r="F33" s="5" t="s">
        <v>67</v>
      </c>
      <c r="G33" s="5" t="s">
        <v>68</v>
      </c>
      <c r="H33" s="6" t="s">
        <v>63</v>
      </c>
      <c r="I33" s="6" t="s">
        <v>285</v>
      </c>
      <c r="J33" s="56">
        <v>1.6976147234321549E-2</v>
      </c>
    </row>
    <row r="34" spans="1:10" x14ac:dyDescent="0.3">
      <c r="A34" s="1">
        <v>27</v>
      </c>
      <c r="B34" s="58">
        <v>227</v>
      </c>
      <c r="C34" s="2" t="s">
        <v>334</v>
      </c>
      <c r="D34" s="3" t="s">
        <v>335</v>
      </c>
      <c r="E34" s="4">
        <v>31826</v>
      </c>
      <c r="F34" s="5" t="s">
        <v>19</v>
      </c>
      <c r="G34" s="5">
        <v>0</v>
      </c>
      <c r="H34" s="6" t="s">
        <v>63</v>
      </c>
      <c r="I34" s="6" t="s">
        <v>285</v>
      </c>
      <c r="J34" s="56">
        <v>1.7001507166689484E-2</v>
      </c>
    </row>
    <row r="35" spans="1:10" x14ac:dyDescent="0.3">
      <c r="A35" s="1">
        <v>28</v>
      </c>
      <c r="B35" s="53">
        <v>70</v>
      </c>
      <c r="C35" s="2" t="s">
        <v>336</v>
      </c>
      <c r="D35" s="3" t="s">
        <v>337</v>
      </c>
      <c r="E35" s="4">
        <v>32240</v>
      </c>
      <c r="F35" s="5" t="s">
        <v>122</v>
      </c>
      <c r="G35" s="5" t="s">
        <v>123</v>
      </c>
      <c r="H35" s="6" t="s">
        <v>63</v>
      </c>
      <c r="I35" s="6" t="s">
        <v>285</v>
      </c>
      <c r="J35" s="56">
        <v>1.7579626939284023E-2</v>
      </c>
    </row>
    <row r="36" spans="1:10" x14ac:dyDescent="0.3">
      <c r="A36" s="1">
        <v>29</v>
      </c>
      <c r="B36" s="53">
        <v>73</v>
      </c>
      <c r="C36" s="2" t="s">
        <v>338</v>
      </c>
      <c r="D36" s="3" t="s">
        <v>321</v>
      </c>
      <c r="E36" s="4">
        <v>30034</v>
      </c>
      <c r="F36" s="5" t="s">
        <v>215</v>
      </c>
      <c r="G36" s="5" t="s">
        <v>193</v>
      </c>
      <c r="H36" s="6" t="s">
        <v>63</v>
      </c>
      <c r="I36" s="6" t="s">
        <v>285</v>
      </c>
      <c r="J36" s="56">
        <v>1.7975898958918414E-2</v>
      </c>
    </row>
    <row r="37" spans="1:10" x14ac:dyDescent="0.3">
      <c r="A37" s="1">
        <v>30</v>
      </c>
      <c r="B37" s="53">
        <v>236</v>
      </c>
      <c r="C37" s="2" t="s">
        <v>339</v>
      </c>
      <c r="D37" s="3" t="s">
        <v>340</v>
      </c>
      <c r="E37" s="4">
        <v>34920</v>
      </c>
      <c r="F37" s="5" t="s">
        <v>19</v>
      </c>
      <c r="G37" s="5" t="s">
        <v>341</v>
      </c>
      <c r="H37" s="6" t="s">
        <v>342</v>
      </c>
      <c r="I37" s="6" t="s">
        <v>343</v>
      </c>
      <c r="J37" s="56">
        <v>1.8413760437111532E-2</v>
      </c>
    </row>
    <row r="38" spans="1:10" x14ac:dyDescent="0.3">
      <c r="A38" s="1">
        <v>31</v>
      </c>
      <c r="B38" s="53">
        <v>216</v>
      </c>
      <c r="C38" s="2" t="s">
        <v>116</v>
      </c>
      <c r="D38" s="3" t="s">
        <v>344</v>
      </c>
      <c r="E38" s="4">
        <v>35609</v>
      </c>
      <c r="F38" s="5" t="s">
        <v>224</v>
      </c>
      <c r="G38" s="5" t="s">
        <v>193</v>
      </c>
      <c r="H38" s="6" t="s">
        <v>63</v>
      </c>
      <c r="I38" s="6" t="s">
        <v>285</v>
      </c>
      <c r="J38" s="56">
        <v>1.8810517303984572E-2</v>
      </c>
    </row>
    <row r="39" spans="1:10" x14ac:dyDescent="0.3">
      <c r="A39" s="1">
        <v>32</v>
      </c>
      <c r="B39" s="53">
        <v>233</v>
      </c>
      <c r="C39" s="2" t="s">
        <v>330</v>
      </c>
      <c r="D39" s="3" t="s">
        <v>345</v>
      </c>
      <c r="E39" s="4">
        <v>31536</v>
      </c>
      <c r="F39" s="5" t="s">
        <v>19</v>
      </c>
      <c r="G39" s="5" t="s">
        <v>245</v>
      </c>
      <c r="H39" s="6" t="s">
        <v>63</v>
      </c>
      <c r="I39" s="6" t="s">
        <v>285</v>
      </c>
      <c r="J39" s="56">
        <v>1.912582861516126E-2</v>
      </c>
    </row>
    <row r="40" spans="1:10" x14ac:dyDescent="0.3">
      <c r="A40" s="1">
        <v>33</v>
      </c>
      <c r="B40" s="53">
        <v>50</v>
      </c>
      <c r="C40" s="2" t="s">
        <v>346</v>
      </c>
      <c r="D40" s="3" t="s">
        <v>347</v>
      </c>
      <c r="E40" s="4">
        <v>31919</v>
      </c>
      <c r="F40" s="5" t="s">
        <v>122</v>
      </c>
      <c r="G40" s="5" t="s">
        <v>221</v>
      </c>
      <c r="H40" s="6" t="s">
        <v>63</v>
      </c>
      <c r="I40" s="6" t="s">
        <v>285</v>
      </c>
      <c r="J40" s="56">
        <v>1.9547843029220895E-2</v>
      </c>
    </row>
    <row r="41" spans="1:10" x14ac:dyDescent="0.3">
      <c r="A41" s="1">
        <v>34</v>
      </c>
      <c r="B41" s="53">
        <v>32</v>
      </c>
      <c r="C41" s="2" t="s">
        <v>348</v>
      </c>
      <c r="D41" s="3" t="s">
        <v>349</v>
      </c>
      <c r="E41" s="4">
        <v>29291</v>
      </c>
      <c r="F41" s="5" t="s">
        <v>215</v>
      </c>
      <c r="G41" s="5">
        <v>0</v>
      </c>
      <c r="H41" s="6" t="s">
        <v>63</v>
      </c>
      <c r="I41" s="6" t="s">
        <v>285</v>
      </c>
      <c r="J41" s="56">
        <v>1.9626162382141321E-2</v>
      </c>
    </row>
    <row r="42" spans="1:10" x14ac:dyDescent="0.3">
      <c r="A42" s="1">
        <v>35</v>
      </c>
      <c r="B42" s="53">
        <v>72</v>
      </c>
      <c r="C42" s="2" t="s">
        <v>350</v>
      </c>
      <c r="D42" s="3" t="s">
        <v>91</v>
      </c>
      <c r="E42" s="4">
        <v>34526</v>
      </c>
      <c r="F42" s="5" t="s">
        <v>19</v>
      </c>
      <c r="G42" s="5">
        <v>0</v>
      </c>
      <c r="H42" s="6" t="s">
        <v>63</v>
      </c>
      <c r="I42" s="6" t="s">
        <v>285</v>
      </c>
      <c r="J42" s="56">
        <v>2.3465670308090724E-2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I24" sqref="I24"/>
    </sheetView>
  </sheetViews>
  <sheetFormatPr defaultRowHeight="14.4" x14ac:dyDescent="0.3"/>
  <cols>
    <col min="1" max="1" width="7.6640625" customWidth="1"/>
    <col min="2" max="2" width="6.5546875" customWidth="1"/>
    <col min="3" max="3" width="11.5546875" customWidth="1"/>
    <col min="4" max="4" width="14.88671875" customWidth="1"/>
    <col min="5" max="5" width="12.88671875" customWidth="1"/>
    <col min="6" max="6" width="14.44140625" customWidth="1"/>
    <col min="7" max="7" width="18.88671875" customWidth="1"/>
    <col min="9" max="9" width="14.8867187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x14ac:dyDescent="0.3">
      <c r="A4" s="61" t="s">
        <v>229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6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6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55">
        <v>1</v>
      </c>
      <c r="B8" s="58">
        <v>166</v>
      </c>
      <c r="C8" s="2" t="s">
        <v>230</v>
      </c>
      <c r="D8" s="3" t="s">
        <v>231</v>
      </c>
      <c r="E8" s="4">
        <v>27947</v>
      </c>
      <c r="F8" s="5" t="s">
        <v>67</v>
      </c>
      <c r="G8" s="5" t="s">
        <v>68</v>
      </c>
      <c r="H8" s="6" t="s">
        <v>21</v>
      </c>
      <c r="I8" s="6" t="s">
        <v>232</v>
      </c>
      <c r="J8" s="56">
        <v>1.6193415368937709E-2</v>
      </c>
    </row>
    <row r="9" spans="1:10" x14ac:dyDescent="0.3">
      <c r="A9" s="55">
        <v>2</v>
      </c>
      <c r="B9" s="58">
        <v>92</v>
      </c>
      <c r="C9" s="2" t="s">
        <v>233</v>
      </c>
      <c r="D9" s="3" t="s">
        <v>234</v>
      </c>
      <c r="E9" s="4">
        <v>27533</v>
      </c>
      <c r="F9" s="5" t="s">
        <v>235</v>
      </c>
      <c r="G9" s="5" t="s">
        <v>236</v>
      </c>
      <c r="H9" s="6" t="s">
        <v>21</v>
      </c>
      <c r="I9" s="6" t="s">
        <v>232</v>
      </c>
      <c r="J9" s="56">
        <v>1.6343408278692136E-2</v>
      </c>
    </row>
    <row r="10" spans="1:10" x14ac:dyDescent="0.3">
      <c r="A10" s="55">
        <v>3</v>
      </c>
      <c r="B10" s="58">
        <v>12</v>
      </c>
      <c r="C10" s="2" t="s">
        <v>237</v>
      </c>
      <c r="D10" s="3" t="s">
        <v>218</v>
      </c>
      <c r="E10" s="4">
        <v>29724</v>
      </c>
      <c r="F10" s="5" t="s">
        <v>215</v>
      </c>
      <c r="G10" s="5" t="s">
        <v>193</v>
      </c>
      <c r="H10" s="6" t="s">
        <v>21</v>
      </c>
      <c r="I10" s="6" t="s">
        <v>232</v>
      </c>
      <c r="J10" s="56">
        <v>1.7159415486395081E-2</v>
      </c>
    </row>
    <row r="11" spans="1:10" x14ac:dyDescent="0.3">
      <c r="A11" s="53">
        <v>4</v>
      </c>
      <c r="B11" s="53">
        <v>168</v>
      </c>
      <c r="C11" s="2" t="s">
        <v>177</v>
      </c>
      <c r="D11" s="3" t="s">
        <v>238</v>
      </c>
      <c r="E11" s="4">
        <v>24980</v>
      </c>
      <c r="F11" s="5" t="s">
        <v>67</v>
      </c>
      <c r="G11" s="5" t="s">
        <v>68</v>
      </c>
      <c r="H11" s="6" t="s">
        <v>21</v>
      </c>
      <c r="I11" s="6" t="s">
        <v>232</v>
      </c>
      <c r="J11" s="56">
        <v>1.812929061024918E-2</v>
      </c>
    </row>
    <row r="12" spans="1:10" x14ac:dyDescent="0.3">
      <c r="A12" s="53">
        <v>5</v>
      </c>
      <c r="B12" s="53">
        <v>6</v>
      </c>
      <c r="C12" s="2" t="s">
        <v>239</v>
      </c>
      <c r="D12" s="3" t="s">
        <v>240</v>
      </c>
      <c r="E12" s="4">
        <v>29416</v>
      </c>
      <c r="F12" s="5" t="s">
        <v>19</v>
      </c>
      <c r="G12" s="5">
        <v>0</v>
      </c>
      <c r="H12" s="6" t="s">
        <v>21</v>
      </c>
      <c r="I12" s="6" t="s">
        <v>232</v>
      </c>
      <c r="J12" s="56">
        <v>1.8189852177536315E-2</v>
      </c>
    </row>
    <row r="13" spans="1:10" x14ac:dyDescent="0.3">
      <c r="A13" s="53">
        <v>6</v>
      </c>
      <c r="B13" s="53">
        <v>15</v>
      </c>
      <c r="C13" s="2" t="s">
        <v>241</v>
      </c>
      <c r="D13" s="3" t="s">
        <v>242</v>
      </c>
      <c r="E13" s="4">
        <v>25934</v>
      </c>
      <c r="F13" s="5" t="s">
        <v>215</v>
      </c>
      <c r="G13" s="5" t="s">
        <v>193</v>
      </c>
      <c r="H13" s="6" t="s">
        <v>21</v>
      </c>
      <c r="I13" s="6" t="s">
        <v>232</v>
      </c>
      <c r="J13" s="56">
        <v>1.9500816381008149E-2</v>
      </c>
    </row>
    <row r="14" spans="1:10" x14ac:dyDescent="0.3">
      <c r="A14" s="53">
        <v>7</v>
      </c>
      <c r="B14" s="53">
        <v>10</v>
      </c>
      <c r="C14" s="2" t="s">
        <v>243</v>
      </c>
      <c r="D14" s="3" t="s">
        <v>244</v>
      </c>
      <c r="E14" s="4">
        <v>29109</v>
      </c>
      <c r="F14" s="5" t="s">
        <v>206</v>
      </c>
      <c r="G14" s="5" t="s">
        <v>245</v>
      </c>
      <c r="H14" s="6" t="s">
        <v>21</v>
      </c>
      <c r="I14" s="6" t="s">
        <v>232</v>
      </c>
      <c r="J14" s="56">
        <v>1.9704643192424241E-2</v>
      </c>
    </row>
    <row r="15" spans="1:10" x14ac:dyDescent="0.3">
      <c r="A15" s="53">
        <v>8</v>
      </c>
      <c r="B15" s="53">
        <v>209</v>
      </c>
      <c r="C15" s="2" t="s">
        <v>246</v>
      </c>
      <c r="D15" s="3" t="s">
        <v>247</v>
      </c>
      <c r="E15" s="4">
        <v>24067</v>
      </c>
      <c r="F15" s="5" t="s">
        <v>215</v>
      </c>
      <c r="G15" s="5" t="s">
        <v>193</v>
      </c>
      <c r="H15" s="6" t="s">
        <v>21</v>
      </c>
      <c r="I15" s="6" t="s">
        <v>232</v>
      </c>
      <c r="J15" s="56">
        <v>1.9804918227352208E-2</v>
      </c>
    </row>
    <row r="16" spans="1:10" x14ac:dyDescent="0.3">
      <c r="A16" s="53">
        <v>9</v>
      </c>
      <c r="B16" s="53">
        <v>220</v>
      </c>
      <c r="C16" s="2" t="s">
        <v>248</v>
      </c>
      <c r="D16" s="3" t="s">
        <v>249</v>
      </c>
      <c r="E16" s="4">
        <v>26111</v>
      </c>
      <c r="F16" s="5" t="s">
        <v>215</v>
      </c>
      <c r="G16" s="5" t="s">
        <v>193</v>
      </c>
      <c r="H16" s="6" t="s">
        <v>21</v>
      </c>
      <c r="I16" s="6" t="s">
        <v>232</v>
      </c>
      <c r="J16" s="56">
        <v>1.9902665670805217E-2</v>
      </c>
    </row>
    <row r="17" spans="1:10" x14ac:dyDescent="0.3">
      <c r="A17" s="53">
        <v>10</v>
      </c>
      <c r="B17" s="53">
        <v>89</v>
      </c>
      <c r="C17" s="2" t="s">
        <v>250</v>
      </c>
      <c r="D17" s="3" t="s">
        <v>251</v>
      </c>
      <c r="E17" s="4">
        <v>27687</v>
      </c>
      <c r="F17" s="5" t="s">
        <v>206</v>
      </c>
      <c r="G17" s="5" t="s">
        <v>207</v>
      </c>
      <c r="H17" s="6" t="s">
        <v>21</v>
      </c>
      <c r="I17" s="6" t="s">
        <v>232</v>
      </c>
      <c r="J17" s="56">
        <v>1.9943172457793468E-2</v>
      </c>
    </row>
    <row r="18" spans="1:10" x14ac:dyDescent="0.3">
      <c r="A18" s="53">
        <v>11</v>
      </c>
      <c r="B18" s="53">
        <v>208</v>
      </c>
      <c r="C18" s="2" t="s">
        <v>252</v>
      </c>
      <c r="D18" s="3" t="s">
        <v>253</v>
      </c>
      <c r="E18" s="4">
        <v>24067</v>
      </c>
      <c r="F18" s="5" t="s">
        <v>215</v>
      </c>
      <c r="G18" s="5" t="s">
        <v>193</v>
      </c>
      <c r="H18" s="6" t="s">
        <v>21</v>
      </c>
      <c r="I18" s="6" t="s">
        <v>232</v>
      </c>
      <c r="J18" s="56">
        <v>2.0080864129029905E-2</v>
      </c>
    </row>
    <row r="19" spans="1:10" x14ac:dyDescent="0.3">
      <c r="A19" s="53">
        <v>12</v>
      </c>
      <c r="B19" s="53">
        <v>121</v>
      </c>
      <c r="C19" s="2" t="s">
        <v>35</v>
      </c>
      <c r="D19" s="3" t="s">
        <v>254</v>
      </c>
      <c r="E19" s="4">
        <v>20566</v>
      </c>
      <c r="F19" s="5" t="s">
        <v>41</v>
      </c>
      <c r="G19" s="5" t="s">
        <v>42</v>
      </c>
      <c r="H19" s="6" t="s">
        <v>21</v>
      </c>
      <c r="I19" s="6" t="s">
        <v>232</v>
      </c>
      <c r="J19" s="56">
        <v>2.1249264347178148E-2</v>
      </c>
    </row>
    <row r="20" spans="1:10" x14ac:dyDescent="0.3">
      <c r="A20" s="53">
        <v>13</v>
      </c>
      <c r="B20" s="53">
        <v>71</v>
      </c>
      <c r="C20" s="2" t="s">
        <v>255</v>
      </c>
      <c r="D20" s="3" t="s">
        <v>256</v>
      </c>
      <c r="E20" s="4">
        <v>26844</v>
      </c>
      <c r="F20" s="5" t="s">
        <v>19</v>
      </c>
      <c r="G20" s="5" t="s">
        <v>207</v>
      </c>
      <c r="H20" s="6" t="s">
        <v>21</v>
      </c>
      <c r="I20" s="6" t="s">
        <v>232</v>
      </c>
      <c r="J20" s="56">
        <v>2.1859386037118591E-2</v>
      </c>
    </row>
    <row r="21" spans="1:10" x14ac:dyDescent="0.3">
      <c r="A21" s="53">
        <v>14</v>
      </c>
      <c r="B21" s="53">
        <v>91</v>
      </c>
      <c r="C21" s="2" t="s">
        <v>257</v>
      </c>
      <c r="D21" s="3" t="s">
        <v>258</v>
      </c>
      <c r="E21" s="4">
        <v>26881</v>
      </c>
      <c r="F21" s="5" t="s">
        <v>235</v>
      </c>
      <c r="G21" s="5" t="s">
        <v>236</v>
      </c>
      <c r="H21" s="6" t="s">
        <v>21</v>
      </c>
      <c r="I21" s="6" t="s">
        <v>232</v>
      </c>
      <c r="J21" s="56">
        <v>2.4185259342426556E-2</v>
      </c>
    </row>
    <row r="22" spans="1:10" x14ac:dyDescent="0.3">
      <c r="A22" s="53">
        <v>15</v>
      </c>
      <c r="B22" s="53">
        <v>199</v>
      </c>
      <c r="C22" s="2" t="s">
        <v>177</v>
      </c>
      <c r="D22" s="3" t="s">
        <v>259</v>
      </c>
      <c r="E22" s="4">
        <v>29044</v>
      </c>
      <c r="F22" s="5" t="s">
        <v>122</v>
      </c>
      <c r="G22" s="5" t="s">
        <v>123</v>
      </c>
      <c r="H22" s="6" t="s">
        <v>21</v>
      </c>
      <c r="I22" s="6" t="s">
        <v>232</v>
      </c>
      <c r="J22" s="56">
        <v>2.8642556938237584E-2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H31" sqref="H31"/>
    </sheetView>
  </sheetViews>
  <sheetFormatPr defaultRowHeight="14.4" x14ac:dyDescent="0.3"/>
  <cols>
    <col min="1" max="1" width="7.5546875" customWidth="1"/>
    <col min="2" max="2" width="6.6640625" customWidth="1"/>
    <col min="4" max="4" width="12.5546875" customWidth="1"/>
    <col min="5" max="5" width="12.109375" customWidth="1"/>
    <col min="6" max="6" width="19.6640625" customWidth="1"/>
    <col min="7" max="7" width="20.88671875" customWidth="1"/>
    <col min="9" max="9" width="15.4414062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ht="15.6" x14ac:dyDescent="0.3">
      <c r="A4" s="63" t="s">
        <v>351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8">
        <v>204</v>
      </c>
      <c r="C8" s="2" t="s">
        <v>352</v>
      </c>
      <c r="D8" s="3" t="s">
        <v>353</v>
      </c>
      <c r="E8" s="4">
        <v>25452</v>
      </c>
      <c r="F8" s="5" t="s">
        <v>122</v>
      </c>
      <c r="G8" s="5" t="s">
        <v>354</v>
      </c>
      <c r="H8" s="6" t="s">
        <v>63</v>
      </c>
      <c r="I8" s="6" t="s">
        <v>355</v>
      </c>
      <c r="J8" s="56">
        <v>1.3830872850033938E-2</v>
      </c>
    </row>
    <row r="9" spans="1:10" x14ac:dyDescent="0.3">
      <c r="A9" s="45">
        <v>2</v>
      </c>
      <c r="B9" s="58">
        <v>18</v>
      </c>
      <c r="C9" s="2" t="s">
        <v>356</v>
      </c>
      <c r="D9" s="3" t="s">
        <v>357</v>
      </c>
      <c r="E9" s="4">
        <v>27059</v>
      </c>
      <c r="F9" s="5" t="s">
        <v>358</v>
      </c>
      <c r="G9" s="5" t="s">
        <v>207</v>
      </c>
      <c r="H9" s="6" t="s">
        <v>63</v>
      </c>
      <c r="I9" s="6" t="s">
        <v>355</v>
      </c>
      <c r="J9" s="56">
        <v>1.5251377289062609E-2</v>
      </c>
    </row>
    <row r="10" spans="1:10" x14ac:dyDescent="0.3">
      <c r="A10" s="45">
        <v>3</v>
      </c>
      <c r="B10" s="58">
        <v>165</v>
      </c>
      <c r="C10" s="2" t="s">
        <v>359</v>
      </c>
      <c r="D10" s="3" t="s">
        <v>360</v>
      </c>
      <c r="E10" s="4">
        <v>28366</v>
      </c>
      <c r="F10" s="5" t="s">
        <v>67</v>
      </c>
      <c r="G10" s="5" t="s">
        <v>68</v>
      </c>
      <c r="H10" s="6" t="s">
        <v>63</v>
      </c>
      <c r="I10" s="6" t="s">
        <v>355</v>
      </c>
      <c r="J10" s="56">
        <v>1.5341992183636305E-2</v>
      </c>
    </row>
    <row r="11" spans="1:10" x14ac:dyDescent="0.3">
      <c r="A11" s="1">
        <v>4</v>
      </c>
      <c r="B11" s="58">
        <v>14</v>
      </c>
      <c r="C11" s="2" t="s">
        <v>288</v>
      </c>
      <c r="D11" s="3" t="s">
        <v>361</v>
      </c>
      <c r="E11" s="4">
        <v>28126</v>
      </c>
      <c r="F11" s="5" t="s">
        <v>215</v>
      </c>
      <c r="G11" s="5" t="s">
        <v>193</v>
      </c>
      <c r="H11" s="6" t="s">
        <v>63</v>
      </c>
      <c r="I11" s="6" t="s">
        <v>355</v>
      </c>
      <c r="J11" s="56">
        <v>1.5713087862391274E-2</v>
      </c>
    </row>
    <row r="12" spans="1:10" x14ac:dyDescent="0.3">
      <c r="A12" s="1">
        <v>5</v>
      </c>
      <c r="B12" s="58">
        <v>149</v>
      </c>
      <c r="C12" s="2" t="s">
        <v>362</v>
      </c>
      <c r="D12" s="3" t="s">
        <v>363</v>
      </c>
      <c r="E12" s="4">
        <v>27506</v>
      </c>
      <c r="F12" s="5" t="s">
        <v>75</v>
      </c>
      <c r="G12" s="5" t="s">
        <v>76</v>
      </c>
      <c r="H12" s="6" t="s">
        <v>63</v>
      </c>
      <c r="I12" s="6" t="s">
        <v>355</v>
      </c>
      <c r="J12" s="56">
        <v>1.6147935407124343E-2</v>
      </c>
    </row>
    <row r="13" spans="1:10" x14ac:dyDescent="0.3">
      <c r="A13" s="1">
        <v>6</v>
      </c>
      <c r="B13" s="58">
        <v>46</v>
      </c>
      <c r="C13" s="2" t="s">
        <v>364</v>
      </c>
      <c r="D13" s="3" t="s">
        <v>365</v>
      </c>
      <c r="E13" s="4">
        <v>28306</v>
      </c>
      <c r="F13" s="5" t="s">
        <v>224</v>
      </c>
      <c r="G13" s="5" t="s">
        <v>366</v>
      </c>
      <c r="H13" s="6" t="s">
        <v>63</v>
      </c>
      <c r="I13" s="6" t="s">
        <v>355</v>
      </c>
      <c r="J13" s="56">
        <v>1.62159402424687E-2</v>
      </c>
    </row>
    <row r="14" spans="1:10" x14ac:dyDescent="0.3">
      <c r="A14" s="1">
        <v>7</v>
      </c>
      <c r="B14" s="58">
        <v>17</v>
      </c>
      <c r="C14" s="2" t="s">
        <v>367</v>
      </c>
      <c r="D14" s="3" t="s">
        <v>368</v>
      </c>
      <c r="E14" s="4">
        <v>26222</v>
      </c>
      <c r="F14" s="5" t="s">
        <v>215</v>
      </c>
      <c r="G14" s="5" t="s">
        <v>193</v>
      </c>
      <c r="H14" s="6" t="s">
        <v>63</v>
      </c>
      <c r="I14" s="6" t="s">
        <v>355</v>
      </c>
      <c r="J14" s="56">
        <v>1.6272670937974888E-2</v>
      </c>
    </row>
    <row r="15" spans="1:10" x14ac:dyDescent="0.3">
      <c r="A15" s="1">
        <v>8</v>
      </c>
      <c r="B15" s="58">
        <v>11</v>
      </c>
      <c r="C15" s="2" t="s">
        <v>369</v>
      </c>
      <c r="D15" s="3" t="s">
        <v>370</v>
      </c>
      <c r="E15" s="4">
        <v>26116</v>
      </c>
      <c r="F15" s="5" t="s">
        <v>371</v>
      </c>
      <c r="G15" s="5">
        <v>0</v>
      </c>
      <c r="H15" s="6" t="s">
        <v>63</v>
      </c>
      <c r="I15" s="6" t="s">
        <v>355</v>
      </c>
      <c r="J15" s="56">
        <v>1.6305021393563306E-2</v>
      </c>
    </row>
    <row r="16" spans="1:10" x14ac:dyDescent="0.3">
      <c r="A16" s="1">
        <v>9</v>
      </c>
      <c r="B16" s="58">
        <v>164</v>
      </c>
      <c r="C16" s="2" t="s">
        <v>372</v>
      </c>
      <c r="D16" s="3" t="s">
        <v>373</v>
      </c>
      <c r="E16" s="4">
        <v>28582</v>
      </c>
      <c r="F16" s="5" t="s">
        <v>67</v>
      </c>
      <c r="G16" s="5" t="s">
        <v>68</v>
      </c>
      <c r="H16" s="6" t="s">
        <v>63</v>
      </c>
      <c r="I16" s="6" t="s">
        <v>355</v>
      </c>
      <c r="J16" s="56">
        <v>1.6321080954215715E-2</v>
      </c>
    </row>
    <row r="17" spans="1:10" x14ac:dyDescent="0.3">
      <c r="A17" s="1">
        <v>10</v>
      </c>
      <c r="B17" s="58">
        <v>167</v>
      </c>
      <c r="C17" s="2" t="s">
        <v>374</v>
      </c>
      <c r="D17" s="3" t="s">
        <v>89</v>
      </c>
      <c r="E17" s="4">
        <v>26984</v>
      </c>
      <c r="F17" s="5" t="s">
        <v>67</v>
      </c>
      <c r="G17" s="5" t="s">
        <v>68</v>
      </c>
      <c r="H17" s="6" t="s">
        <v>63</v>
      </c>
      <c r="I17" s="6" t="s">
        <v>355</v>
      </c>
      <c r="J17" s="56">
        <v>1.6979052095837232E-2</v>
      </c>
    </row>
    <row r="18" spans="1:10" x14ac:dyDescent="0.3">
      <c r="A18" s="1">
        <v>11</v>
      </c>
      <c r="B18" s="53">
        <v>207</v>
      </c>
      <c r="C18" s="2" t="s">
        <v>375</v>
      </c>
      <c r="D18" s="3" t="s">
        <v>376</v>
      </c>
      <c r="E18" s="4">
        <v>25328</v>
      </c>
      <c r="F18" s="5" t="s">
        <v>215</v>
      </c>
      <c r="G18" s="5" t="s">
        <v>193</v>
      </c>
      <c r="H18" s="6" t="s">
        <v>63</v>
      </c>
      <c r="I18" s="6" t="s">
        <v>355</v>
      </c>
      <c r="J18" s="56">
        <v>1.7324771098094504E-2</v>
      </c>
    </row>
    <row r="19" spans="1:10" x14ac:dyDescent="0.3">
      <c r="A19" s="1">
        <v>12</v>
      </c>
      <c r="B19" s="53">
        <v>232</v>
      </c>
      <c r="C19" s="2" t="s">
        <v>377</v>
      </c>
      <c r="D19" s="3" t="s">
        <v>137</v>
      </c>
      <c r="E19" s="4">
        <v>27297</v>
      </c>
      <c r="F19" s="5" t="s">
        <v>19</v>
      </c>
      <c r="G19" s="5" t="s">
        <v>245</v>
      </c>
      <c r="H19" s="6" t="s">
        <v>63</v>
      </c>
      <c r="I19" s="6" t="s">
        <v>355</v>
      </c>
      <c r="J19" s="56">
        <v>1.7345702062127634E-2</v>
      </c>
    </row>
    <row r="20" spans="1:10" x14ac:dyDescent="0.3">
      <c r="A20" s="1">
        <v>13</v>
      </c>
      <c r="B20" s="53">
        <v>225</v>
      </c>
      <c r="C20" s="2" t="s">
        <v>322</v>
      </c>
      <c r="D20" s="3" t="s">
        <v>378</v>
      </c>
      <c r="E20" s="4">
        <v>27413</v>
      </c>
      <c r="F20" s="5" t="s">
        <v>122</v>
      </c>
      <c r="G20" s="5" t="s">
        <v>221</v>
      </c>
      <c r="H20" s="6" t="s">
        <v>63</v>
      </c>
      <c r="I20" s="6" t="s">
        <v>355</v>
      </c>
      <c r="J20" s="56">
        <v>1.7374588913053494E-2</v>
      </c>
    </row>
    <row r="21" spans="1:10" x14ac:dyDescent="0.3">
      <c r="A21" s="1">
        <v>14</v>
      </c>
      <c r="B21" s="53">
        <v>183</v>
      </c>
      <c r="C21" s="2" t="s">
        <v>379</v>
      </c>
      <c r="D21" s="3" t="s">
        <v>380</v>
      </c>
      <c r="E21" s="4">
        <v>25136</v>
      </c>
      <c r="F21" s="5" t="s">
        <v>19</v>
      </c>
      <c r="G21" s="5">
        <v>0</v>
      </c>
      <c r="H21" s="6" t="s">
        <v>63</v>
      </c>
      <c r="I21" s="6" t="s">
        <v>355</v>
      </c>
      <c r="J21" s="56">
        <v>1.8239841502275048E-2</v>
      </c>
    </row>
    <row r="22" spans="1:10" x14ac:dyDescent="0.3">
      <c r="A22" s="1">
        <v>15</v>
      </c>
      <c r="B22" s="53">
        <v>31</v>
      </c>
      <c r="C22" s="2" t="s">
        <v>379</v>
      </c>
      <c r="D22" s="3" t="s">
        <v>381</v>
      </c>
      <c r="E22" s="4">
        <v>26882</v>
      </c>
      <c r="F22" s="5" t="s">
        <v>186</v>
      </c>
      <c r="G22" s="5" t="s">
        <v>187</v>
      </c>
      <c r="H22" s="6" t="s">
        <v>63</v>
      </c>
      <c r="I22" s="6" t="s">
        <v>355</v>
      </c>
      <c r="J22" s="56">
        <v>1.8583307535593695E-2</v>
      </c>
    </row>
    <row r="23" spans="1:10" x14ac:dyDescent="0.3">
      <c r="A23" s="1">
        <v>16</v>
      </c>
      <c r="B23" s="53">
        <v>139</v>
      </c>
      <c r="C23" s="2" t="s">
        <v>379</v>
      </c>
      <c r="D23" s="3" t="s">
        <v>289</v>
      </c>
      <c r="E23" s="4">
        <v>25752</v>
      </c>
      <c r="F23" s="5" t="s">
        <v>215</v>
      </c>
      <c r="G23" s="5" t="s">
        <v>193</v>
      </c>
      <c r="H23" s="6" t="s">
        <v>63</v>
      </c>
      <c r="I23" s="6" t="s">
        <v>355</v>
      </c>
      <c r="J23" s="56">
        <v>1.8621493194195763E-2</v>
      </c>
    </row>
    <row r="24" spans="1:10" x14ac:dyDescent="0.3">
      <c r="A24" s="1">
        <v>17</v>
      </c>
      <c r="B24" s="53">
        <v>35</v>
      </c>
      <c r="C24" s="2" t="s">
        <v>382</v>
      </c>
      <c r="D24" s="3" t="s">
        <v>383</v>
      </c>
      <c r="E24" s="4">
        <v>26725</v>
      </c>
      <c r="F24" s="5" t="s">
        <v>186</v>
      </c>
      <c r="G24" s="5" t="s">
        <v>187</v>
      </c>
      <c r="H24" s="6" t="s">
        <v>63</v>
      </c>
      <c r="I24" s="6" t="s">
        <v>355</v>
      </c>
      <c r="J24" s="56">
        <v>1.9261511159107719E-2</v>
      </c>
    </row>
    <row r="25" spans="1:10" x14ac:dyDescent="0.3">
      <c r="A25" s="1">
        <v>18</v>
      </c>
      <c r="B25" s="53">
        <v>13</v>
      </c>
      <c r="C25" s="2" t="s">
        <v>324</v>
      </c>
      <c r="D25" s="3" t="s">
        <v>384</v>
      </c>
      <c r="E25" s="4">
        <v>27695</v>
      </c>
      <c r="F25" s="5" t="s">
        <v>215</v>
      </c>
      <c r="G25" s="5" t="s">
        <v>193</v>
      </c>
      <c r="H25" s="6" t="s">
        <v>63</v>
      </c>
      <c r="I25" s="6" t="s">
        <v>355</v>
      </c>
      <c r="J25" s="56">
        <v>1.9574696223176865E-2</v>
      </c>
    </row>
    <row r="26" spans="1:10" x14ac:dyDescent="0.3">
      <c r="A26" s="1">
        <v>19</v>
      </c>
      <c r="B26" s="53">
        <v>226</v>
      </c>
      <c r="C26" s="2" t="s">
        <v>132</v>
      </c>
      <c r="D26" s="3" t="s">
        <v>385</v>
      </c>
      <c r="E26" s="4">
        <v>26547</v>
      </c>
      <c r="F26" s="5" t="s">
        <v>19</v>
      </c>
      <c r="G26" s="5">
        <v>0</v>
      </c>
      <c r="H26" s="6" t="s">
        <v>63</v>
      </c>
      <c r="I26" s="6" t="s">
        <v>355</v>
      </c>
      <c r="J26" s="56">
        <v>1.983681402760017E-2</v>
      </c>
    </row>
    <row r="27" spans="1:10" x14ac:dyDescent="0.3">
      <c r="A27" s="1">
        <v>20</v>
      </c>
      <c r="B27" s="53">
        <v>234</v>
      </c>
      <c r="C27" s="2" t="s">
        <v>324</v>
      </c>
      <c r="D27" s="3" t="s">
        <v>386</v>
      </c>
      <c r="E27" s="4">
        <v>25916</v>
      </c>
      <c r="F27" s="5" t="s">
        <v>206</v>
      </c>
      <c r="G27" s="5" t="s">
        <v>245</v>
      </c>
      <c r="H27" s="6" t="s">
        <v>63</v>
      </c>
      <c r="I27" s="6" t="s">
        <v>355</v>
      </c>
      <c r="J27" s="56">
        <v>2.2416935970479428E-2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46" sqref="H46"/>
    </sheetView>
  </sheetViews>
  <sheetFormatPr defaultRowHeight="14.4" x14ac:dyDescent="0.3"/>
  <cols>
    <col min="2" max="2" width="7.5546875" customWidth="1"/>
    <col min="3" max="3" width="10.6640625" customWidth="1"/>
    <col min="4" max="4" width="15.33203125" customWidth="1"/>
    <col min="5" max="5" width="11" customWidth="1"/>
    <col min="6" max="6" width="15.44140625" customWidth="1"/>
    <col min="7" max="7" width="19.6640625" customWidth="1"/>
    <col min="9" max="9" width="14.4414062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ht="15.6" x14ac:dyDescent="0.3">
      <c r="A4" s="63" t="s">
        <v>387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8">
        <v>188</v>
      </c>
      <c r="C8" s="2" t="s">
        <v>334</v>
      </c>
      <c r="D8" s="3" t="s">
        <v>388</v>
      </c>
      <c r="E8" s="4">
        <v>24473</v>
      </c>
      <c r="F8" s="5" t="s">
        <v>71</v>
      </c>
      <c r="G8" s="5" t="s">
        <v>72</v>
      </c>
      <c r="H8" s="6" t="s">
        <v>63</v>
      </c>
      <c r="I8" s="6" t="s">
        <v>389</v>
      </c>
      <c r="J8" s="56">
        <v>1.38670989406045E-2</v>
      </c>
    </row>
    <row r="9" spans="1:10" x14ac:dyDescent="0.3">
      <c r="A9" s="45">
        <v>2</v>
      </c>
      <c r="B9" s="58">
        <v>173</v>
      </c>
      <c r="C9" s="2" t="s">
        <v>390</v>
      </c>
      <c r="D9" s="3" t="s">
        <v>391</v>
      </c>
      <c r="E9" s="4">
        <v>23759</v>
      </c>
      <c r="F9" s="5" t="s">
        <v>122</v>
      </c>
      <c r="G9" s="5" t="s">
        <v>354</v>
      </c>
      <c r="H9" s="6" t="s">
        <v>63</v>
      </c>
      <c r="I9" s="6" t="s">
        <v>389</v>
      </c>
      <c r="J9" s="56">
        <v>1.4689583518147345E-2</v>
      </c>
    </row>
    <row r="10" spans="1:10" x14ac:dyDescent="0.3">
      <c r="A10" s="45">
        <v>3</v>
      </c>
      <c r="B10" s="58">
        <v>141</v>
      </c>
      <c r="C10" s="2" t="s">
        <v>375</v>
      </c>
      <c r="D10" s="3" t="s">
        <v>392</v>
      </c>
      <c r="E10" s="4">
        <v>22719</v>
      </c>
      <c r="F10" s="5" t="s">
        <v>75</v>
      </c>
      <c r="G10" s="5" t="s">
        <v>76</v>
      </c>
      <c r="H10" s="6" t="s">
        <v>63</v>
      </c>
      <c r="I10" s="6" t="s">
        <v>389</v>
      </c>
      <c r="J10" s="56">
        <v>1.6601628858451335E-2</v>
      </c>
    </row>
    <row r="11" spans="1:10" x14ac:dyDescent="0.3">
      <c r="A11" s="1">
        <v>4</v>
      </c>
      <c r="B11" s="58">
        <v>229</v>
      </c>
      <c r="C11" s="2" t="s">
        <v>393</v>
      </c>
      <c r="D11" s="3" t="s">
        <v>394</v>
      </c>
      <c r="E11" s="4">
        <v>22270</v>
      </c>
      <c r="F11" s="5" t="s">
        <v>206</v>
      </c>
      <c r="G11" s="5">
        <v>0</v>
      </c>
      <c r="H11" s="6" t="s">
        <v>63</v>
      </c>
      <c r="I11" s="6" t="s">
        <v>389</v>
      </c>
      <c r="J11" s="56">
        <v>1.6972868275389203E-2</v>
      </c>
    </row>
    <row r="12" spans="1:10" x14ac:dyDescent="0.3">
      <c r="A12" s="1">
        <v>5</v>
      </c>
      <c r="B12" s="58">
        <v>206</v>
      </c>
      <c r="C12" s="2" t="s">
        <v>395</v>
      </c>
      <c r="D12" s="3" t="s">
        <v>396</v>
      </c>
      <c r="E12" s="4">
        <v>24383</v>
      </c>
      <c r="F12" s="5" t="s">
        <v>215</v>
      </c>
      <c r="G12" s="5" t="s">
        <v>193</v>
      </c>
      <c r="H12" s="6" t="s">
        <v>63</v>
      </c>
      <c r="I12" s="6" t="s">
        <v>389</v>
      </c>
      <c r="J12" s="56">
        <v>1.7107603372822675E-2</v>
      </c>
    </row>
    <row r="13" spans="1:10" x14ac:dyDescent="0.3">
      <c r="A13" s="1">
        <v>6</v>
      </c>
      <c r="B13" s="53">
        <v>205</v>
      </c>
      <c r="C13" s="2" t="s">
        <v>397</v>
      </c>
      <c r="D13" s="3" t="s">
        <v>398</v>
      </c>
      <c r="E13" s="4">
        <v>23756</v>
      </c>
      <c r="F13" s="5" t="s">
        <v>215</v>
      </c>
      <c r="G13" s="5">
        <v>0</v>
      </c>
      <c r="H13" s="6" t="s">
        <v>63</v>
      </c>
      <c r="I13" s="6" t="s">
        <v>389</v>
      </c>
      <c r="J13" s="56">
        <v>1.7502790181797435E-2</v>
      </c>
    </row>
    <row r="14" spans="1:10" x14ac:dyDescent="0.3">
      <c r="A14" s="1">
        <v>7</v>
      </c>
      <c r="B14" s="53">
        <v>88</v>
      </c>
      <c r="C14" s="2" t="s">
        <v>399</v>
      </c>
      <c r="D14" s="3" t="s">
        <v>400</v>
      </c>
      <c r="E14" s="4">
        <v>21705</v>
      </c>
      <c r="F14" s="5" t="s">
        <v>215</v>
      </c>
      <c r="G14" s="5" t="s">
        <v>401</v>
      </c>
      <c r="H14" s="6" t="s">
        <v>63</v>
      </c>
      <c r="I14" s="6" t="s">
        <v>389</v>
      </c>
      <c r="J14" s="56">
        <v>1.7696735506649512E-2</v>
      </c>
    </row>
    <row r="15" spans="1:10" x14ac:dyDescent="0.3">
      <c r="A15" s="1">
        <v>8</v>
      </c>
      <c r="B15" s="53">
        <v>2</v>
      </c>
      <c r="C15" s="2" t="s">
        <v>334</v>
      </c>
      <c r="D15" s="3" t="s">
        <v>402</v>
      </c>
      <c r="E15" s="4">
        <v>22627</v>
      </c>
      <c r="F15" s="5" t="s">
        <v>122</v>
      </c>
      <c r="G15" s="5" t="s">
        <v>123</v>
      </c>
      <c r="H15" s="6" t="s">
        <v>63</v>
      </c>
      <c r="I15" s="6" t="s">
        <v>389</v>
      </c>
      <c r="J15" s="56">
        <v>1.8559346047404977E-2</v>
      </c>
    </row>
    <row r="16" spans="1:10" x14ac:dyDescent="0.3">
      <c r="A16" s="1">
        <v>9</v>
      </c>
      <c r="B16" s="53">
        <v>230</v>
      </c>
      <c r="C16" s="2" t="s">
        <v>367</v>
      </c>
      <c r="D16" s="3" t="s">
        <v>78</v>
      </c>
      <c r="E16" s="4">
        <v>16359</v>
      </c>
      <c r="F16" s="5" t="s">
        <v>403</v>
      </c>
      <c r="G16" s="5">
        <v>0</v>
      </c>
      <c r="H16" s="6" t="s">
        <v>63</v>
      </c>
      <c r="I16" s="6" t="s">
        <v>389</v>
      </c>
      <c r="J16" s="56">
        <v>1.947857556374431E-2</v>
      </c>
    </row>
    <row r="17" spans="1:10" x14ac:dyDescent="0.3">
      <c r="A17" s="1">
        <v>10</v>
      </c>
      <c r="B17" s="53">
        <v>5</v>
      </c>
      <c r="C17" s="2" t="s">
        <v>377</v>
      </c>
      <c r="D17" s="3" t="s">
        <v>404</v>
      </c>
      <c r="E17" s="4">
        <v>24140</v>
      </c>
      <c r="F17" s="5" t="s">
        <v>19</v>
      </c>
      <c r="G17" s="5">
        <v>0</v>
      </c>
      <c r="H17" s="6" t="s">
        <v>63</v>
      </c>
      <c r="I17" s="6" t="s">
        <v>389</v>
      </c>
      <c r="J17" s="56">
        <v>1.9629353487599401E-2</v>
      </c>
    </row>
    <row r="18" spans="1:10" x14ac:dyDescent="0.3">
      <c r="A18" s="1">
        <v>11</v>
      </c>
      <c r="B18" s="53">
        <v>231</v>
      </c>
      <c r="C18" s="2" t="s">
        <v>374</v>
      </c>
      <c r="D18" s="3" t="s">
        <v>405</v>
      </c>
      <c r="E18" s="4">
        <v>20678</v>
      </c>
      <c r="F18" s="5" t="s">
        <v>406</v>
      </c>
      <c r="G18" s="5" t="s">
        <v>407</v>
      </c>
      <c r="H18" s="6" t="s">
        <v>63</v>
      </c>
      <c r="I18" s="6" t="s">
        <v>389</v>
      </c>
      <c r="J18" s="56">
        <v>2.0097583541041714E-2</v>
      </c>
    </row>
    <row r="19" spans="1:10" x14ac:dyDescent="0.3">
      <c r="A19" s="1">
        <v>12</v>
      </c>
      <c r="B19" s="53">
        <v>182</v>
      </c>
      <c r="C19" s="2" t="s">
        <v>408</v>
      </c>
      <c r="D19" s="3" t="s">
        <v>409</v>
      </c>
      <c r="E19" s="4">
        <v>21186</v>
      </c>
      <c r="F19" s="5" t="s">
        <v>29</v>
      </c>
      <c r="G19" s="5" t="s">
        <v>30</v>
      </c>
      <c r="H19" s="6" t="s">
        <v>63</v>
      </c>
      <c r="I19" s="6" t="s">
        <v>389</v>
      </c>
      <c r="J19" s="56">
        <v>2.0308721766061247E-2</v>
      </c>
    </row>
    <row r="20" spans="1:10" x14ac:dyDescent="0.3">
      <c r="A20" s="1">
        <v>13</v>
      </c>
      <c r="B20" s="53">
        <v>49</v>
      </c>
      <c r="C20" s="2" t="s">
        <v>367</v>
      </c>
      <c r="D20" s="3" t="s">
        <v>314</v>
      </c>
      <c r="E20" s="4">
        <v>14547</v>
      </c>
      <c r="F20" s="5" t="s">
        <v>122</v>
      </c>
      <c r="G20" s="5" t="s">
        <v>221</v>
      </c>
      <c r="H20" s="6" t="s">
        <v>63</v>
      </c>
      <c r="I20" s="6" t="s">
        <v>389</v>
      </c>
      <c r="J20" s="56">
        <v>2.0345880132953319E-2</v>
      </c>
    </row>
    <row r="21" spans="1:10" x14ac:dyDescent="0.3">
      <c r="A21" s="1">
        <v>14</v>
      </c>
      <c r="B21" s="53">
        <v>211</v>
      </c>
      <c r="C21" s="2" t="s">
        <v>410</v>
      </c>
      <c r="D21" s="3" t="s">
        <v>411</v>
      </c>
      <c r="E21" s="4">
        <v>24029</v>
      </c>
      <c r="F21" s="5" t="s">
        <v>215</v>
      </c>
      <c r="G21" s="5" t="s">
        <v>193</v>
      </c>
      <c r="H21" s="6" t="s">
        <v>63</v>
      </c>
      <c r="I21" s="6" t="s">
        <v>389</v>
      </c>
      <c r="J21" s="56">
        <v>2.0563014780773402E-2</v>
      </c>
    </row>
    <row r="22" spans="1:10" x14ac:dyDescent="0.3">
      <c r="A22" s="1">
        <v>15</v>
      </c>
      <c r="B22" s="53">
        <v>210</v>
      </c>
      <c r="C22" s="2" t="s">
        <v>412</v>
      </c>
      <c r="D22" s="3" t="s">
        <v>413</v>
      </c>
      <c r="E22" s="4">
        <v>16168</v>
      </c>
      <c r="F22" s="5" t="s">
        <v>224</v>
      </c>
      <c r="G22" s="5" t="s">
        <v>193</v>
      </c>
      <c r="H22" s="6" t="s">
        <v>63</v>
      </c>
      <c r="I22" s="6" t="s">
        <v>389</v>
      </c>
      <c r="J22" s="56">
        <v>2.0566963178230209E-2</v>
      </c>
    </row>
    <row r="23" spans="1:10" x14ac:dyDescent="0.3">
      <c r="A23" s="1">
        <v>16</v>
      </c>
      <c r="B23" s="53">
        <v>30</v>
      </c>
      <c r="C23" s="2" t="s">
        <v>414</v>
      </c>
      <c r="D23" s="3" t="s">
        <v>415</v>
      </c>
      <c r="E23" s="4">
        <v>21790</v>
      </c>
      <c r="F23" s="5" t="s">
        <v>186</v>
      </c>
      <c r="G23" s="5" t="s">
        <v>187</v>
      </c>
      <c r="H23" s="6" t="s">
        <v>63</v>
      </c>
      <c r="I23" s="6" t="s">
        <v>389</v>
      </c>
      <c r="J23" s="56">
        <v>2.100574706840826E-2</v>
      </c>
    </row>
    <row r="24" spans="1:10" x14ac:dyDescent="0.3">
      <c r="A24" s="1">
        <v>17</v>
      </c>
      <c r="B24" s="53">
        <v>93</v>
      </c>
      <c r="C24" s="2" t="s">
        <v>416</v>
      </c>
      <c r="D24" s="3" t="s">
        <v>417</v>
      </c>
      <c r="E24" s="4">
        <v>18091</v>
      </c>
      <c r="F24" s="5" t="s">
        <v>235</v>
      </c>
      <c r="G24" s="5" t="s">
        <v>236</v>
      </c>
      <c r="H24" s="6" t="s">
        <v>63</v>
      </c>
      <c r="I24" s="6" t="s">
        <v>389</v>
      </c>
      <c r="J24" s="56">
        <v>2.2279330821304053E-2</v>
      </c>
    </row>
    <row r="25" spans="1:10" x14ac:dyDescent="0.3">
      <c r="A25" s="1">
        <v>18</v>
      </c>
      <c r="B25" s="53">
        <v>29</v>
      </c>
      <c r="C25" s="2" t="s">
        <v>418</v>
      </c>
      <c r="D25" s="3" t="s">
        <v>419</v>
      </c>
      <c r="E25" s="4">
        <v>16219</v>
      </c>
      <c r="F25" s="5" t="s">
        <v>186</v>
      </c>
      <c r="G25" s="5" t="s">
        <v>187</v>
      </c>
      <c r="H25" s="6" t="s">
        <v>63</v>
      </c>
      <c r="I25" s="6" t="s">
        <v>389</v>
      </c>
      <c r="J25" s="56">
        <v>2.3148187056100899E-2</v>
      </c>
    </row>
    <row r="26" spans="1:10" x14ac:dyDescent="0.3">
      <c r="A26" s="1">
        <v>19</v>
      </c>
      <c r="B26" s="53">
        <v>58</v>
      </c>
      <c r="C26" s="2" t="s">
        <v>420</v>
      </c>
      <c r="D26" s="3" t="s">
        <v>421</v>
      </c>
      <c r="E26" s="4">
        <v>16266</v>
      </c>
      <c r="F26" s="5" t="s">
        <v>122</v>
      </c>
      <c r="G26" s="5" t="s">
        <v>123</v>
      </c>
      <c r="H26" s="6" t="s">
        <v>63</v>
      </c>
      <c r="I26" s="6" t="s">
        <v>389</v>
      </c>
      <c r="J26" s="56">
        <v>2.4582894155052826E-2</v>
      </c>
    </row>
    <row r="27" spans="1:10" x14ac:dyDescent="0.3">
      <c r="A27" s="1">
        <v>20</v>
      </c>
      <c r="B27" s="53">
        <v>223</v>
      </c>
      <c r="C27" s="2" t="s">
        <v>422</v>
      </c>
      <c r="D27" s="3" t="s">
        <v>423</v>
      </c>
      <c r="E27" s="4">
        <v>16232</v>
      </c>
      <c r="F27" s="5" t="s">
        <v>215</v>
      </c>
      <c r="G27" s="5" t="s">
        <v>193</v>
      </c>
      <c r="H27" s="6" t="s">
        <v>63</v>
      </c>
      <c r="I27" s="6" t="s">
        <v>389</v>
      </c>
      <c r="J27" s="56">
        <v>2.4863268391530403E-2</v>
      </c>
    </row>
    <row r="28" spans="1:10" x14ac:dyDescent="0.3">
      <c r="A28" s="1">
        <v>21</v>
      </c>
      <c r="B28" s="53">
        <v>90</v>
      </c>
      <c r="C28" s="2" t="s">
        <v>424</v>
      </c>
      <c r="D28" s="3" t="s">
        <v>425</v>
      </c>
      <c r="E28" s="4">
        <v>20950</v>
      </c>
      <c r="F28" s="5" t="s">
        <v>235</v>
      </c>
      <c r="G28" s="5" t="s">
        <v>236</v>
      </c>
      <c r="H28" s="6" t="s">
        <v>63</v>
      </c>
      <c r="I28" s="6" t="s">
        <v>389</v>
      </c>
      <c r="J28" s="56">
        <v>2.4957272193040812E-2</v>
      </c>
    </row>
    <row r="29" spans="1:10" x14ac:dyDescent="0.3">
      <c r="A29" s="1">
        <v>22</v>
      </c>
      <c r="B29" s="53">
        <v>28</v>
      </c>
      <c r="C29" s="2" t="s">
        <v>426</v>
      </c>
      <c r="D29" s="3" t="s">
        <v>427</v>
      </c>
      <c r="E29" s="4">
        <v>24791</v>
      </c>
      <c r="F29" s="5" t="s">
        <v>186</v>
      </c>
      <c r="G29" s="5" t="s">
        <v>187</v>
      </c>
      <c r="H29" s="6" t="s">
        <v>63</v>
      </c>
      <c r="I29" s="6" t="s">
        <v>389</v>
      </c>
      <c r="J29" s="56">
        <v>2.5071081315528595E-2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L5" sqref="L5"/>
    </sheetView>
  </sheetViews>
  <sheetFormatPr defaultRowHeight="14.4" x14ac:dyDescent="0.3"/>
  <cols>
    <col min="1" max="1" width="7.33203125" customWidth="1"/>
    <col min="2" max="2" width="6.44140625" customWidth="1"/>
    <col min="3" max="3" width="10.44140625" customWidth="1"/>
    <col min="4" max="4" width="16.44140625" customWidth="1"/>
    <col min="5" max="5" width="10.5546875" customWidth="1"/>
    <col min="6" max="6" width="32.5546875" customWidth="1"/>
    <col min="7" max="7" width="18.5546875" customWidth="1"/>
    <col min="8" max="8" width="8.44140625" customWidth="1"/>
    <col min="9" max="9" width="18.88671875" customWidth="1"/>
    <col min="10" max="10" width="11.44140625" customWidth="1"/>
  </cols>
  <sheetData>
    <row r="1" spans="1:10" x14ac:dyDescent="0.3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3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6" x14ac:dyDescent="0.3">
      <c r="A3" s="25" t="s">
        <v>12</v>
      </c>
      <c r="B3" s="26"/>
      <c r="C3" s="27"/>
      <c r="D3" s="28"/>
      <c r="E3" s="21"/>
      <c r="F3" s="22"/>
      <c r="G3" s="29"/>
      <c r="H3" s="30" t="s">
        <v>13</v>
      </c>
    </row>
    <row r="4" spans="1:10" x14ac:dyDescent="0.3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3">
        <v>169</v>
      </c>
      <c r="C8" s="2" t="s">
        <v>17</v>
      </c>
      <c r="D8" s="3" t="s">
        <v>18</v>
      </c>
      <c r="E8" s="4">
        <v>39004</v>
      </c>
      <c r="F8" s="5" t="s">
        <v>19</v>
      </c>
      <c r="G8" s="5" t="s">
        <v>20</v>
      </c>
      <c r="H8" s="6" t="s">
        <v>21</v>
      </c>
      <c r="I8" s="6" t="s">
        <v>22</v>
      </c>
      <c r="J8" s="57">
        <v>1.7846932746261871E-2</v>
      </c>
    </row>
    <row r="9" spans="1:10" x14ac:dyDescent="0.3">
      <c r="A9" s="45">
        <v>2</v>
      </c>
      <c r="B9" s="53">
        <v>83</v>
      </c>
      <c r="C9" s="2" t="s">
        <v>23</v>
      </c>
      <c r="D9" s="3" t="s">
        <v>24</v>
      </c>
      <c r="E9" s="4">
        <v>38553</v>
      </c>
      <c r="F9" s="5" t="s">
        <v>25</v>
      </c>
      <c r="G9" s="5" t="s">
        <v>26</v>
      </c>
      <c r="H9" s="6" t="s">
        <v>21</v>
      </c>
      <c r="I9" s="6" t="s">
        <v>22</v>
      </c>
      <c r="J9" s="57">
        <v>1.97462703463103E-2</v>
      </c>
    </row>
    <row r="10" spans="1:10" x14ac:dyDescent="0.3">
      <c r="A10" s="45">
        <v>3</v>
      </c>
      <c r="B10" s="53">
        <v>180</v>
      </c>
      <c r="C10" s="2" t="s">
        <v>27</v>
      </c>
      <c r="D10" s="3" t="s">
        <v>28</v>
      </c>
      <c r="E10" s="4">
        <v>38353</v>
      </c>
      <c r="F10" s="5" t="s">
        <v>29</v>
      </c>
      <c r="G10" s="5" t="s">
        <v>30</v>
      </c>
      <c r="H10" s="6" t="s">
        <v>21</v>
      </c>
      <c r="I10" s="6" t="s">
        <v>22</v>
      </c>
      <c r="J10" s="57">
        <v>2.0208713028624897E-2</v>
      </c>
    </row>
    <row r="11" spans="1:10" x14ac:dyDescent="0.3">
      <c r="A11" s="1">
        <v>4</v>
      </c>
      <c r="B11" s="53">
        <v>68</v>
      </c>
      <c r="C11" s="2" t="s">
        <v>31</v>
      </c>
      <c r="D11" s="3" t="s">
        <v>32</v>
      </c>
      <c r="E11" s="4">
        <v>38420</v>
      </c>
      <c r="F11" s="5" t="s">
        <v>33</v>
      </c>
      <c r="G11" s="5">
        <v>0</v>
      </c>
      <c r="H11" s="6" t="s">
        <v>21</v>
      </c>
      <c r="I11" s="6" t="s">
        <v>22</v>
      </c>
      <c r="J11" s="57">
        <v>2.1083992713501146E-2</v>
      </c>
    </row>
    <row r="12" spans="1:10" x14ac:dyDescent="0.3">
      <c r="A12" s="1">
        <v>5</v>
      </c>
      <c r="B12" s="53">
        <v>112</v>
      </c>
      <c r="C12" s="2" t="s">
        <v>27</v>
      </c>
      <c r="D12" s="3" t="s">
        <v>34</v>
      </c>
      <c r="E12" s="4">
        <v>39138</v>
      </c>
      <c r="F12" s="5" t="s">
        <v>33</v>
      </c>
      <c r="G12" s="5">
        <v>0</v>
      </c>
      <c r="H12" s="6" t="s">
        <v>21</v>
      </c>
      <c r="I12" s="6" t="s">
        <v>22</v>
      </c>
      <c r="J12" s="57">
        <v>2.2016228493726874E-2</v>
      </c>
    </row>
    <row r="13" spans="1:10" x14ac:dyDescent="0.3">
      <c r="A13" s="1">
        <v>6</v>
      </c>
      <c r="B13" s="53">
        <v>86</v>
      </c>
      <c r="C13" s="2" t="s">
        <v>35</v>
      </c>
      <c r="D13" s="3" t="s">
        <v>36</v>
      </c>
      <c r="E13" s="4">
        <v>38941</v>
      </c>
      <c r="F13" s="5" t="s">
        <v>25</v>
      </c>
      <c r="G13" s="5" t="s">
        <v>26</v>
      </c>
      <c r="H13" s="6" t="s">
        <v>21</v>
      </c>
      <c r="I13" s="6" t="s">
        <v>22</v>
      </c>
      <c r="J13" s="57">
        <v>2.2503748586484618E-2</v>
      </c>
    </row>
    <row r="14" spans="1:10" x14ac:dyDescent="0.3">
      <c r="A14" s="1">
        <v>7</v>
      </c>
      <c r="B14" s="53">
        <v>40</v>
      </c>
      <c r="C14" s="2" t="s">
        <v>37</v>
      </c>
      <c r="D14" s="3" t="s">
        <v>38</v>
      </c>
      <c r="E14" s="4">
        <v>38743</v>
      </c>
      <c r="F14" s="5" t="s">
        <v>33</v>
      </c>
      <c r="G14" s="5">
        <v>0</v>
      </c>
      <c r="H14" s="6" t="s">
        <v>21</v>
      </c>
      <c r="I14" s="6" t="s">
        <v>22</v>
      </c>
      <c r="J14" s="57">
        <v>2.3472246321296381E-2</v>
      </c>
    </row>
    <row r="15" spans="1:10" x14ac:dyDescent="0.3">
      <c r="A15" s="1">
        <v>8</v>
      </c>
      <c r="B15" s="53">
        <v>132</v>
      </c>
      <c r="C15" s="2" t="s">
        <v>39</v>
      </c>
      <c r="D15" s="3" t="s">
        <v>40</v>
      </c>
      <c r="E15" s="4">
        <v>39237</v>
      </c>
      <c r="F15" s="5" t="s">
        <v>41</v>
      </c>
      <c r="G15" s="5" t="s">
        <v>42</v>
      </c>
      <c r="H15" s="6" t="s">
        <v>21</v>
      </c>
      <c r="I15" s="6" t="s">
        <v>22</v>
      </c>
      <c r="J15" s="57">
        <v>2.3756370827085687E-2</v>
      </c>
    </row>
    <row r="16" spans="1:10" x14ac:dyDescent="0.3">
      <c r="A16" s="1">
        <v>9</v>
      </c>
      <c r="B16" s="53">
        <v>135</v>
      </c>
      <c r="C16" s="2" t="s">
        <v>43</v>
      </c>
      <c r="D16" s="3" t="s">
        <v>44</v>
      </c>
      <c r="E16" s="4">
        <v>38543</v>
      </c>
      <c r="F16" s="5" t="s">
        <v>41</v>
      </c>
      <c r="G16" s="5" t="s">
        <v>42</v>
      </c>
      <c r="H16" s="6" t="s">
        <v>21</v>
      </c>
      <c r="I16" s="6" t="s">
        <v>22</v>
      </c>
      <c r="J16" s="57">
        <v>2.3897068710575422E-2</v>
      </c>
    </row>
    <row r="17" spans="1:10" x14ac:dyDescent="0.3">
      <c r="A17" s="1">
        <v>10</v>
      </c>
      <c r="B17" s="53">
        <v>37</v>
      </c>
      <c r="C17" s="2" t="s">
        <v>45</v>
      </c>
      <c r="D17" s="3" t="s">
        <v>46</v>
      </c>
      <c r="E17" s="4">
        <v>39026</v>
      </c>
      <c r="F17" s="5" t="s">
        <v>33</v>
      </c>
      <c r="G17" s="5">
        <v>0</v>
      </c>
      <c r="H17" s="6" t="s">
        <v>21</v>
      </c>
      <c r="I17" s="6" t="s">
        <v>22</v>
      </c>
      <c r="J17" s="57">
        <v>2.5118532773648002E-2</v>
      </c>
    </row>
    <row r="18" spans="1:10" x14ac:dyDescent="0.3">
      <c r="A18" s="1">
        <v>11</v>
      </c>
      <c r="B18" s="53">
        <v>203</v>
      </c>
      <c r="C18" s="2" t="s">
        <v>47</v>
      </c>
      <c r="D18" s="3" t="s">
        <v>48</v>
      </c>
      <c r="E18" s="4">
        <v>39322</v>
      </c>
      <c r="F18" s="5" t="s">
        <v>33</v>
      </c>
      <c r="G18" s="5">
        <v>0</v>
      </c>
      <c r="H18" s="6" t="s">
        <v>21</v>
      </c>
      <c r="I18" s="6" t="s">
        <v>22</v>
      </c>
      <c r="J18" s="57">
        <v>2.5749906189317748E-2</v>
      </c>
    </row>
    <row r="19" spans="1:10" x14ac:dyDescent="0.3">
      <c r="A19" s="1">
        <v>12</v>
      </c>
      <c r="B19" s="53">
        <v>56</v>
      </c>
      <c r="C19" s="2" t="s">
        <v>49</v>
      </c>
      <c r="D19" s="3" t="s">
        <v>50</v>
      </c>
      <c r="E19" s="4">
        <v>38668</v>
      </c>
      <c r="F19" s="5" t="s">
        <v>33</v>
      </c>
      <c r="G19" s="5">
        <v>0</v>
      </c>
      <c r="H19" s="6" t="s">
        <v>21</v>
      </c>
      <c r="I19" s="6" t="s">
        <v>22</v>
      </c>
      <c r="J19" s="57">
        <v>2.5861616727406039E-2</v>
      </c>
    </row>
    <row r="20" spans="1:10" x14ac:dyDescent="0.3">
      <c r="A20" s="1">
        <v>13</v>
      </c>
      <c r="B20" s="53">
        <v>43</v>
      </c>
      <c r="C20" s="2" t="s">
        <v>51</v>
      </c>
      <c r="D20" s="3" t="s">
        <v>52</v>
      </c>
      <c r="E20" s="4">
        <v>38381</v>
      </c>
      <c r="F20" s="5" t="s">
        <v>33</v>
      </c>
      <c r="G20" s="5">
        <v>0</v>
      </c>
      <c r="H20" s="6" t="s">
        <v>21</v>
      </c>
      <c r="I20" s="6" t="s">
        <v>22</v>
      </c>
      <c r="J20" s="57">
        <v>2.6414802897033209E-2</v>
      </c>
    </row>
    <row r="21" spans="1:10" x14ac:dyDescent="0.3">
      <c r="A21" s="1">
        <v>14</v>
      </c>
      <c r="B21" s="53">
        <v>39</v>
      </c>
      <c r="C21" s="2" t="s">
        <v>53</v>
      </c>
      <c r="D21" s="3" t="s">
        <v>54</v>
      </c>
      <c r="E21" s="4">
        <v>38752</v>
      </c>
      <c r="F21" s="5" t="s">
        <v>33</v>
      </c>
      <c r="G21" s="5">
        <v>0</v>
      </c>
      <c r="H21" s="6" t="s">
        <v>21</v>
      </c>
      <c r="I21" s="6" t="s">
        <v>22</v>
      </c>
      <c r="J21" s="57">
        <v>2.7478146747719225E-2</v>
      </c>
    </row>
    <row r="22" spans="1:10" x14ac:dyDescent="0.3">
      <c r="A22" s="1">
        <v>15</v>
      </c>
      <c r="B22" s="53">
        <v>189</v>
      </c>
      <c r="C22" s="2" t="s">
        <v>55</v>
      </c>
      <c r="D22" s="3" t="s">
        <v>56</v>
      </c>
      <c r="E22" s="4">
        <v>38924</v>
      </c>
      <c r="F22" s="5" t="s">
        <v>57</v>
      </c>
      <c r="G22" s="5">
        <v>0</v>
      </c>
      <c r="H22" s="6" t="s">
        <v>21</v>
      </c>
      <c r="I22" s="6" t="s">
        <v>22</v>
      </c>
      <c r="J22" s="57">
        <v>2.8081875590286253E-2</v>
      </c>
    </row>
    <row r="23" spans="1:10" x14ac:dyDescent="0.3">
      <c r="A23" s="1">
        <v>16</v>
      </c>
      <c r="B23" s="53">
        <v>55</v>
      </c>
      <c r="C23" s="2" t="s">
        <v>58</v>
      </c>
      <c r="D23" s="3" t="s">
        <v>59</v>
      </c>
      <c r="E23" s="4">
        <v>38519</v>
      </c>
      <c r="F23" s="5" t="s">
        <v>33</v>
      </c>
      <c r="G23" s="5">
        <v>0</v>
      </c>
      <c r="H23" s="6" t="s">
        <v>21</v>
      </c>
      <c r="I23" s="6" t="s">
        <v>22</v>
      </c>
      <c r="J23" s="57">
        <v>2.8352465073061859E-2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4.4" x14ac:dyDescent="0.3"/>
  <cols>
    <col min="2" max="2" width="6.44140625" customWidth="1"/>
    <col min="4" max="4" width="17" customWidth="1"/>
    <col min="5" max="5" width="14.44140625" customWidth="1"/>
    <col min="6" max="6" width="31.88671875" customWidth="1"/>
    <col min="7" max="7" width="19.33203125" customWidth="1"/>
    <col min="8" max="8" width="7.33203125" customWidth="1"/>
    <col min="9" max="9" width="17" customWidth="1"/>
    <col min="10" max="10" width="11.664062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x14ac:dyDescent="0.3">
      <c r="A4" s="61" t="s">
        <v>94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8">
        <v>184</v>
      </c>
      <c r="C8" s="2" t="s">
        <v>96</v>
      </c>
      <c r="D8" s="3" t="s">
        <v>97</v>
      </c>
      <c r="E8" s="4">
        <v>38353</v>
      </c>
      <c r="F8" s="5" t="s">
        <v>71</v>
      </c>
      <c r="G8" s="5" t="s">
        <v>72</v>
      </c>
      <c r="H8" s="6" t="s">
        <v>63</v>
      </c>
      <c r="I8" s="6" t="s">
        <v>95</v>
      </c>
      <c r="J8" s="56">
        <v>1.6108462321437592E-2</v>
      </c>
    </row>
    <row r="9" spans="1:10" x14ac:dyDescent="0.3">
      <c r="A9" s="45">
        <v>2</v>
      </c>
      <c r="B9" s="58">
        <v>170</v>
      </c>
      <c r="C9" s="2" t="s">
        <v>98</v>
      </c>
      <c r="D9" s="3" t="s">
        <v>99</v>
      </c>
      <c r="E9" s="4">
        <v>38515</v>
      </c>
      <c r="F9" s="5" t="s">
        <v>19</v>
      </c>
      <c r="G9" s="5" t="s">
        <v>20</v>
      </c>
      <c r="H9" s="6" t="s">
        <v>63</v>
      </c>
      <c r="I9" s="6" t="s">
        <v>95</v>
      </c>
      <c r="J9" s="56">
        <v>1.6674164072262004E-2</v>
      </c>
    </row>
    <row r="10" spans="1:10" x14ac:dyDescent="0.3">
      <c r="A10" s="45">
        <v>3</v>
      </c>
      <c r="B10" s="58">
        <v>134</v>
      </c>
      <c r="C10" s="2" t="s">
        <v>100</v>
      </c>
      <c r="D10" s="3" t="s">
        <v>101</v>
      </c>
      <c r="E10" s="4">
        <v>38636</v>
      </c>
      <c r="F10" s="5" t="s">
        <v>41</v>
      </c>
      <c r="G10" s="5" t="s">
        <v>42</v>
      </c>
      <c r="H10" s="6" t="s">
        <v>63</v>
      </c>
      <c r="I10" s="6" t="s">
        <v>95</v>
      </c>
      <c r="J10" s="56">
        <v>1.6851539979442425E-2</v>
      </c>
    </row>
    <row r="11" spans="1:10" x14ac:dyDescent="0.3">
      <c r="A11" s="1">
        <v>4</v>
      </c>
      <c r="B11" s="53">
        <v>82</v>
      </c>
      <c r="C11" s="2" t="s">
        <v>102</v>
      </c>
      <c r="D11" s="3" t="s">
        <v>103</v>
      </c>
      <c r="E11" s="4">
        <v>38359</v>
      </c>
      <c r="F11" s="5" t="s">
        <v>104</v>
      </c>
      <c r="G11" s="5" t="s">
        <v>105</v>
      </c>
      <c r="H11" s="6" t="s">
        <v>63</v>
      </c>
      <c r="I11" s="6" t="s">
        <v>95</v>
      </c>
      <c r="J11" s="56">
        <v>1.7939199449485084E-2</v>
      </c>
    </row>
    <row r="12" spans="1:10" x14ac:dyDescent="0.3">
      <c r="A12" s="1">
        <v>5</v>
      </c>
      <c r="B12" s="53">
        <v>191</v>
      </c>
      <c r="C12" s="2" t="s">
        <v>106</v>
      </c>
      <c r="D12" s="3" t="s">
        <v>107</v>
      </c>
      <c r="E12" s="4">
        <v>38477</v>
      </c>
      <c r="F12" s="5" t="s">
        <v>57</v>
      </c>
      <c r="G12" s="5">
        <v>0</v>
      </c>
      <c r="H12" s="6" t="s">
        <v>63</v>
      </c>
      <c r="I12" s="6" t="s">
        <v>95</v>
      </c>
      <c r="J12" s="56">
        <v>1.8003095746574885E-2</v>
      </c>
    </row>
    <row r="13" spans="1:10" x14ac:dyDescent="0.3">
      <c r="A13" s="1">
        <v>6</v>
      </c>
      <c r="B13" s="53">
        <v>129</v>
      </c>
      <c r="C13" s="2" t="s">
        <v>108</v>
      </c>
      <c r="D13" s="3" t="s">
        <v>109</v>
      </c>
      <c r="E13" s="4">
        <v>39230</v>
      </c>
      <c r="F13" s="5" t="s">
        <v>41</v>
      </c>
      <c r="G13" s="5" t="s">
        <v>42</v>
      </c>
      <c r="H13" s="6" t="s">
        <v>63</v>
      </c>
      <c r="I13" s="6" t="s">
        <v>95</v>
      </c>
      <c r="J13" s="56">
        <v>1.8032452888284877E-2</v>
      </c>
    </row>
    <row r="14" spans="1:10" x14ac:dyDescent="0.3">
      <c r="A14" s="1">
        <v>7</v>
      </c>
      <c r="B14" s="53">
        <v>84</v>
      </c>
      <c r="C14" s="2" t="s">
        <v>110</v>
      </c>
      <c r="D14" s="3" t="s">
        <v>111</v>
      </c>
      <c r="E14" s="4">
        <v>38398</v>
      </c>
      <c r="F14" s="5" t="s">
        <v>25</v>
      </c>
      <c r="G14" s="5" t="s">
        <v>26</v>
      </c>
      <c r="H14" s="6" t="s">
        <v>63</v>
      </c>
      <c r="I14" s="6" t="s">
        <v>95</v>
      </c>
      <c r="J14" s="56">
        <v>1.9321009600366337E-2</v>
      </c>
    </row>
    <row r="15" spans="1:10" x14ac:dyDescent="0.3">
      <c r="A15" s="1">
        <v>8</v>
      </c>
      <c r="B15" s="53">
        <v>179</v>
      </c>
      <c r="C15" s="2" t="s">
        <v>112</v>
      </c>
      <c r="D15" s="3" t="s">
        <v>113</v>
      </c>
      <c r="E15" s="4">
        <v>39083</v>
      </c>
      <c r="F15" s="5" t="s">
        <v>29</v>
      </c>
      <c r="G15" s="5" t="s">
        <v>30</v>
      </c>
      <c r="H15" s="6" t="s">
        <v>63</v>
      </c>
      <c r="I15" s="6" t="s">
        <v>95</v>
      </c>
      <c r="J15" s="56">
        <v>1.9881251611653428E-2</v>
      </c>
    </row>
    <row r="16" spans="1:10" x14ac:dyDescent="0.3">
      <c r="A16" s="1">
        <v>9</v>
      </c>
      <c r="B16" s="53">
        <v>118</v>
      </c>
      <c r="C16" s="2" t="s">
        <v>114</v>
      </c>
      <c r="D16" s="3" t="s">
        <v>115</v>
      </c>
      <c r="E16" s="4">
        <v>38745</v>
      </c>
      <c r="F16" s="5" t="s">
        <v>33</v>
      </c>
      <c r="G16" s="5">
        <v>0</v>
      </c>
      <c r="H16" s="6" t="s">
        <v>63</v>
      </c>
      <c r="I16" s="6" t="s">
        <v>95</v>
      </c>
      <c r="J16" s="56">
        <v>2.0130111955597312E-2</v>
      </c>
    </row>
    <row r="17" spans="1:10" x14ac:dyDescent="0.3">
      <c r="A17" s="1">
        <v>10</v>
      </c>
      <c r="B17" s="53">
        <v>152</v>
      </c>
      <c r="C17" s="2" t="s">
        <v>116</v>
      </c>
      <c r="D17" s="3" t="s">
        <v>87</v>
      </c>
      <c r="E17" s="4">
        <v>38410</v>
      </c>
      <c r="F17" s="5" t="s">
        <v>67</v>
      </c>
      <c r="G17" s="5" t="s">
        <v>68</v>
      </c>
      <c r="H17" s="6" t="s">
        <v>63</v>
      </c>
      <c r="I17" s="6" t="s">
        <v>95</v>
      </c>
      <c r="J17" s="56">
        <v>2.0250888269402613E-2</v>
      </c>
    </row>
    <row r="18" spans="1:10" x14ac:dyDescent="0.3">
      <c r="A18" s="1">
        <v>11</v>
      </c>
      <c r="B18" s="53">
        <v>153</v>
      </c>
      <c r="C18" s="2" t="s">
        <v>117</v>
      </c>
      <c r="D18" s="3" t="s">
        <v>118</v>
      </c>
      <c r="E18" s="4">
        <v>38497</v>
      </c>
      <c r="F18" s="5" t="s">
        <v>67</v>
      </c>
      <c r="G18" s="5" t="s">
        <v>68</v>
      </c>
      <c r="H18" s="6" t="s">
        <v>63</v>
      </c>
      <c r="I18" s="6" t="s">
        <v>95</v>
      </c>
      <c r="J18" s="56">
        <v>2.0257265466483872E-2</v>
      </c>
    </row>
    <row r="19" spans="1:10" x14ac:dyDescent="0.3">
      <c r="A19" s="1">
        <v>12</v>
      </c>
      <c r="B19" s="53">
        <v>57</v>
      </c>
      <c r="C19" s="2" t="s">
        <v>119</v>
      </c>
      <c r="D19" s="3" t="s">
        <v>120</v>
      </c>
      <c r="E19" s="4">
        <v>38387</v>
      </c>
      <c r="F19" s="5" t="s">
        <v>33</v>
      </c>
      <c r="G19" s="5">
        <v>0</v>
      </c>
      <c r="H19" s="6" t="s">
        <v>63</v>
      </c>
      <c r="I19" s="6" t="s">
        <v>95</v>
      </c>
      <c r="J19" s="56">
        <v>2.0964681038374493E-2</v>
      </c>
    </row>
    <row r="20" spans="1:10" x14ac:dyDescent="0.3">
      <c r="A20" s="1">
        <v>13</v>
      </c>
      <c r="B20" s="53">
        <v>200</v>
      </c>
      <c r="C20" s="2" t="s">
        <v>79</v>
      </c>
      <c r="D20" s="3" t="s">
        <v>121</v>
      </c>
      <c r="E20" s="4">
        <v>38556</v>
      </c>
      <c r="F20" s="5" t="s">
        <v>122</v>
      </c>
      <c r="G20" s="5" t="s">
        <v>123</v>
      </c>
      <c r="H20" s="6" t="s">
        <v>63</v>
      </c>
      <c r="I20" s="6" t="s">
        <v>95</v>
      </c>
      <c r="J20" s="56">
        <v>2.4578190781959317E-2</v>
      </c>
    </row>
    <row r="21" spans="1:10" x14ac:dyDescent="0.3">
      <c r="A21" s="1">
        <v>14</v>
      </c>
      <c r="B21" s="53">
        <v>202</v>
      </c>
      <c r="C21" s="2" t="s">
        <v>124</v>
      </c>
      <c r="D21" s="3" t="s">
        <v>125</v>
      </c>
      <c r="E21" s="4">
        <v>38761</v>
      </c>
      <c r="F21" s="5" t="s">
        <v>33</v>
      </c>
      <c r="G21" s="5">
        <v>0</v>
      </c>
      <c r="H21" s="6" t="s">
        <v>63</v>
      </c>
      <c r="I21" s="6" t="s">
        <v>95</v>
      </c>
      <c r="J21" s="56">
        <v>2.5867951957748797E-2</v>
      </c>
    </row>
    <row r="22" spans="1:10" x14ac:dyDescent="0.3">
      <c r="A22" s="1">
        <v>15</v>
      </c>
      <c r="B22" s="53">
        <v>201</v>
      </c>
      <c r="C22" s="2" t="s">
        <v>126</v>
      </c>
      <c r="D22" s="3" t="s">
        <v>121</v>
      </c>
      <c r="E22" s="4">
        <v>40347</v>
      </c>
      <c r="F22" s="5" t="s">
        <v>122</v>
      </c>
      <c r="G22" s="5" t="s">
        <v>123</v>
      </c>
      <c r="H22" s="6" t="s">
        <v>63</v>
      </c>
      <c r="I22" s="6" t="s">
        <v>95</v>
      </c>
      <c r="J22" s="56">
        <v>2.7951000086532948E-2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20" sqref="G20"/>
    </sheetView>
  </sheetViews>
  <sheetFormatPr defaultRowHeight="14.4" x14ac:dyDescent="0.3"/>
  <cols>
    <col min="2" max="2" width="6.33203125" customWidth="1"/>
    <col min="4" max="4" width="13.33203125" customWidth="1"/>
    <col min="5" max="5" width="11.5546875" customWidth="1"/>
    <col min="6" max="6" width="31.33203125" customWidth="1"/>
    <col min="7" max="7" width="18.5546875" customWidth="1"/>
    <col min="8" max="8" width="8" customWidth="1"/>
    <col min="9" max="9" width="16.5546875" customWidth="1"/>
    <col min="10" max="10" width="10.554687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x14ac:dyDescent="0.3">
      <c r="A4" s="61" t="s">
        <v>159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6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6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3">
        <v>64</v>
      </c>
      <c r="C8" s="2" t="s">
        <v>160</v>
      </c>
      <c r="D8" s="3" t="s">
        <v>161</v>
      </c>
      <c r="E8" s="4">
        <v>37938</v>
      </c>
      <c r="F8" s="5" t="s">
        <v>19</v>
      </c>
      <c r="G8" s="5" t="s">
        <v>20</v>
      </c>
      <c r="H8" s="6" t="s">
        <v>21</v>
      </c>
      <c r="I8" s="6" t="s">
        <v>162</v>
      </c>
      <c r="J8" s="56">
        <v>1.8832276016028052E-2</v>
      </c>
    </row>
    <row r="9" spans="1:10" x14ac:dyDescent="0.3">
      <c r="A9" s="45">
        <v>2</v>
      </c>
      <c r="B9" s="53">
        <v>110</v>
      </c>
      <c r="C9" s="2" t="s">
        <v>153</v>
      </c>
      <c r="D9" s="3" t="s">
        <v>163</v>
      </c>
      <c r="E9" s="4">
        <v>38190</v>
      </c>
      <c r="F9" s="5" t="s">
        <v>33</v>
      </c>
      <c r="G9" s="5" t="s">
        <v>20</v>
      </c>
      <c r="H9" s="6" t="s">
        <v>21</v>
      </c>
      <c r="I9" s="6" t="s">
        <v>162</v>
      </c>
      <c r="J9" s="56">
        <v>2.0530759805825669E-2</v>
      </c>
    </row>
    <row r="10" spans="1:10" x14ac:dyDescent="0.3">
      <c r="A10" s="45">
        <v>3</v>
      </c>
      <c r="B10" s="53">
        <v>62</v>
      </c>
      <c r="C10" s="2" t="s">
        <v>164</v>
      </c>
      <c r="D10" s="3" t="s">
        <v>165</v>
      </c>
      <c r="E10" s="4">
        <v>38151</v>
      </c>
      <c r="F10" s="5" t="s">
        <v>19</v>
      </c>
      <c r="G10" s="5" t="s">
        <v>20</v>
      </c>
      <c r="H10" s="6" t="s">
        <v>21</v>
      </c>
      <c r="I10" s="6" t="s">
        <v>162</v>
      </c>
      <c r="J10" s="56">
        <v>2.0535066467275809E-2</v>
      </c>
    </row>
    <row r="11" spans="1:10" x14ac:dyDescent="0.3">
      <c r="A11" s="1">
        <v>4</v>
      </c>
      <c r="B11" s="53">
        <v>192</v>
      </c>
      <c r="C11" s="2" t="s">
        <v>35</v>
      </c>
      <c r="D11" s="3" t="s">
        <v>166</v>
      </c>
      <c r="E11" s="4">
        <v>38289</v>
      </c>
      <c r="F11" s="5" t="s">
        <v>57</v>
      </c>
      <c r="G11" s="5">
        <v>0</v>
      </c>
      <c r="H11" s="6" t="s">
        <v>21</v>
      </c>
      <c r="I11" s="6" t="s">
        <v>162</v>
      </c>
      <c r="J11" s="56">
        <v>2.1001443995339462E-2</v>
      </c>
    </row>
    <row r="12" spans="1:10" x14ac:dyDescent="0.3">
      <c r="A12" s="1">
        <v>5</v>
      </c>
      <c r="B12" s="53">
        <v>124</v>
      </c>
      <c r="C12" s="2" t="s">
        <v>37</v>
      </c>
      <c r="D12" s="3" t="s">
        <v>167</v>
      </c>
      <c r="E12" s="4">
        <v>38014</v>
      </c>
      <c r="F12" s="5" t="s">
        <v>41</v>
      </c>
      <c r="G12" s="5" t="s">
        <v>42</v>
      </c>
      <c r="H12" s="6" t="s">
        <v>21</v>
      </c>
      <c r="I12" s="6" t="s">
        <v>162</v>
      </c>
      <c r="J12" s="56">
        <v>2.1313834027537133E-2</v>
      </c>
    </row>
    <row r="13" spans="1:10" x14ac:dyDescent="0.3">
      <c r="A13" s="1">
        <v>6</v>
      </c>
      <c r="B13" s="53">
        <v>87</v>
      </c>
      <c r="C13" s="2" t="s">
        <v>168</v>
      </c>
      <c r="D13" s="3" t="s">
        <v>36</v>
      </c>
      <c r="E13" s="4">
        <v>38071</v>
      </c>
      <c r="F13" s="5" t="s">
        <v>25</v>
      </c>
      <c r="G13" s="5" t="s">
        <v>26</v>
      </c>
      <c r="H13" s="6" t="s">
        <v>21</v>
      </c>
      <c r="I13" s="6" t="s">
        <v>162</v>
      </c>
      <c r="J13" s="56">
        <v>2.2595978049733723E-2</v>
      </c>
    </row>
    <row r="14" spans="1:10" x14ac:dyDescent="0.3">
      <c r="A14" s="1">
        <v>7</v>
      </c>
      <c r="B14" s="53">
        <v>154</v>
      </c>
      <c r="C14" s="2" t="s">
        <v>27</v>
      </c>
      <c r="D14" s="3" t="s">
        <v>169</v>
      </c>
      <c r="E14" s="4">
        <v>38307</v>
      </c>
      <c r="F14" s="5" t="s">
        <v>67</v>
      </c>
      <c r="G14" s="5" t="s">
        <v>68</v>
      </c>
      <c r="H14" s="6" t="s">
        <v>21</v>
      </c>
      <c r="I14" s="6" t="s">
        <v>162</v>
      </c>
      <c r="J14" s="56">
        <v>2.355908717415062E-2</v>
      </c>
    </row>
    <row r="15" spans="1:10" x14ac:dyDescent="0.3">
      <c r="A15" s="1">
        <v>8</v>
      </c>
      <c r="B15" s="53">
        <v>122</v>
      </c>
      <c r="C15" s="2" t="s">
        <v>170</v>
      </c>
      <c r="D15" s="3" t="s">
        <v>171</v>
      </c>
      <c r="E15" s="4">
        <v>37983</v>
      </c>
      <c r="F15" s="5" t="s">
        <v>41</v>
      </c>
      <c r="G15" s="5" t="s">
        <v>42</v>
      </c>
      <c r="H15" s="6" t="s">
        <v>21</v>
      </c>
      <c r="I15" s="6" t="s">
        <v>162</v>
      </c>
      <c r="J15" s="56">
        <v>2.5303668958867254E-2</v>
      </c>
    </row>
    <row r="16" spans="1:10" x14ac:dyDescent="0.3">
      <c r="A16" s="1">
        <v>9</v>
      </c>
      <c r="B16" s="53">
        <v>123</v>
      </c>
      <c r="C16" s="2" t="s">
        <v>172</v>
      </c>
      <c r="D16" s="3" t="s">
        <v>173</v>
      </c>
      <c r="E16" s="4">
        <v>37622</v>
      </c>
      <c r="F16" s="5" t="s">
        <v>41</v>
      </c>
      <c r="G16" s="5" t="s">
        <v>42</v>
      </c>
      <c r="H16" s="6" t="s">
        <v>21</v>
      </c>
      <c r="I16" s="6" t="s">
        <v>162</v>
      </c>
      <c r="J16" s="56">
        <v>2.5410335658240163E-2</v>
      </c>
    </row>
    <row r="17" spans="1:10" x14ac:dyDescent="0.3">
      <c r="A17" s="1">
        <v>10</v>
      </c>
      <c r="B17" s="53">
        <v>171</v>
      </c>
      <c r="C17" s="2" t="s">
        <v>174</v>
      </c>
      <c r="D17" s="3" t="s">
        <v>175</v>
      </c>
      <c r="E17" s="4">
        <v>38209</v>
      </c>
      <c r="F17" s="5" t="s">
        <v>19</v>
      </c>
      <c r="G17" s="5" t="s">
        <v>20</v>
      </c>
      <c r="H17" s="6" t="s">
        <v>21</v>
      </c>
      <c r="I17" s="6" t="s">
        <v>162</v>
      </c>
      <c r="J17" s="56">
        <v>2.8014802278940699E-2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23" sqref="G23"/>
    </sheetView>
  </sheetViews>
  <sheetFormatPr defaultRowHeight="14.4" x14ac:dyDescent="0.3"/>
  <cols>
    <col min="2" max="2" width="6.33203125" customWidth="1"/>
    <col min="4" max="4" width="12" customWidth="1"/>
    <col min="5" max="5" width="12.88671875" customWidth="1"/>
    <col min="6" max="6" width="32.33203125" customWidth="1"/>
    <col min="7" max="7" width="19.44140625" customWidth="1"/>
    <col min="8" max="8" width="7.88671875" customWidth="1"/>
    <col min="9" max="9" width="13.44140625" customWidth="1"/>
    <col min="10" max="10" width="9.88671875" customWidth="1"/>
  </cols>
  <sheetData>
    <row r="1" spans="1:11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1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1" x14ac:dyDescent="0.3">
      <c r="A4" s="61" t="s">
        <v>60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1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1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1" x14ac:dyDescent="0.3">
      <c r="A8" s="45">
        <v>1</v>
      </c>
      <c r="B8" s="58">
        <v>69</v>
      </c>
      <c r="C8" s="2" t="s">
        <v>61</v>
      </c>
      <c r="D8" s="3" t="s">
        <v>62</v>
      </c>
      <c r="E8" s="4">
        <v>37640</v>
      </c>
      <c r="F8" s="5" t="s">
        <v>33</v>
      </c>
      <c r="G8" s="5" t="s">
        <v>20</v>
      </c>
      <c r="H8" s="6" t="s">
        <v>63</v>
      </c>
      <c r="I8" s="6" t="s">
        <v>64</v>
      </c>
      <c r="J8" s="56">
        <v>1.4971195825380292E-2</v>
      </c>
    </row>
    <row r="9" spans="1:11" x14ac:dyDescent="0.3">
      <c r="A9" s="45">
        <v>2</v>
      </c>
      <c r="B9" s="58">
        <v>155</v>
      </c>
      <c r="C9" s="2" t="s">
        <v>65</v>
      </c>
      <c r="D9" s="3" t="s">
        <v>66</v>
      </c>
      <c r="E9" s="4">
        <v>37892</v>
      </c>
      <c r="F9" s="5" t="s">
        <v>67</v>
      </c>
      <c r="G9" s="5" t="s">
        <v>68</v>
      </c>
      <c r="H9" s="6" t="s">
        <v>63</v>
      </c>
      <c r="I9" s="6" t="s">
        <v>64</v>
      </c>
      <c r="J9" s="56">
        <v>1.5062961283699482E-2</v>
      </c>
    </row>
    <row r="10" spans="1:11" x14ac:dyDescent="0.3">
      <c r="A10" s="45">
        <v>3</v>
      </c>
      <c r="B10" s="58">
        <v>185</v>
      </c>
      <c r="C10" s="2" t="s">
        <v>69</v>
      </c>
      <c r="D10" s="3" t="s">
        <v>70</v>
      </c>
      <c r="E10" s="4">
        <v>37987</v>
      </c>
      <c r="F10" s="5" t="s">
        <v>71</v>
      </c>
      <c r="G10" s="5" t="s">
        <v>72</v>
      </c>
      <c r="H10" s="6" t="s">
        <v>63</v>
      </c>
      <c r="I10" s="6" t="s">
        <v>64</v>
      </c>
      <c r="J10" s="56">
        <v>1.5348220658396724E-2</v>
      </c>
    </row>
    <row r="11" spans="1:11" x14ac:dyDescent="0.3">
      <c r="A11" s="1">
        <v>4</v>
      </c>
      <c r="B11" s="58">
        <v>142</v>
      </c>
      <c r="C11" s="2" t="s">
        <v>73</v>
      </c>
      <c r="D11" s="3" t="s">
        <v>74</v>
      </c>
      <c r="E11" s="4">
        <v>37632</v>
      </c>
      <c r="F11" s="5" t="s">
        <v>75</v>
      </c>
      <c r="G11" s="5" t="s">
        <v>76</v>
      </c>
      <c r="H11" s="6" t="s">
        <v>63</v>
      </c>
      <c r="I11" s="6" t="s">
        <v>64</v>
      </c>
      <c r="J11" s="56">
        <v>1.647957714482572E-2</v>
      </c>
    </row>
    <row r="12" spans="1:11" x14ac:dyDescent="0.3">
      <c r="A12" s="1">
        <v>5</v>
      </c>
      <c r="B12" s="58">
        <v>111</v>
      </c>
      <c r="C12" s="2" t="s">
        <v>77</v>
      </c>
      <c r="D12" s="3" t="s">
        <v>78</v>
      </c>
      <c r="E12" s="4">
        <v>38051</v>
      </c>
      <c r="F12" s="5" t="s">
        <v>33</v>
      </c>
      <c r="G12" s="5" t="s">
        <v>20</v>
      </c>
      <c r="H12" s="6" t="s">
        <v>63</v>
      </c>
      <c r="I12" s="6" t="s">
        <v>64</v>
      </c>
      <c r="J12" s="56">
        <v>1.6569603332030943E-2</v>
      </c>
    </row>
    <row r="13" spans="1:11" x14ac:dyDescent="0.3">
      <c r="A13" s="1">
        <v>6</v>
      </c>
      <c r="B13" s="53">
        <v>157</v>
      </c>
      <c r="C13" s="2" t="s">
        <v>79</v>
      </c>
      <c r="D13" s="3" t="s">
        <v>80</v>
      </c>
      <c r="E13" s="4">
        <v>37735</v>
      </c>
      <c r="F13" s="5" t="s">
        <v>67</v>
      </c>
      <c r="G13" s="5" t="s">
        <v>68</v>
      </c>
      <c r="H13" s="6" t="s">
        <v>63</v>
      </c>
      <c r="I13" s="6" t="s">
        <v>64</v>
      </c>
      <c r="J13" s="56">
        <v>1.737966049861827E-2</v>
      </c>
    </row>
    <row r="14" spans="1:11" x14ac:dyDescent="0.3">
      <c r="A14" s="1">
        <v>7</v>
      </c>
      <c r="B14" s="53">
        <v>158</v>
      </c>
      <c r="C14" s="2" t="s">
        <v>81</v>
      </c>
      <c r="D14" s="3" t="s">
        <v>82</v>
      </c>
      <c r="E14" s="4">
        <v>37698</v>
      </c>
      <c r="F14" s="5" t="s">
        <v>67</v>
      </c>
      <c r="G14" s="5" t="s">
        <v>68</v>
      </c>
      <c r="H14" s="6" t="s">
        <v>63</v>
      </c>
      <c r="I14" s="6" t="s">
        <v>64</v>
      </c>
      <c r="J14" s="56">
        <v>1.7473887497448239E-2</v>
      </c>
    </row>
    <row r="15" spans="1:11" x14ac:dyDescent="0.3">
      <c r="A15" s="1">
        <v>8</v>
      </c>
      <c r="B15" s="53">
        <v>115</v>
      </c>
      <c r="C15" s="2" t="s">
        <v>83</v>
      </c>
      <c r="D15" s="3" t="s">
        <v>84</v>
      </c>
      <c r="E15" s="4">
        <v>37997</v>
      </c>
      <c r="F15" s="5" t="s">
        <v>33</v>
      </c>
      <c r="G15" s="5" t="s">
        <v>20</v>
      </c>
      <c r="H15" s="6" t="s">
        <v>63</v>
      </c>
      <c r="I15" s="6" t="s">
        <v>64</v>
      </c>
      <c r="J15" s="56">
        <v>1.7664092120355666E-2</v>
      </c>
    </row>
    <row r="16" spans="1:11" x14ac:dyDescent="0.3">
      <c r="A16" s="1">
        <v>9</v>
      </c>
      <c r="B16" s="53">
        <v>20</v>
      </c>
      <c r="C16" s="2" t="s">
        <v>77</v>
      </c>
      <c r="D16" s="3" t="s">
        <v>85</v>
      </c>
      <c r="E16" s="4">
        <v>37826</v>
      </c>
      <c r="F16" s="5" t="s">
        <v>33</v>
      </c>
      <c r="G16" s="5" t="s">
        <v>20</v>
      </c>
      <c r="H16" s="6" t="s">
        <v>63</v>
      </c>
      <c r="I16" s="6" t="s">
        <v>64</v>
      </c>
      <c r="J16" s="56">
        <v>1.9496732367484018E-2</v>
      </c>
    </row>
    <row r="17" spans="1:10" x14ac:dyDescent="0.3">
      <c r="A17" s="1">
        <v>10</v>
      </c>
      <c r="B17" s="53">
        <v>159</v>
      </c>
      <c r="C17" s="2" t="s">
        <v>86</v>
      </c>
      <c r="D17" s="3" t="s">
        <v>87</v>
      </c>
      <c r="E17" s="4">
        <v>37671</v>
      </c>
      <c r="F17" s="5" t="s">
        <v>67</v>
      </c>
      <c r="G17" s="5" t="s">
        <v>68</v>
      </c>
      <c r="H17" s="6" t="s">
        <v>63</v>
      </c>
      <c r="I17" s="6" t="s">
        <v>64</v>
      </c>
      <c r="J17" s="56">
        <v>2.025381641332635E-2</v>
      </c>
    </row>
    <row r="18" spans="1:10" x14ac:dyDescent="0.3">
      <c r="A18" s="1">
        <v>11</v>
      </c>
      <c r="B18" s="53">
        <v>156</v>
      </c>
      <c r="C18" s="2" t="s">
        <v>88</v>
      </c>
      <c r="D18" s="3" t="s">
        <v>89</v>
      </c>
      <c r="E18" s="4">
        <v>37794</v>
      </c>
      <c r="F18" s="5" t="s">
        <v>67</v>
      </c>
      <c r="G18" s="5" t="s">
        <v>68</v>
      </c>
      <c r="H18" s="6" t="s">
        <v>63</v>
      </c>
      <c r="I18" s="6" t="s">
        <v>64</v>
      </c>
      <c r="J18" s="56">
        <v>2.026243330481001E-2</v>
      </c>
    </row>
    <row r="19" spans="1:10" x14ac:dyDescent="0.3">
      <c r="A19" s="1">
        <v>12</v>
      </c>
      <c r="B19" s="53">
        <v>65</v>
      </c>
      <c r="C19" s="2" t="s">
        <v>90</v>
      </c>
      <c r="D19" s="3" t="s">
        <v>91</v>
      </c>
      <c r="E19" s="4">
        <v>38287</v>
      </c>
      <c r="F19" s="5" t="s">
        <v>19</v>
      </c>
      <c r="G19" s="5" t="s">
        <v>20</v>
      </c>
      <c r="H19" s="6" t="s">
        <v>63</v>
      </c>
      <c r="I19" s="6" t="s">
        <v>64</v>
      </c>
      <c r="J19" s="56">
        <v>2.2828810955225095E-2</v>
      </c>
    </row>
    <row r="20" spans="1:10" x14ac:dyDescent="0.3">
      <c r="A20" s="1">
        <v>13</v>
      </c>
      <c r="B20" s="53">
        <v>190</v>
      </c>
      <c r="C20" s="2" t="s">
        <v>92</v>
      </c>
      <c r="D20" s="3" t="s">
        <v>93</v>
      </c>
      <c r="E20" s="4">
        <v>38283</v>
      </c>
      <c r="F20" s="5" t="s">
        <v>57</v>
      </c>
      <c r="G20" s="5">
        <v>0</v>
      </c>
      <c r="H20" s="6" t="s">
        <v>63</v>
      </c>
      <c r="I20" s="6" t="s">
        <v>64</v>
      </c>
      <c r="J20" s="56">
        <v>2.372260546035981E-2</v>
      </c>
    </row>
  </sheetData>
  <mergeCells count="3">
    <mergeCell ref="A1:J1"/>
    <mergeCell ref="A2:J2"/>
    <mergeCell ref="A4:K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19" sqref="G19"/>
    </sheetView>
  </sheetViews>
  <sheetFormatPr defaultRowHeight="14.4" x14ac:dyDescent="0.3"/>
  <cols>
    <col min="1" max="1" width="7.44140625" customWidth="1"/>
    <col min="2" max="2" width="6.88671875" customWidth="1"/>
    <col min="4" max="4" width="15.6640625" customWidth="1"/>
    <col min="5" max="5" width="11.109375" customWidth="1"/>
    <col min="6" max="6" width="18.88671875" customWidth="1"/>
    <col min="7" max="7" width="19.44140625" customWidth="1"/>
    <col min="9" max="9" width="17.8867187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  <c r="I3" s="32"/>
      <c r="J3" s="32"/>
    </row>
    <row r="4" spans="1:10" x14ac:dyDescent="0.3">
      <c r="A4" s="61" t="s">
        <v>150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3">
        <v>160</v>
      </c>
      <c r="C8" s="2" t="s">
        <v>17</v>
      </c>
      <c r="D8" s="3" t="s">
        <v>151</v>
      </c>
      <c r="E8" s="4">
        <v>37179</v>
      </c>
      <c r="F8" s="5" t="s">
        <v>67</v>
      </c>
      <c r="G8" s="5" t="s">
        <v>68</v>
      </c>
      <c r="H8" s="6" t="s">
        <v>21</v>
      </c>
      <c r="I8" s="6" t="s">
        <v>152</v>
      </c>
      <c r="J8" s="56">
        <v>1.889991121839708E-2</v>
      </c>
    </row>
    <row r="9" spans="1:10" x14ac:dyDescent="0.3">
      <c r="A9" s="45">
        <v>2</v>
      </c>
      <c r="B9" s="53">
        <v>45</v>
      </c>
      <c r="C9" s="2" t="s">
        <v>153</v>
      </c>
      <c r="D9" s="3" t="s">
        <v>154</v>
      </c>
      <c r="E9" s="4">
        <v>37169</v>
      </c>
      <c r="F9" s="5" t="s">
        <v>57</v>
      </c>
      <c r="G9" s="5" t="s">
        <v>20</v>
      </c>
      <c r="H9" s="6" t="s">
        <v>21</v>
      </c>
      <c r="I9" s="6" t="s">
        <v>152</v>
      </c>
      <c r="J9" s="56">
        <v>2.1176766828694807E-2</v>
      </c>
    </row>
    <row r="10" spans="1:10" x14ac:dyDescent="0.3">
      <c r="A10" s="45">
        <v>3</v>
      </c>
      <c r="B10" s="53">
        <v>136</v>
      </c>
      <c r="C10" s="2" t="s">
        <v>155</v>
      </c>
      <c r="D10" s="3" t="s">
        <v>156</v>
      </c>
      <c r="E10" s="4">
        <v>37609</v>
      </c>
      <c r="F10" s="5" t="s">
        <v>41</v>
      </c>
      <c r="G10" s="5" t="s">
        <v>42</v>
      </c>
      <c r="H10" s="6" t="s">
        <v>21</v>
      </c>
      <c r="I10" s="6" t="s">
        <v>152</v>
      </c>
      <c r="J10" s="56">
        <v>2.1891293904226849E-2</v>
      </c>
    </row>
    <row r="11" spans="1:10" x14ac:dyDescent="0.3">
      <c r="A11" s="1">
        <v>4</v>
      </c>
      <c r="B11" s="53">
        <v>193</v>
      </c>
      <c r="C11" s="2" t="s">
        <v>157</v>
      </c>
      <c r="D11" s="3" t="s">
        <v>158</v>
      </c>
      <c r="E11" s="4">
        <v>37344</v>
      </c>
      <c r="F11" s="5" t="s">
        <v>57</v>
      </c>
      <c r="G11" s="5">
        <v>0</v>
      </c>
      <c r="H11" s="6" t="s">
        <v>21</v>
      </c>
      <c r="I11" s="6" t="s">
        <v>152</v>
      </c>
      <c r="J11" s="56">
        <v>2.515672420335717E-2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22" sqref="G22"/>
    </sheetView>
  </sheetViews>
  <sheetFormatPr defaultRowHeight="14.4" x14ac:dyDescent="0.3"/>
  <cols>
    <col min="1" max="1" width="7" customWidth="1"/>
    <col min="2" max="2" width="6.88671875" customWidth="1"/>
    <col min="4" max="4" width="14.5546875" customWidth="1"/>
    <col min="5" max="5" width="11.44140625" customWidth="1"/>
    <col min="6" max="6" width="19.44140625" customWidth="1"/>
    <col min="7" max="7" width="18.5546875" customWidth="1"/>
    <col min="9" max="9" width="17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ht="15.6" x14ac:dyDescent="0.3">
      <c r="A4" s="31"/>
      <c r="B4" s="32"/>
      <c r="C4" s="33"/>
      <c r="D4" s="52"/>
      <c r="E4" s="35"/>
      <c r="F4" s="34"/>
      <c r="G4" s="34"/>
      <c r="H4" s="36"/>
      <c r="I4" s="36"/>
      <c r="J4" s="37"/>
    </row>
    <row r="5" spans="1:10" x14ac:dyDescent="0.3">
      <c r="A5" s="61" t="s">
        <v>127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8">
        <v>76</v>
      </c>
      <c r="C8" s="2" t="s">
        <v>128</v>
      </c>
      <c r="D8" s="3" t="s">
        <v>129</v>
      </c>
      <c r="E8" s="4">
        <v>37381</v>
      </c>
      <c r="F8" s="5" t="s">
        <v>104</v>
      </c>
      <c r="G8" s="5" t="s">
        <v>105</v>
      </c>
      <c r="H8" s="6" t="s">
        <v>63</v>
      </c>
      <c r="I8" s="6" t="s">
        <v>130</v>
      </c>
      <c r="J8" s="56">
        <v>1.3640506908349783E-2</v>
      </c>
    </row>
    <row r="9" spans="1:10" x14ac:dyDescent="0.3">
      <c r="A9" s="45">
        <v>2</v>
      </c>
      <c r="B9" s="58">
        <v>186</v>
      </c>
      <c r="C9" s="2" t="s">
        <v>81</v>
      </c>
      <c r="D9" s="3" t="s">
        <v>131</v>
      </c>
      <c r="E9" s="4">
        <v>37257</v>
      </c>
      <c r="F9" s="5" t="s">
        <v>71</v>
      </c>
      <c r="G9" s="5" t="s">
        <v>72</v>
      </c>
      <c r="H9" s="6" t="s">
        <v>63</v>
      </c>
      <c r="I9" s="6" t="s">
        <v>130</v>
      </c>
      <c r="J9" s="56">
        <v>1.4513346107852126E-2</v>
      </c>
    </row>
    <row r="10" spans="1:10" x14ac:dyDescent="0.3">
      <c r="A10" s="45">
        <v>3</v>
      </c>
      <c r="B10" s="58">
        <v>42</v>
      </c>
      <c r="C10" s="2" t="s">
        <v>132</v>
      </c>
      <c r="D10" s="3" t="s">
        <v>133</v>
      </c>
      <c r="E10" s="4">
        <v>37190</v>
      </c>
      <c r="F10" s="5" t="s">
        <v>57</v>
      </c>
      <c r="G10" s="5" t="s">
        <v>20</v>
      </c>
      <c r="H10" s="6" t="s">
        <v>63</v>
      </c>
      <c r="I10" s="6" t="s">
        <v>130</v>
      </c>
      <c r="J10" s="56">
        <v>1.5543500074139426E-2</v>
      </c>
    </row>
    <row r="11" spans="1:10" x14ac:dyDescent="0.3">
      <c r="A11" s="1">
        <v>4</v>
      </c>
      <c r="B11" s="58">
        <v>196</v>
      </c>
      <c r="C11" s="2" t="s">
        <v>96</v>
      </c>
      <c r="D11" s="3" t="s">
        <v>134</v>
      </c>
      <c r="E11" s="4">
        <v>36960</v>
      </c>
      <c r="F11" s="5" t="s">
        <v>57</v>
      </c>
      <c r="G11" s="5">
        <v>0</v>
      </c>
      <c r="H11" s="6" t="s">
        <v>63</v>
      </c>
      <c r="I11" s="6" t="s">
        <v>130</v>
      </c>
      <c r="J11" s="56">
        <v>1.6298968135751771E-2</v>
      </c>
    </row>
    <row r="12" spans="1:10" x14ac:dyDescent="0.3">
      <c r="A12" s="1">
        <v>5</v>
      </c>
      <c r="B12" s="58">
        <v>66</v>
      </c>
      <c r="C12" s="2" t="s">
        <v>135</v>
      </c>
      <c r="D12" s="3" t="s">
        <v>136</v>
      </c>
      <c r="E12" s="4">
        <v>37459</v>
      </c>
      <c r="F12" s="5" t="s">
        <v>19</v>
      </c>
      <c r="G12" s="5" t="s">
        <v>20</v>
      </c>
      <c r="H12" s="6" t="s">
        <v>63</v>
      </c>
      <c r="I12" s="6" t="s">
        <v>130</v>
      </c>
      <c r="J12" s="56">
        <v>1.6301524711448998E-2</v>
      </c>
    </row>
    <row r="13" spans="1:10" x14ac:dyDescent="0.3">
      <c r="A13" s="1">
        <v>6</v>
      </c>
      <c r="B13" s="53">
        <v>150</v>
      </c>
      <c r="C13" s="2" t="s">
        <v>96</v>
      </c>
      <c r="D13" s="3" t="s">
        <v>137</v>
      </c>
      <c r="E13" s="4">
        <v>37334</v>
      </c>
      <c r="F13" s="5" t="s">
        <v>75</v>
      </c>
      <c r="G13" s="5" t="s">
        <v>76</v>
      </c>
      <c r="H13" s="6" t="s">
        <v>63</v>
      </c>
      <c r="I13" s="6" t="s">
        <v>130</v>
      </c>
      <c r="J13" s="56">
        <v>1.7389970863570966E-2</v>
      </c>
    </row>
    <row r="14" spans="1:10" x14ac:dyDescent="0.3">
      <c r="A14" s="1">
        <v>7</v>
      </c>
      <c r="B14" s="53">
        <v>100</v>
      </c>
      <c r="C14" s="2" t="s">
        <v>138</v>
      </c>
      <c r="D14" s="3" t="s">
        <v>139</v>
      </c>
      <c r="E14" s="4">
        <v>36976</v>
      </c>
      <c r="F14" s="5" t="s">
        <v>140</v>
      </c>
      <c r="G14" s="5">
        <v>0</v>
      </c>
      <c r="H14" s="6" t="s">
        <v>63</v>
      </c>
      <c r="I14" s="6" t="s">
        <v>130</v>
      </c>
      <c r="J14" s="56">
        <v>1.831681596946387E-2</v>
      </c>
    </row>
    <row r="15" spans="1:10" x14ac:dyDescent="0.3">
      <c r="A15" s="1">
        <v>8</v>
      </c>
      <c r="B15" s="53">
        <v>102</v>
      </c>
      <c r="C15" s="2" t="s">
        <v>141</v>
      </c>
      <c r="D15" s="3" t="s">
        <v>142</v>
      </c>
      <c r="E15" s="4">
        <v>37284</v>
      </c>
      <c r="F15" s="5" t="s">
        <v>140</v>
      </c>
      <c r="G15" s="5">
        <v>0</v>
      </c>
      <c r="H15" s="6" t="s">
        <v>63</v>
      </c>
      <c r="I15" s="6" t="s">
        <v>130</v>
      </c>
      <c r="J15" s="56">
        <v>1.854223718465384E-2</v>
      </c>
    </row>
    <row r="16" spans="1:10" x14ac:dyDescent="0.3">
      <c r="A16" s="1">
        <v>9</v>
      </c>
      <c r="B16" s="53">
        <v>228</v>
      </c>
      <c r="C16" s="2" t="s">
        <v>143</v>
      </c>
      <c r="D16" s="3" t="s">
        <v>144</v>
      </c>
      <c r="E16" s="4">
        <v>37186</v>
      </c>
      <c r="F16" s="5" t="s">
        <v>145</v>
      </c>
      <c r="G16" s="5">
        <v>0</v>
      </c>
      <c r="H16" s="6" t="s">
        <v>63</v>
      </c>
      <c r="I16" s="6" t="s">
        <v>130</v>
      </c>
      <c r="J16" s="56">
        <v>1.8746259817751961E-2</v>
      </c>
    </row>
    <row r="17" spans="1:10" x14ac:dyDescent="0.3">
      <c r="A17" s="1">
        <v>10</v>
      </c>
      <c r="B17" s="53">
        <v>195</v>
      </c>
      <c r="C17" s="2" t="s">
        <v>146</v>
      </c>
      <c r="D17" s="3" t="s">
        <v>147</v>
      </c>
      <c r="E17" s="4">
        <v>36963</v>
      </c>
      <c r="F17" s="5" t="s">
        <v>57</v>
      </c>
      <c r="G17" s="5">
        <v>0</v>
      </c>
      <c r="H17" s="6" t="s">
        <v>63</v>
      </c>
      <c r="I17" s="6" t="s">
        <v>130</v>
      </c>
      <c r="J17" s="56">
        <v>1.9240518578854799E-2</v>
      </c>
    </row>
    <row r="18" spans="1:10" x14ac:dyDescent="0.3">
      <c r="A18" s="1">
        <v>11</v>
      </c>
      <c r="B18" s="53">
        <v>197</v>
      </c>
      <c r="C18" s="2" t="s">
        <v>148</v>
      </c>
      <c r="D18" s="3" t="s">
        <v>149</v>
      </c>
      <c r="E18" s="4">
        <v>37165</v>
      </c>
      <c r="F18" s="5" t="s">
        <v>57</v>
      </c>
      <c r="G18" s="5">
        <v>0</v>
      </c>
      <c r="H18" s="6" t="s">
        <v>63</v>
      </c>
      <c r="I18" s="6" t="s">
        <v>130</v>
      </c>
      <c r="J18" s="56">
        <v>1.9690279154330356E-2</v>
      </c>
    </row>
  </sheetData>
  <mergeCells count="3">
    <mergeCell ref="A1:J1"/>
    <mergeCell ref="A2:J2"/>
    <mergeCell ref="A5:J5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21" sqref="G21"/>
    </sheetView>
  </sheetViews>
  <sheetFormatPr defaultRowHeight="14.4" x14ac:dyDescent="0.3"/>
  <cols>
    <col min="1" max="1" width="7.109375" customWidth="1"/>
    <col min="2" max="2" width="6.88671875" customWidth="1"/>
    <col min="3" max="3" width="11.6640625" customWidth="1"/>
    <col min="4" max="4" width="11.5546875" customWidth="1"/>
    <col min="5" max="5" width="10.88671875" customWidth="1"/>
    <col min="6" max="6" width="20.109375" customWidth="1"/>
    <col min="7" max="7" width="18.6640625" customWidth="1"/>
    <col min="9" max="9" width="15.109375" customWidth="1"/>
  </cols>
  <sheetData>
    <row r="1" spans="1:10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x14ac:dyDescent="0.3">
      <c r="A4" s="61" t="s">
        <v>176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6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6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8">
        <v>78</v>
      </c>
      <c r="C8" s="2" t="s">
        <v>177</v>
      </c>
      <c r="D8" s="3" t="s">
        <v>178</v>
      </c>
      <c r="E8" s="4">
        <v>35391</v>
      </c>
      <c r="F8" s="5" t="s">
        <v>179</v>
      </c>
      <c r="G8" s="5" t="s">
        <v>105</v>
      </c>
      <c r="H8" s="6" t="s">
        <v>21</v>
      </c>
      <c r="I8" s="6" t="s">
        <v>180</v>
      </c>
      <c r="J8" s="56">
        <v>1.5999318733180737E-2</v>
      </c>
    </row>
    <row r="9" spans="1:10" x14ac:dyDescent="0.3">
      <c r="A9" s="45">
        <v>2</v>
      </c>
      <c r="B9" s="53">
        <v>19</v>
      </c>
      <c r="C9" s="2" t="s">
        <v>181</v>
      </c>
      <c r="D9" s="3" t="s">
        <v>182</v>
      </c>
      <c r="E9" s="4">
        <v>36242</v>
      </c>
      <c r="F9" s="5" t="s">
        <v>183</v>
      </c>
      <c r="G9" s="5" t="s">
        <v>20</v>
      </c>
      <c r="H9" s="6" t="s">
        <v>21</v>
      </c>
      <c r="I9" s="6" t="s">
        <v>180</v>
      </c>
      <c r="J9" s="56">
        <v>1.7755270742214186E-2</v>
      </c>
    </row>
    <row r="10" spans="1:10" x14ac:dyDescent="0.3">
      <c r="A10" s="45">
        <v>3</v>
      </c>
      <c r="B10" s="53">
        <v>23</v>
      </c>
      <c r="C10" s="2" t="s">
        <v>184</v>
      </c>
      <c r="D10" s="3" t="s">
        <v>185</v>
      </c>
      <c r="E10" s="4">
        <v>35590</v>
      </c>
      <c r="F10" s="5" t="s">
        <v>186</v>
      </c>
      <c r="G10" s="5" t="s">
        <v>187</v>
      </c>
      <c r="H10" s="6" t="s">
        <v>21</v>
      </c>
      <c r="I10" s="6" t="s">
        <v>180</v>
      </c>
      <c r="J10" s="56">
        <v>2.0717334046004673E-2</v>
      </c>
    </row>
    <row r="11" spans="1:10" x14ac:dyDescent="0.3">
      <c r="A11" s="1">
        <v>4</v>
      </c>
      <c r="B11" s="53">
        <v>109</v>
      </c>
      <c r="C11" s="2" t="s">
        <v>188</v>
      </c>
      <c r="D11" s="3" t="s">
        <v>189</v>
      </c>
      <c r="E11" s="4">
        <v>36068</v>
      </c>
      <c r="F11" s="5" t="s">
        <v>140</v>
      </c>
      <c r="G11" s="5">
        <v>0</v>
      </c>
      <c r="H11" s="6" t="s">
        <v>21</v>
      </c>
      <c r="I11" s="6" t="s">
        <v>180</v>
      </c>
      <c r="J11" s="56">
        <v>2.0794237562232726E-2</v>
      </c>
    </row>
    <row r="12" spans="1:10" x14ac:dyDescent="0.3">
      <c r="A12" s="1">
        <v>5</v>
      </c>
      <c r="B12" s="53">
        <v>224</v>
      </c>
      <c r="C12" s="2" t="s">
        <v>190</v>
      </c>
      <c r="D12" s="3" t="s">
        <v>191</v>
      </c>
      <c r="E12" s="4">
        <v>36195</v>
      </c>
      <c r="F12" s="5" t="s">
        <v>192</v>
      </c>
      <c r="G12" s="5" t="s">
        <v>193</v>
      </c>
      <c r="H12" s="6" t="s">
        <v>21</v>
      </c>
      <c r="I12" s="6" t="s">
        <v>180</v>
      </c>
      <c r="J12" s="56">
        <v>2.0885334586774235E-2</v>
      </c>
    </row>
    <row r="13" spans="1:10" x14ac:dyDescent="0.3">
      <c r="A13" s="1">
        <v>6</v>
      </c>
      <c r="B13" s="53">
        <v>300</v>
      </c>
      <c r="C13" s="2" t="s">
        <v>184</v>
      </c>
      <c r="D13" s="3" t="s">
        <v>194</v>
      </c>
      <c r="E13" s="4">
        <v>36418</v>
      </c>
      <c r="F13" s="5" t="s">
        <v>195</v>
      </c>
      <c r="G13" s="5" t="s">
        <v>20</v>
      </c>
      <c r="H13" s="6" t="s">
        <v>21</v>
      </c>
      <c r="I13" s="6" t="s">
        <v>180</v>
      </c>
      <c r="J13" s="56">
        <v>2.1088164337974464E-2</v>
      </c>
    </row>
    <row r="14" spans="1:10" x14ac:dyDescent="0.3">
      <c r="A14" s="1">
        <v>7</v>
      </c>
      <c r="B14" s="53">
        <v>24</v>
      </c>
      <c r="C14" s="2" t="s">
        <v>47</v>
      </c>
      <c r="D14" s="3" t="s">
        <v>196</v>
      </c>
      <c r="E14" s="4">
        <v>36111</v>
      </c>
      <c r="F14" s="5" t="s">
        <v>186</v>
      </c>
      <c r="G14" s="5" t="s">
        <v>187</v>
      </c>
      <c r="H14" s="6" t="s">
        <v>21</v>
      </c>
      <c r="I14" s="6" t="s">
        <v>180</v>
      </c>
      <c r="J14" s="56">
        <v>2.1395253345979009E-2</v>
      </c>
    </row>
    <row r="15" spans="1:10" x14ac:dyDescent="0.3">
      <c r="A15" s="1">
        <v>8</v>
      </c>
      <c r="B15" s="53">
        <v>105</v>
      </c>
      <c r="C15" s="2" t="s">
        <v>197</v>
      </c>
      <c r="D15" s="3" t="s">
        <v>198</v>
      </c>
      <c r="E15" s="4">
        <v>36361</v>
      </c>
      <c r="F15" s="5" t="s">
        <v>140</v>
      </c>
      <c r="G15" s="5">
        <v>0</v>
      </c>
      <c r="H15" s="6" t="s">
        <v>21</v>
      </c>
      <c r="I15" s="6" t="s">
        <v>180</v>
      </c>
      <c r="J15" s="56">
        <v>2.1434434372070838E-2</v>
      </c>
    </row>
    <row r="16" spans="1:10" x14ac:dyDescent="0.3">
      <c r="A16" s="1">
        <v>9</v>
      </c>
      <c r="B16" s="53">
        <v>106</v>
      </c>
      <c r="C16" s="2" t="s">
        <v>27</v>
      </c>
      <c r="D16" s="3" t="s">
        <v>199</v>
      </c>
      <c r="E16" s="4">
        <v>36231</v>
      </c>
      <c r="F16" s="5" t="s">
        <v>140</v>
      </c>
      <c r="G16" s="5">
        <v>0</v>
      </c>
      <c r="H16" s="6" t="s">
        <v>21</v>
      </c>
      <c r="I16" s="6" t="s">
        <v>180</v>
      </c>
      <c r="J16" s="56">
        <v>2.327806819216172E-2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5" sqref="L5"/>
    </sheetView>
  </sheetViews>
  <sheetFormatPr defaultRowHeight="14.4" x14ac:dyDescent="0.3"/>
  <cols>
    <col min="1" max="1" width="7.5546875" customWidth="1"/>
    <col min="2" max="2" width="6.88671875" customWidth="1"/>
    <col min="4" max="4" width="15.109375" customWidth="1"/>
    <col min="5" max="5" width="12.88671875" customWidth="1"/>
    <col min="6" max="6" width="17.44140625" customWidth="1"/>
    <col min="7" max="7" width="17" customWidth="1"/>
    <col min="8" max="8" width="7.88671875" customWidth="1"/>
    <col min="9" max="9" width="16.5546875" customWidth="1"/>
  </cols>
  <sheetData>
    <row r="1" spans="1:10" x14ac:dyDescent="0.3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3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3">
      <c r="A3" s="46" t="s">
        <v>12</v>
      </c>
      <c r="B3" s="47"/>
      <c r="C3" s="48"/>
      <c r="D3" s="49"/>
      <c r="E3" s="50"/>
      <c r="F3" s="51"/>
      <c r="G3" s="49"/>
      <c r="H3" s="50" t="s">
        <v>13</v>
      </c>
    </row>
    <row r="4" spans="1:10" x14ac:dyDescent="0.3">
      <c r="A4" s="61" t="s">
        <v>260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6" x14ac:dyDescent="0.3">
      <c r="A5" s="31"/>
      <c r="B5" s="32"/>
      <c r="C5" s="33"/>
      <c r="D5" s="34"/>
      <c r="E5" s="35"/>
      <c r="F5" s="34"/>
      <c r="G5" s="34"/>
      <c r="H5" s="36"/>
      <c r="I5" s="36"/>
      <c r="J5" s="37"/>
    </row>
    <row r="6" spans="1:10" ht="15.6" x14ac:dyDescent="0.3">
      <c r="A6" s="31"/>
      <c r="B6" s="38"/>
      <c r="C6" s="39"/>
      <c r="D6" s="39"/>
      <c r="E6" s="35"/>
      <c r="F6" s="34"/>
      <c r="G6" s="34"/>
      <c r="H6" s="36"/>
      <c r="I6" s="36"/>
      <c r="J6" s="37"/>
    </row>
    <row r="7" spans="1:10" x14ac:dyDescent="0.3">
      <c r="A7" s="40" t="s">
        <v>0</v>
      </c>
      <c r="B7" s="40" t="s">
        <v>1</v>
      </c>
      <c r="C7" s="41" t="s">
        <v>9</v>
      </c>
      <c r="D7" s="42" t="s">
        <v>2</v>
      </c>
      <c r="E7" s="43" t="s">
        <v>3</v>
      </c>
      <c r="F7" s="40" t="s">
        <v>4</v>
      </c>
      <c r="G7" s="40" t="s">
        <v>8</v>
      </c>
      <c r="H7" s="40" t="s">
        <v>5</v>
      </c>
      <c r="I7" s="40" t="s">
        <v>16</v>
      </c>
      <c r="J7" s="44" t="s">
        <v>7</v>
      </c>
    </row>
    <row r="8" spans="1:10" x14ac:dyDescent="0.3">
      <c r="A8" s="45">
        <v>1</v>
      </c>
      <c r="B8" s="58">
        <v>137</v>
      </c>
      <c r="C8" s="2" t="s">
        <v>261</v>
      </c>
      <c r="D8" s="3" t="s">
        <v>262</v>
      </c>
      <c r="E8" s="4">
        <v>36545</v>
      </c>
      <c r="F8" s="5" t="s">
        <v>41</v>
      </c>
      <c r="G8" s="5" t="s">
        <v>42</v>
      </c>
      <c r="H8" s="6" t="s">
        <v>63</v>
      </c>
      <c r="I8" s="6" t="s">
        <v>263</v>
      </c>
      <c r="J8" s="56">
        <v>1.2296032632924061E-2</v>
      </c>
    </row>
    <row r="9" spans="1:10" x14ac:dyDescent="0.3">
      <c r="A9" s="45">
        <v>2</v>
      </c>
      <c r="B9" s="58">
        <v>147</v>
      </c>
      <c r="C9" s="2" t="s">
        <v>264</v>
      </c>
      <c r="D9" s="3" t="s">
        <v>265</v>
      </c>
      <c r="E9" s="4">
        <v>36468</v>
      </c>
      <c r="F9" s="5" t="s">
        <v>75</v>
      </c>
      <c r="G9" s="5" t="s">
        <v>76</v>
      </c>
      <c r="H9" s="6" t="s">
        <v>63</v>
      </c>
      <c r="I9" s="6" t="s">
        <v>263</v>
      </c>
      <c r="J9" s="56">
        <v>1.4387123111268102E-2</v>
      </c>
    </row>
    <row r="10" spans="1:10" x14ac:dyDescent="0.3">
      <c r="A10" s="45">
        <v>3</v>
      </c>
      <c r="B10" s="58">
        <v>148</v>
      </c>
      <c r="C10" s="2" t="s">
        <v>92</v>
      </c>
      <c r="D10" s="3" t="s">
        <v>266</v>
      </c>
      <c r="E10" s="4">
        <v>36835</v>
      </c>
      <c r="F10" s="5" t="s">
        <v>75</v>
      </c>
      <c r="G10" s="5" t="s">
        <v>76</v>
      </c>
      <c r="H10" s="6" t="s">
        <v>63</v>
      </c>
      <c r="I10" s="6" t="s">
        <v>263</v>
      </c>
      <c r="J10" s="56">
        <v>1.5688428708728032E-2</v>
      </c>
    </row>
    <row r="11" spans="1:10" x14ac:dyDescent="0.3">
      <c r="A11" s="1">
        <v>4</v>
      </c>
      <c r="B11" s="58">
        <v>146</v>
      </c>
      <c r="C11" s="2" t="s">
        <v>267</v>
      </c>
      <c r="D11" s="3" t="s">
        <v>268</v>
      </c>
      <c r="E11" s="4">
        <v>36598</v>
      </c>
      <c r="F11" s="5" t="s">
        <v>75</v>
      </c>
      <c r="G11" s="5" t="s">
        <v>76</v>
      </c>
      <c r="H11" s="6" t="s">
        <v>63</v>
      </c>
      <c r="I11" s="6" t="s">
        <v>263</v>
      </c>
      <c r="J11" s="56">
        <v>1.5824346769278418E-2</v>
      </c>
    </row>
    <row r="12" spans="1:10" x14ac:dyDescent="0.3">
      <c r="A12" s="1">
        <v>5</v>
      </c>
      <c r="B12" s="58">
        <v>145</v>
      </c>
      <c r="C12" s="2" t="s">
        <v>269</v>
      </c>
      <c r="D12" s="3" t="s">
        <v>270</v>
      </c>
      <c r="E12" s="4">
        <v>36323</v>
      </c>
      <c r="F12" s="5" t="s">
        <v>75</v>
      </c>
      <c r="G12" s="5" t="s">
        <v>76</v>
      </c>
      <c r="H12" s="6" t="s">
        <v>63</v>
      </c>
      <c r="I12" s="6" t="s">
        <v>263</v>
      </c>
      <c r="J12" s="56">
        <v>1.5943622372510954E-2</v>
      </c>
    </row>
    <row r="13" spans="1:10" x14ac:dyDescent="0.3">
      <c r="A13" s="1">
        <v>6</v>
      </c>
      <c r="B13" s="58">
        <v>98</v>
      </c>
      <c r="C13" s="2" t="s">
        <v>135</v>
      </c>
      <c r="D13" s="3" t="s">
        <v>271</v>
      </c>
      <c r="E13" s="4">
        <v>36884</v>
      </c>
      <c r="F13" s="5" t="s">
        <v>140</v>
      </c>
      <c r="G13" s="5">
        <v>0</v>
      </c>
      <c r="H13" s="6" t="s">
        <v>63</v>
      </c>
      <c r="I13" s="6" t="s">
        <v>263</v>
      </c>
      <c r="J13" s="56">
        <v>1.6483062329271249E-2</v>
      </c>
    </row>
    <row r="14" spans="1:10" x14ac:dyDescent="0.3">
      <c r="A14" s="1">
        <v>7</v>
      </c>
      <c r="B14" s="58">
        <v>104</v>
      </c>
      <c r="C14" s="2" t="s">
        <v>110</v>
      </c>
      <c r="D14" s="3" t="s">
        <v>272</v>
      </c>
      <c r="E14" s="4">
        <v>36213</v>
      </c>
      <c r="F14" s="5" t="s">
        <v>140</v>
      </c>
      <c r="G14" s="5">
        <v>0</v>
      </c>
      <c r="H14" s="6" t="s">
        <v>63</v>
      </c>
      <c r="I14" s="6" t="s">
        <v>263</v>
      </c>
      <c r="J14" s="56">
        <v>1.6982212608488301E-2</v>
      </c>
    </row>
    <row r="15" spans="1:10" x14ac:dyDescent="0.3">
      <c r="A15" s="1">
        <v>8</v>
      </c>
      <c r="B15" s="53">
        <v>99</v>
      </c>
      <c r="C15" s="2" t="s">
        <v>273</v>
      </c>
      <c r="D15" s="3" t="s">
        <v>274</v>
      </c>
      <c r="E15" s="4">
        <v>36314</v>
      </c>
      <c r="F15" s="5" t="s">
        <v>140</v>
      </c>
      <c r="G15" s="5">
        <v>0</v>
      </c>
      <c r="H15" s="6" t="s">
        <v>63</v>
      </c>
      <c r="I15" s="6" t="s">
        <v>263</v>
      </c>
      <c r="J15" s="56">
        <v>1.7843272503251181E-2</v>
      </c>
    </row>
    <row r="16" spans="1:10" x14ac:dyDescent="0.3">
      <c r="A16" s="1">
        <v>9</v>
      </c>
      <c r="B16" s="53">
        <v>194</v>
      </c>
      <c r="C16" s="2" t="s">
        <v>275</v>
      </c>
      <c r="D16" s="3" t="s">
        <v>276</v>
      </c>
      <c r="E16" s="4">
        <v>36628</v>
      </c>
      <c r="F16" s="5" t="s">
        <v>57</v>
      </c>
      <c r="G16" s="5">
        <v>0</v>
      </c>
      <c r="H16" s="6" t="s">
        <v>63</v>
      </c>
      <c r="I16" s="6" t="s">
        <v>263</v>
      </c>
      <c r="J16" s="56">
        <v>1.9283538851267209E-2</v>
      </c>
    </row>
    <row r="17" spans="1:10" x14ac:dyDescent="0.3">
      <c r="A17" s="1">
        <v>10</v>
      </c>
      <c r="B17" s="53">
        <v>108</v>
      </c>
      <c r="C17" s="2" t="s">
        <v>277</v>
      </c>
      <c r="D17" s="3" t="s">
        <v>278</v>
      </c>
      <c r="E17" s="4">
        <v>36246</v>
      </c>
      <c r="F17" s="5" t="s">
        <v>140</v>
      </c>
      <c r="G17" s="5">
        <v>0</v>
      </c>
      <c r="H17" s="6" t="s">
        <v>63</v>
      </c>
      <c r="I17" s="6" t="s">
        <v>263</v>
      </c>
      <c r="J17" s="56">
        <v>1.9403484828478104E-2</v>
      </c>
    </row>
    <row r="18" spans="1:10" x14ac:dyDescent="0.3">
      <c r="A18" s="1">
        <v>11</v>
      </c>
      <c r="B18" s="53">
        <v>151</v>
      </c>
      <c r="C18" s="2" t="s">
        <v>279</v>
      </c>
      <c r="D18" s="3" t="s">
        <v>280</v>
      </c>
      <c r="E18" s="4">
        <v>36223</v>
      </c>
      <c r="F18" s="5" t="s">
        <v>140</v>
      </c>
      <c r="G18" s="5">
        <v>0</v>
      </c>
      <c r="H18" s="6" t="s">
        <v>63</v>
      </c>
      <c r="I18" s="6" t="s">
        <v>263</v>
      </c>
      <c r="J18" s="56">
        <v>2.0468942829714416E-2</v>
      </c>
    </row>
    <row r="19" spans="1:10" x14ac:dyDescent="0.3">
      <c r="A19" s="1">
        <v>12</v>
      </c>
      <c r="B19" s="53">
        <v>38</v>
      </c>
      <c r="C19" s="2" t="s">
        <v>124</v>
      </c>
      <c r="D19" s="3" t="s">
        <v>281</v>
      </c>
      <c r="E19" s="4">
        <v>36597</v>
      </c>
      <c r="F19" s="5" t="s">
        <v>57</v>
      </c>
      <c r="G19" s="5">
        <v>0</v>
      </c>
      <c r="H19" s="6" t="s">
        <v>63</v>
      </c>
      <c r="I19" s="6" t="s">
        <v>263</v>
      </c>
      <c r="J19" s="56">
        <v>2.1107949786743435E-2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Bendras</vt:lpstr>
      <vt:lpstr>Vaikų amž mergaitės </vt:lpstr>
      <vt:lpstr>Vaikų amž. berniukai </vt:lpstr>
      <vt:lpstr>Jaunutės </vt:lpstr>
      <vt:lpstr>jaunučiai </vt:lpstr>
      <vt:lpstr>Jaunės </vt:lpstr>
      <vt:lpstr>Jauniai </vt:lpstr>
      <vt:lpstr>Jaunuolės</vt:lpstr>
      <vt:lpstr>Jaunuoliai</vt:lpstr>
      <vt:lpstr>Suaugusios moterys</vt:lpstr>
      <vt:lpstr>Suaugusieji vyrai</vt:lpstr>
      <vt:lpstr>Veteranės</vt:lpstr>
      <vt:lpstr>Vetaranai I grupė</vt:lpstr>
      <vt:lpstr>Veteranai II grupė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</dc:creator>
  <cp:lastModifiedBy>Step</cp:lastModifiedBy>
  <dcterms:created xsi:type="dcterms:W3CDTF">2018-11-26T07:06:57Z</dcterms:created>
  <dcterms:modified xsi:type="dcterms:W3CDTF">2018-11-26T16:50:09Z</dcterms:modified>
</cp:coreProperties>
</file>