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8616" tabRatio="888" firstSheet="2" activeTab="18"/>
  </bookViews>
  <sheets>
    <sheet name="id" sheetId="2" state="hidden" r:id="rId1"/>
    <sheet name="nbox" sheetId="3" state="hidden" r:id="rId2"/>
    <sheet name="Komandiniai" sheetId="53" r:id="rId3"/>
    <sheet name="60m M" sheetId="4" r:id="rId4"/>
    <sheet name="TITUL" sheetId="5" state="hidden" r:id="rId5"/>
    <sheet name="60m V" sheetId="6" r:id="rId6"/>
    <sheet name="200m M" sheetId="8" state="hidden" r:id="rId7"/>
    <sheet name="200m V" sheetId="9" state="hidden" r:id="rId8"/>
    <sheet name="200 M" sheetId="44" r:id="rId9"/>
    <sheet name="200 V" sheetId="12" r:id="rId10"/>
    <sheet name="600m M" sheetId="50" r:id="rId11"/>
    <sheet name="1000m V" sheetId="13" r:id="rId12"/>
    <sheet name="startas" sheetId="17" state="hidden" r:id="rId13"/>
    <sheet name="60m bb M" sheetId="48" r:id="rId14"/>
    <sheet name="60m bb V" sheetId="49" r:id="rId15"/>
    <sheet name="Aukštis M " sheetId="51" r:id="rId16"/>
    <sheet name="Aukštis V" sheetId="52" r:id="rId17"/>
    <sheet name="Tolis M" sheetId="25" r:id="rId18"/>
    <sheet name="Tolis V" sheetId="26" r:id="rId19"/>
    <sheet name="Rut M" sheetId="33" r:id="rId20"/>
    <sheet name="Rut V" sheetId="19" r:id="rId21"/>
    <sheet name="60m fab M" sheetId="20" state="hidden" r:id="rId22"/>
    <sheet name="60m fab V" sheetId="21" state="hidden" r:id="rId23"/>
    <sheet name="Kartis M" sheetId="22" state="hidden" r:id="rId24"/>
    <sheet name="Rut V(6kg)" sheetId="24" state="hidden" r:id="rId25"/>
    <sheet name="kv" sheetId="27" state="hidden" r:id="rId26"/>
    <sheet name="rek" sheetId="28" state="hidden" r:id="rId27"/>
    <sheet name="teisėjai" sheetId="29" state="hidden" r:id="rId28"/>
    <sheet name="4x200" sheetId="54" r:id="rId29"/>
  </sheets>
  <definedNames>
    <definedName name="_xlnm._FilterDatabase" localSheetId="3" hidden="1">'60m M'!$A$8:$GQ$38</definedName>
    <definedName name="_xlnm._FilterDatabase" localSheetId="0" hidden="1">id!$B$1:$AA$978</definedName>
    <definedName name="_xlnm._FilterDatabase" localSheetId="26" hidden="1">rek!$A$3:$AA$106</definedName>
    <definedName name="_xlnm._FilterDatabase" localSheetId="19" hidden="1">'Rut M'!$B$14:$L$17</definedName>
    <definedName name="_xlnm._FilterDatabase" localSheetId="12" hidden="1">startas!$A$1:$Q$1</definedName>
    <definedName name="_xlnm._FilterDatabase" localSheetId="27" hidden="1">teisėjai!$A:$C</definedName>
    <definedName name="_xlnm._FilterDatabase" localSheetId="18" hidden="1">'Tolis V'!$B$9:$K$23</definedName>
    <definedName name="kv_band" localSheetId="24">'Rut V(6kg)'!$N$8:$O$17</definedName>
    <definedName name="_xlnm.Print_Area" localSheetId="6">'200m M'!$1:$1048576</definedName>
    <definedName name="_xlnm.Print_Area" localSheetId="7">'200m V'!$1:$1048576</definedName>
    <definedName name="_xlnm.Print_Area" localSheetId="21">'60m fab M'!$1:$1048576</definedName>
    <definedName name="_xlnm.Print_Area" localSheetId="22">'60m fab V'!$1:$1048576</definedName>
    <definedName name="_xlnm.Print_Area" localSheetId="0">id!$1:$1048576</definedName>
    <definedName name="_xlnm.Print_Area" localSheetId="23">'Kartis M'!$1:$1048576</definedName>
    <definedName name="_xlnm.Print_Area" localSheetId="25">kv!$1:$1048576</definedName>
    <definedName name="_xlnm.Print_Area" localSheetId="1">nbox!$1:$1048576</definedName>
    <definedName name="_xlnm.Print_Area" localSheetId="26">rek!$1:$1048576</definedName>
    <definedName name="_xlnm.Print_Area" localSheetId="24">'Rut V(6kg)'!$1:$1048576</definedName>
    <definedName name="_xlnm.Print_Area" localSheetId="12">startas!$1:$1048576</definedName>
    <definedName name="_xlnm.Print_Area" localSheetId="27">teisėjai!$1:$1048576</definedName>
    <definedName name="_xlnm.Print_Area" localSheetId="4">TITUL!$1:$1048576</definedName>
    <definedName name="rzfasm" localSheetId="21">'60m fab M'!$T$9:$AK$14</definedName>
    <definedName name="rzfasm" localSheetId="22">'60m fab V'!$T$9:$AK$14</definedName>
    <definedName name="rzftm" localSheetId="24">'Rut V(6kg)'!$A$41:$O$48</definedName>
    <definedName name="rzsmfb" localSheetId="21">'60m fab M'!$B$9:$S$89</definedName>
    <definedName name="rzsmfb" localSheetId="22">'60m fab V'!$B$9:$S$89</definedName>
    <definedName name="rztm" localSheetId="24">'Rut V(6kg)'!$A$7:$L$34</definedName>
    <definedName name="_xlnm.Sheet_Title" localSheetId="6">"200m M"</definedName>
    <definedName name="_xlnm.Sheet_Title" localSheetId="7">"200m V"</definedName>
    <definedName name="_xlnm.Sheet_Title" localSheetId="21">"60m fab M"</definedName>
    <definedName name="_xlnm.Sheet_Title" localSheetId="22">"60m fab V"</definedName>
    <definedName name="_xlnm.Sheet_Title" localSheetId="0">"id"</definedName>
    <definedName name="_xlnm.Sheet_Title" localSheetId="23">"Kartis M"</definedName>
    <definedName name="_xlnm.Sheet_Title" localSheetId="25">"kv"</definedName>
    <definedName name="_xlnm.Sheet_Title" localSheetId="1">"nbox"</definedName>
    <definedName name="_xlnm.Sheet_Title" localSheetId="26">"rek"</definedName>
    <definedName name="_xlnm.Sheet_Title" localSheetId="24">"Rut V(6kg)"</definedName>
    <definedName name="_xlnm.Sheet_Title" localSheetId="12">"startas"</definedName>
    <definedName name="_xlnm.Sheet_Title" localSheetId="27">"teisėjai"</definedName>
    <definedName name="_xlnm.Sheet_Title" localSheetId="4">"TITUL"</definedName>
  </definedNames>
  <calcPr calcId="162913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 s="1"/>
  <c r="H168" i="2"/>
  <c r="I168" i="2"/>
  <c r="J168" i="2"/>
  <c r="U81" i="2"/>
  <c r="V81" i="2"/>
  <c r="F81" i="2"/>
  <c r="Y81" i="2"/>
  <c r="G81" i="2" s="1"/>
  <c r="U90" i="2"/>
  <c r="V90" i="2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E64" i="2" s="1"/>
  <c r="V64" i="2"/>
  <c r="F64" i="2"/>
  <c r="Y64" i="2"/>
  <c r="G64" i="2" s="1"/>
  <c r="U27" i="2"/>
  <c r="E27" i="2" s="1"/>
  <c r="V27" i="2"/>
  <c r="F27" i="2"/>
  <c r="Y27" i="2"/>
  <c r="G27" i="2" s="1"/>
  <c r="U91" i="2"/>
  <c r="E91" i="2" s="1"/>
  <c r="V91" i="2"/>
  <c r="F91" i="2"/>
  <c r="Y91" i="2"/>
  <c r="G91" i="2" s="1"/>
  <c r="U89" i="2"/>
  <c r="E89" i="2" s="1"/>
  <c r="V89" i="2"/>
  <c r="F89" i="2"/>
  <c r="Y89" i="2"/>
  <c r="G89" i="2" s="1"/>
  <c r="U49" i="2"/>
  <c r="E49" i="2" s="1"/>
  <c r="V49" i="2"/>
  <c r="F49" i="2"/>
  <c r="Y49" i="2"/>
  <c r="G49" i="2" s="1"/>
  <c r="U10" i="2"/>
  <c r="E10" i="2" s="1"/>
  <c r="V10" i="2"/>
  <c r="F10" i="2"/>
  <c r="Y10" i="2"/>
  <c r="G10" i="2" s="1"/>
  <c r="U51" i="2"/>
  <c r="V51" i="2"/>
  <c r="F51" i="2"/>
  <c r="Y51" i="2"/>
  <c r="G51" i="2" s="1"/>
  <c r="U92" i="2"/>
  <c r="E92" i="2"/>
  <c r="V92" i="2"/>
  <c r="F92" i="2"/>
  <c r="Y92" i="2"/>
  <c r="G92" i="2"/>
  <c r="U54" i="2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F72" i="2"/>
  <c r="Y72" i="2"/>
  <c r="G72" i="2"/>
  <c r="U73" i="2"/>
  <c r="V73" i="2"/>
  <c r="F73" i="2"/>
  <c r="Y73" i="2"/>
  <c r="G73" i="2" s="1"/>
  <c r="U96" i="2"/>
  <c r="V96" i="2"/>
  <c r="F96" i="2"/>
  <c r="Y96" i="2"/>
  <c r="G96" i="2" s="1"/>
  <c r="U38" i="2"/>
  <c r="V38" i="2"/>
  <c r="F38" i="2"/>
  <c r="Y38" i="2"/>
  <c r="G38" i="2" s="1"/>
  <c r="U69" i="2"/>
  <c r="V69" i="2"/>
  <c r="F69" i="2"/>
  <c r="Y69" i="2"/>
  <c r="G69" i="2" s="1"/>
  <c r="U83" i="2"/>
  <c r="V83" i="2"/>
  <c r="F83" i="2"/>
  <c r="Y83" i="2"/>
  <c r="G83" i="2" s="1"/>
  <c r="U99" i="2"/>
  <c r="E99" i="2" s="1"/>
  <c r="V99" i="2"/>
  <c r="F99" i="2"/>
  <c r="Y99" i="2"/>
  <c r="G99" i="2" s="1"/>
  <c r="U14" i="2"/>
  <c r="V14" i="2"/>
  <c r="F14" i="2"/>
  <c r="Y14" i="2"/>
  <c r="G14" i="2"/>
  <c r="U60" i="2"/>
  <c r="E60" i="2"/>
  <c r="V60" i="2"/>
  <c r="F60" i="2"/>
  <c r="Y60" i="2"/>
  <c r="G60" i="2"/>
  <c r="U95" i="2"/>
  <c r="E95" i="2" s="1"/>
  <c r="V95" i="2"/>
  <c r="F95" i="2"/>
  <c r="Y95" i="2"/>
  <c r="G95" i="2" s="1"/>
  <c r="U34" i="2"/>
  <c r="E34" i="2"/>
  <c r="V34" i="2"/>
  <c r="F34" i="2"/>
  <c r="Y34" i="2"/>
  <c r="G34" i="2"/>
  <c r="U80" i="2"/>
  <c r="E80" i="2" s="1"/>
  <c r="V80" i="2"/>
  <c r="F80" i="2"/>
  <c r="Y80" i="2"/>
  <c r="G80" i="2" s="1"/>
  <c r="U87" i="2"/>
  <c r="E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 s="1"/>
  <c r="U59" i="2"/>
  <c r="E59" i="2" s="1"/>
  <c r="V59" i="2"/>
  <c r="F59" i="2"/>
  <c r="Y59" i="2"/>
  <c r="G59" i="2" s="1"/>
  <c r="U18" i="2"/>
  <c r="V18" i="2"/>
  <c r="F18" i="2"/>
  <c r="Y18" i="2"/>
  <c r="G18" i="2" s="1"/>
  <c r="U93" i="2"/>
  <c r="E93" i="2" s="1"/>
  <c r="V93" i="2"/>
  <c r="F93" i="2"/>
  <c r="Y93" i="2"/>
  <c r="G93" i="2" s="1"/>
  <c r="U94" i="2"/>
  <c r="V94" i="2"/>
  <c r="F94" i="2"/>
  <c r="Y94" i="2"/>
  <c r="G94" i="2" s="1"/>
  <c r="U35" i="2"/>
  <c r="V35" i="2"/>
  <c r="E35" i="2" s="1"/>
  <c r="F35" i="2"/>
  <c r="Y35" i="2"/>
  <c r="G35" i="2" s="1"/>
  <c r="U88" i="2"/>
  <c r="V88" i="2"/>
  <c r="F88" i="2"/>
  <c r="Y88" i="2"/>
  <c r="G88" i="2"/>
  <c r="U67" i="2"/>
  <c r="V67" i="2"/>
  <c r="F67" i="2"/>
  <c r="Y67" i="2"/>
  <c r="G67" i="2" s="1"/>
  <c r="U32" i="2"/>
  <c r="E32" i="2" s="1"/>
  <c r="V32" i="2"/>
  <c r="F32" i="2"/>
  <c r="Y32" i="2"/>
  <c r="G32" i="2" s="1"/>
  <c r="A1" i="24"/>
  <c r="A2" i="24"/>
  <c r="F2" i="24"/>
  <c r="U2" i="24" s="1"/>
  <c r="C4" i="24"/>
  <c r="C5" i="24"/>
  <c r="M6" i="24" s="1"/>
  <c r="G18" i="3"/>
  <c r="F18" i="3" s="1"/>
  <c r="D18" i="3" s="1"/>
  <c r="F4" i="24"/>
  <c r="W4" i="24" s="1"/>
  <c r="E5" i="24"/>
  <c r="V5" i="24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E31" i="2" s="1"/>
  <c r="V31" i="2"/>
  <c r="F31" i="2"/>
  <c r="Y31" i="2"/>
  <c r="G31" i="2" s="1"/>
  <c r="H31" i="2"/>
  <c r="I31" i="2"/>
  <c r="J31" i="2"/>
  <c r="U29" i="2"/>
  <c r="E29" i="2" s="1"/>
  <c r="V29" i="2"/>
  <c r="F29" i="2"/>
  <c r="Y29" i="2"/>
  <c r="G29" i="2" s="1"/>
  <c r="H29" i="2"/>
  <c r="J29" i="2"/>
  <c r="U30" i="2"/>
  <c r="E30" i="2" s="1"/>
  <c r="V30" i="2"/>
  <c r="F30" i="2"/>
  <c r="Y30" i="2"/>
  <c r="G30" i="2" s="1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P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P32" i="22"/>
  <c r="M32" i="22"/>
  <c r="N32" i="22"/>
  <c r="O32" i="22"/>
  <c r="A33" i="22"/>
  <c r="C33" i="22"/>
  <c r="L33" i="22"/>
  <c r="M33" i="22"/>
  <c r="P33" i="22"/>
  <c r="N33" i="22"/>
  <c r="O33" i="22"/>
  <c r="A34" i="22"/>
  <c r="C34" i="22"/>
  <c r="L34" i="22"/>
  <c r="M34" i="22"/>
  <c r="N34" i="22"/>
  <c r="P34" i="22"/>
  <c r="O34" i="22"/>
  <c r="E1" i="21"/>
  <c r="V1" i="21"/>
  <c r="E2" i="21"/>
  <c r="I2" i="21"/>
  <c r="G7" i="21"/>
  <c r="G5" i="21"/>
  <c r="G21" i="3"/>
  <c r="F21" i="3" s="1"/>
  <c r="D21" i="3" s="1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U12" i="21"/>
  <c r="U13" i="21"/>
  <c r="T13" i="21" s="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 s="1"/>
  <c r="U21" i="21"/>
  <c r="T21" i="2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C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C43" i="21"/>
  <c r="D43" i="21"/>
  <c r="E43" i="21"/>
  <c r="G43" i="21"/>
  <c r="N43" i="21"/>
  <c r="O43" i="21"/>
  <c r="P43" i="21"/>
  <c r="R43" i="21"/>
  <c r="Q43" i="21"/>
  <c r="A44" i="21"/>
  <c r="D44" i="21"/>
  <c r="C44" i="21"/>
  <c r="E44" i="21"/>
  <c r="G44" i="21"/>
  <c r="N44" i="21"/>
  <c r="O44" i="21"/>
  <c r="R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R74" i="21"/>
  <c r="O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R78" i="21"/>
  <c r="O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R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E1" i="20"/>
  <c r="E2" i="20"/>
  <c r="E47" i="20"/>
  <c r="I2" i="20"/>
  <c r="I47" i="20" s="1"/>
  <c r="G7" i="20"/>
  <c r="G5" i="20"/>
  <c r="C38" i="3"/>
  <c r="C39" i="3"/>
  <c r="C40" i="3"/>
  <c r="C41" i="3"/>
  <c r="G41" i="3"/>
  <c r="F41" i="3" s="1"/>
  <c r="D41" i="3" s="1"/>
  <c r="A5" i="20"/>
  <c r="G6" i="20"/>
  <c r="H6" i="20" s="1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 s="1"/>
  <c r="X9" i="20"/>
  <c r="B18" i="20"/>
  <c r="B28" i="20"/>
  <c r="B38" i="20"/>
  <c r="B53" i="20"/>
  <c r="B63" i="20"/>
  <c r="B73" i="20"/>
  <c r="B83" i="20"/>
  <c r="U10" i="20"/>
  <c r="T10" i="20" s="1"/>
  <c r="U11" i="20"/>
  <c r="T11" i="20" s="1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R14" i="20"/>
  <c r="O14" i="20"/>
  <c r="P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C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R31" i="20"/>
  <c r="P31" i="20"/>
  <c r="Q31" i="20"/>
  <c r="A32" i="20"/>
  <c r="D32" i="20"/>
  <c r="E32" i="20"/>
  <c r="G32" i="20"/>
  <c r="N32" i="20"/>
  <c r="O32" i="20"/>
  <c r="P32" i="20"/>
  <c r="Q32" i="20"/>
  <c r="A33" i="20"/>
  <c r="C33" i="20"/>
  <c r="D33" i="20"/>
  <c r="E33" i="20"/>
  <c r="G33" i="20"/>
  <c r="N33" i="20"/>
  <c r="R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C39" i="20"/>
  <c r="D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C42" i="20"/>
  <c r="D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C54" i="20"/>
  <c r="D54" i="20"/>
  <c r="E54" i="20"/>
  <c r="G54" i="20"/>
  <c r="N54" i="20"/>
  <c r="R54" i="20"/>
  <c r="O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C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R57" i="20"/>
  <c r="O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N67" i="20"/>
  <c r="O67" i="20"/>
  <c r="P67" i="20"/>
  <c r="Q67" i="20"/>
  <c r="A68" i="20"/>
  <c r="C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R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 s="1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C87" i="20"/>
  <c r="D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O89" i="20"/>
  <c r="P89" i="20"/>
  <c r="Q89" i="20"/>
  <c r="G15" i="3"/>
  <c r="F15" i="3" s="1"/>
  <c r="D15" i="3" s="1"/>
  <c r="U45" i="2"/>
  <c r="V45" i="2"/>
  <c r="F45" i="2"/>
  <c r="Y45" i="2"/>
  <c r="G45" i="2" s="1"/>
  <c r="U47" i="2"/>
  <c r="V47" i="2"/>
  <c r="F47" i="2"/>
  <c r="Y47" i="2"/>
  <c r="G47" i="2" s="1"/>
  <c r="U56" i="2"/>
  <c r="V56" i="2"/>
  <c r="F56" i="2"/>
  <c r="Y56" i="2"/>
  <c r="G56" i="2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 s="1"/>
  <c r="U48" i="2"/>
  <c r="V48" i="2"/>
  <c r="F48" i="2"/>
  <c r="Y48" i="2"/>
  <c r="G48" i="2"/>
  <c r="U97" i="2"/>
  <c r="V97" i="2"/>
  <c r="F97" i="2"/>
  <c r="Y97" i="2"/>
  <c r="G97" i="2" s="1"/>
  <c r="G39" i="3"/>
  <c r="F39" i="3"/>
  <c r="D39" i="3" s="1"/>
  <c r="U46" i="2"/>
  <c r="E46" i="2" s="1"/>
  <c r="V46" i="2"/>
  <c r="F46" i="2"/>
  <c r="Y46" i="2"/>
  <c r="G46" i="2" s="1"/>
  <c r="U9" i="2"/>
  <c r="E9" i="2" s="1"/>
  <c r="V9" i="2"/>
  <c r="F9" i="2"/>
  <c r="Y9" i="2"/>
  <c r="G9" i="2" s="1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E11" i="2" s="1"/>
  <c r="V11" i="2"/>
  <c r="F11" i="2"/>
  <c r="Y11" i="2"/>
  <c r="G11" i="2" s="1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 s="1"/>
  <c r="H105" i="2"/>
  <c r="I105" i="2"/>
  <c r="J105" i="2"/>
  <c r="G38" i="3"/>
  <c r="F38" i="3" s="1"/>
  <c r="D38" i="3" s="1"/>
  <c r="U16" i="2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 s="1"/>
  <c r="D24" i="3" s="1"/>
  <c r="U74" i="2"/>
  <c r="V74" i="2"/>
  <c r="F74" i="2"/>
  <c r="Y74" i="2"/>
  <c r="G74" i="2"/>
  <c r="U66" i="2"/>
  <c r="V66" i="2"/>
  <c r="F66" i="2"/>
  <c r="Y66" i="2"/>
  <c r="G66" i="2" s="1"/>
  <c r="U86" i="2"/>
  <c r="V86" i="2"/>
  <c r="F86" i="2"/>
  <c r="Y86" i="2"/>
  <c r="G86" i="2" s="1"/>
  <c r="U57" i="2"/>
  <c r="V57" i="2"/>
  <c r="F57" i="2"/>
  <c r="Y57" i="2"/>
  <c r="G57" i="2" s="1"/>
  <c r="C42" i="3"/>
  <c r="C43" i="3"/>
  <c r="C44" i="3"/>
  <c r="G44" i="3"/>
  <c r="F44" i="3" s="1"/>
  <c r="D44" i="3" s="1"/>
  <c r="U101" i="2"/>
  <c r="E101" i="2" s="1"/>
  <c r="V101" i="2"/>
  <c r="F101" i="2"/>
  <c r="Y101" i="2"/>
  <c r="G101" i="2" s="1"/>
  <c r="U2" i="2"/>
  <c r="V2" i="2"/>
  <c r="F2" i="2"/>
  <c r="Y2" i="2"/>
  <c r="G2" i="2" s="1"/>
  <c r="U26" i="2"/>
  <c r="V26" i="2"/>
  <c r="E26" i="2"/>
  <c r="F26" i="2"/>
  <c r="Y26" i="2"/>
  <c r="G26" i="2" s="1"/>
  <c r="U4" i="2"/>
  <c r="V4" i="2"/>
  <c r="F4" i="2"/>
  <c r="Y4" i="2"/>
  <c r="G4" i="2"/>
  <c r="G22" i="3"/>
  <c r="F22" i="3" s="1"/>
  <c r="D22" i="3" s="1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 s="1"/>
  <c r="U68" i="2"/>
  <c r="V68" i="2"/>
  <c r="F68" i="2"/>
  <c r="Y68" i="2"/>
  <c r="G68" i="2" s="1"/>
  <c r="U7" i="2"/>
  <c r="V7" i="2"/>
  <c r="F7" i="2"/>
  <c r="Y7" i="2"/>
  <c r="G7" i="2" s="1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 s="1"/>
  <c r="U78" i="2"/>
  <c r="V78" i="2"/>
  <c r="F78" i="2"/>
  <c r="Y78" i="2"/>
  <c r="G78" i="2" s="1"/>
  <c r="U98" i="2"/>
  <c r="V98" i="2"/>
  <c r="F98" i="2"/>
  <c r="Y98" i="2"/>
  <c r="G98" i="2" s="1"/>
  <c r="U52" i="2"/>
  <c r="V52" i="2"/>
  <c r="F52" i="2"/>
  <c r="Y52" i="2"/>
  <c r="G52" i="2" s="1"/>
  <c r="U43" i="2"/>
  <c r="V43" i="2"/>
  <c r="F43" i="2"/>
  <c r="Y43" i="2"/>
  <c r="G43" i="2"/>
  <c r="G42" i="3"/>
  <c r="F42" i="3" s="1"/>
  <c r="D42" i="3" s="1"/>
  <c r="U3" i="2"/>
  <c r="V3" i="2"/>
  <c r="E3" i="2" s="1"/>
  <c r="F3" i="2"/>
  <c r="Y3" i="2"/>
  <c r="G3" i="2"/>
  <c r="U77" i="2"/>
  <c r="V77" i="2"/>
  <c r="F77" i="2"/>
  <c r="Y77" i="2"/>
  <c r="G77" i="2"/>
  <c r="U62" i="2"/>
  <c r="E62" i="2" s="1"/>
  <c r="V62" i="2"/>
  <c r="F62" i="2"/>
  <c r="Y62" i="2"/>
  <c r="G62" i="2" s="1"/>
  <c r="U5" i="2"/>
  <c r="V5" i="2"/>
  <c r="F5" i="2"/>
  <c r="Y5" i="2"/>
  <c r="G5" i="2" s="1"/>
  <c r="U75" i="2"/>
  <c r="V75" i="2"/>
  <c r="F75" i="2"/>
  <c r="Y75" i="2"/>
  <c r="G75" i="2" s="1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V41" i="2"/>
  <c r="F41" i="2"/>
  <c r="Y41" i="2"/>
  <c r="G41" i="2" s="1"/>
  <c r="U44" i="2"/>
  <c r="V44" i="2"/>
  <c r="F44" i="2"/>
  <c r="Y44" i="2"/>
  <c r="G44" i="2" s="1"/>
  <c r="U71" i="2"/>
  <c r="E71" i="2"/>
  <c r="V71" i="2"/>
  <c r="F71" i="2"/>
  <c r="Y71" i="2"/>
  <c r="G71" i="2"/>
  <c r="U39" i="2"/>
  <c r="V39" i="2"/>
  <c r="F39" i="2"/>
  <c r="Y39" i="2"/>
  <c r="G39" i="2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U76" i="2"/>
  <c r="V76" i="2"/>
  <c r="F76" i="2"/>
  <c r="Y76" i="2"/>
  <c r="G76" i="2" s="1"/>
  <c r="E1" i="9"/>
  <c r="AN1" i="9" s="1"/>
  <c r="E2" i="9"/>
  <c r="I2" i="9"/>
  <c r="G7" i="9"/>
  <c r="G5" i="9"/>
  <c r="G23" i="3"/>
  <c r="F23" i="3" s="1"/>
  <c r="D23" i="3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 s="1"/>
  <c r="AX9" i="9"/>
  <c r="A10" i="9"/>
  <c r="D10" i="9"/>
  <c r="C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R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C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 s="1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 s="1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O42" i="9"/>
  <c r="P42" i="9"/>
  <c r="R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D58" i="9"/>
  <c r="C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D65" i="9"/>
  <c r="C65" i="9"/>
  <c r="E65" i="9"/>
  <c r="G65" i="9"/>
  <c r="N65" i="9"/>
  <c r="R65" i="9"/>
  <c r="O65" i="9"/>
  <c r="P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 s="1"/>
  <c r="E2" i="8"/>
  <c r="I2" i="8"/>
  <c r="AA2" i="8"/>
  <c r="G7" i="8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/>
  <c r="B16" i="8"/>
  <c r="B24" i="8"/>
  <c r="B32" i="8"/>
  <c r="B40" i="8"/>
  <c r="B48" i="8"/>
  <c r="B56" i="8"/>
  <c r="B64" i="8"/>
  <c r="X10" i="8"/>
  <c r="AF10" i="8" s="1"/>
  <c r="X11" i="8"/>
  <c r="X12" i="8"/>
  <c r="AX9" i="8"/>
  <c r="A10" i="8"/>
  <c r="C10" i="8"/>
  <c r="D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D41" i="8"/>
  <c r="C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C43" i="8"/>
  <c r="D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R50" i="8"/>
  <c r="Q50" i="8"/>
  <c r="AN50" i="8"/>
  <c r="AO50" i="8"/>
  <c r="AU50" i="8"/>
  <c r="AW50" i="8"/>
  <c r="AX50" i="8"/>
  <c r="A51" i="8"/>
  <c r="C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D60" i="8"/>
  <c r="C60" i="8"/>
  <c r="E60" i="8"/>
  <c r="G60" i="8"/>
  <c r="N60" i="8"/>
  <c r="O60" i="8"/>
  <c r="R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 s="1"/>
  <c r="D55" i="3" s="1"/>
  <c r="U25" i="2"/>
  <c r="V25" i="2"/>
  <c r="F25" i="2"/>
  <c r="Y25" i="2"/>
  <c r="G25" i="2"/>
  <c r="U100" i="2"/>
  <c r="V100" i="2"/>
  <c r="F100" i="2"/>
  <c r="Y100" i="2"/>
  <c r="G100" i="2" s="1"/>
  <c r="B1" i="5"/>
  <c r="B2" i="5"/>
  <c r="F2" i="5"/>
  <c r="B7" i="5"/>
  <c r="B9" i="5"/>
  <c r="U102" i="2"/>
  <c r="V102" i="2"/>
  <c r="F102" i="2"/>
  <c r="Y102" i="2"/>
  <c r="G102" i="2" s="1"/>
  <c r="U58" i="2"/>
  <c r="E58" i="2"/>
  <c r="V58" i="2"/>
  <c r="F58" i="2"/>
  <c r="Y58" i="2"/>
  <c r="G58" i="2"/>
  <c r="U40" i="2"/>
  <c r="V40" i="2"/>
  <c r="F40" i="2"/>
  <c r="Y40" i="2"/>
  <c r="G40" i="2" s="1"/>
  <c r="U103" i="2"/>
  <c r="V103" i="2"/>
  <c r="F103" i="2"/>
  <c r="Y103" i="2"/>
  <c r="G103" i="2" s="1"/>
  <c r="G9" i="3"/>
  <c r="F9" i="3"/>
  <c r="D9" i="3" s="1"/>
  <c r="G10" i="3"/>
  <c r="F10" i="3"/>
  <c r="D10" i="3" s="1"/>
  <c r="G11" i="3"/>
  <c r="F11" i="3"/>
  <c r="D11" i="3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 s="1"/>
  <c r="D26" i="3" s="1"/>
  <c r="G27" i="3"/>
  <c r="F27" i="3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/>
  <c r="D34" i="3" s="1"/>
  <c r="G35" i="3"/>
  <c r="F35" i="3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 s="1"/>
  <c r="D50" i="3" s="1"/>
  <c r="G51" i="3"/>
  <c r="F51" i="3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/>
  <c r="D57" i="3" s="1"/>
  <c r="C58" i="3"/>
  <c r="G58" i="3"/>
  <c r="F58" i="3" s="1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/>
  <c r="D61" i="3" s="1"/>
  <c r="C62" i="3"/>
  <c r="G62" i="3"/>
  <c r="F62" i="3"/>
  <c r="D62" i="3" s="1"/>
  <c r="C63" i="3"/>
  <c r="G63" i="3"/>
  <c r="F63" i="3"/>
  <c r="D63" i="3" s="1"/>
  <c r="C64" i="3"/>
  <c r="G64" i="3"/>
  <c r="F64" i="3" s="1"/>
  <c r="D64" i="3" s="1"/>
  <c r="C65" i="3"/>
  <c r="G65" i="3"/>
  <c r="F65" i="3"/>
  <c r="D65" i="3" s="1"/>
  <c r="C66" i="3"/>
  <c r="G66" i="3"/>
  <c r="F66" i="3" s="1"/>
  <c r="D66" i="3" s="1"/>
  <c r="C67" i="3"/>
  <c r="G67" i="3"/>
  <c r="F67" i="3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E108" i="2" s="1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 s="1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 s="1"/>
  <c r="V116" i="2"/>
  <c r="F116" i="2"/>
  <c r="Y116" i="2"/>
  <c r="G116" i="2" s="1"/>
  <c r="H116" i="2"/>
  <c r="I116" i="2"/>
  <c r="J116" i="2"/>
  <c r="U117" i="2"/>
  <c r="V117" i="2"/>
  <c r="E117" i="2"/>
  <c r="F117" i="2"/>
  <c r="Y117" i="2"/>
  <c r="G117" i="2" s="1"/>
  <c r="H117" i="2"/>
  <c r="I117" i="2"/>
  <c r="J117" i="2"/>
  <c r="U118" i="2"/>
  <c r="V118" i="2"/>
  <c r="F118" i="2"/>
  <c r="Y118" i="2"/>
  <c r="G118" i="2" s="1"/>
  <c r="H118" i="2"/>
  <c r="I118" i="2"/>
  <c r="J118" i="2"/>
  <c r="U119" i="2"/>
  <c r="V119" i="2"/>
  <c r="F119" i="2"/>
  <c r="Y119" i="2"/>
  <c r="G119" i="2" s="1"/>
  <c r="H119" i="2"/>
  <c r="I119" i="2"/>
  <c r="J119" i="2"/>
  <c r="U120" i="2"/>
  <c r="V120" i="2"/>
  <c r="F120" i="2"/>
  <c r="Y120" i="2"/>
  <c r="G120" i="2" s="1"/>
  <c r="H120" i="2"/>
  <c r="I120" i="2"/>
  <c r="J120" i="2"/>
  <c r="U121" i="2"/>
  <c r="E121" i="2" s="1"/>
  <c r="V121" i="2"/>
  <c r="F121" i="2"/>
  <c r="Y121" i="2"/>
  <c r="G121" i="2" s="1"/>
  <c r="H121" i="2"/>
  <c r="I121" i="2"/>
  <c r="J121" i="2"/>
  <c r="U122" i="2"/>
  <c r="V122" i="2"/>
  <c r="F122" i="2"/>
  <c r="Y122" i="2"/>
  <c r="G122" i="2" s="1"/>
  <c r="H122" i="2"/>
  <c r="I122" i="2"/>
  <c r="J122" i="2"/>
  <c r="U123" i="2"/>
  <c r="V123" i="2"/>
  <c r="F123" i="2"/>
  <c r="Y123" i="2"/>
  <c r="G123" i="2" s="1"/>
  <c r="H123" i="2"/>
  <c r="I123" i="2"/>
  <c r="J123" i="2"/>
  <c r="U124" i="2"/>
  <c r="E124" i="2" s="1"/>
  <c r="V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E126" i="2" s="1"/>
  <c r="V126" i="2"/>
  <c r="F126" i="2"/>
  <c r="Y126" i="2"/>
  <c r="G126" i="2" s="1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E130" i="2" s="1"/>
  <c r="V130" i="2"/>
  <c r="F130" i="2"/>
  <c r="Y130" i="2"/>
  <c r="G130" i="2" s="1"/>
  <c r="H130" i="2"/>
  <c r="I130" i="2"/>
  <c r="J130" i="2"/>
  <c r="U131" i="2"/>
  <c r="V131" i="2"/>
  <c r="E131" i="2" s="1"/>
  <c r="F131" i="2"/>
  <c r="Y131" i="2"/>
  <c r="G131" i="2" s="1"/>
  <c r="H131" i="2"/>
  <c r="I131" i="2"/>
  <c r="J131" i="2"/>
  <c r="U132" i="2"/>
  <c r="V132" i="2"/>
  <c r="E132" i="2" s="1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V140" i="2"/>
  <c r="E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E143" i="2" s="1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E145" i="2" s="1"/>
  <c r="V145" i="2"/>
  <c r="F145" i="2"/>
  <c r="Y145" i="2"/>
  <c r="G145" i="2" s="1"/>
  <c r="H145" i="2"/>
  <c r="I145" i="2"/>
  <c r="J145" i="2"/>
  <c r="U146" i="2"/>
  <c r="V146" i="2"/>
  <c r="F146" i="2"/>
  <c r="Y146" i="2"/>
  <c r="G146" i="2" s="1"/>
  <c r="H146" i="2"/>
  <c r="I146" i="2"/>
  <c r="J146" i="2"/>
  <c r="U147" i="2"/>
  <c r="V147" i="2"/>
  <c r="E147" i="2" s="1"/>
  <c r="F147" i="2"/>
  <c r="Y147" i="2"/>
  <c r="G147" i="2"/>
  <c r="H147" i="2"/>
  <c r="I147" i="2"/>
  <c r="J147" i="2"/>
  <c r="U148" i="2"/>
  <c r="E148" i="2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E150" i="2" s="1"/>
  <c r="V150" i="2"/>
  <c r="F150" i="2"/>
  <c r="Y150" i="2"/>
  <c r="G150" i="2" s="1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V152" i="2"/>
  <c r="E152" i="2" s="1"/>
  <c r="F152" i="2"/>
  <c r="Y152" i="2"/>
  <c r="G152" i="2"/>
  <c r="H152" i="2"/>
  <c r="I152" i="2"/>
  <c r="J152" i="2"/>
  <c r="U153" i="2"/>
  <c r="V153" i="2"/>
  <c r="E153" i="2" s="1"/>
  <c r="F153" i="2"/>
  <c r="Y153" i="2"/>
  <c r="G153" i="2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E156" i="2" s="1"/>
  <c r="V156" i="2"/>
  <c r="F156" i="2"/>
  <c r="Y156" i="2"/>
  <c r="G156" i="2" s="1"/>
  <c r="H156" i="2"/>
  <c r="I156" i="2"/>
  <c r="J156" i="2"/>
  <c r="U157" i="2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E161" i="2" s="1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V163" i="2"/>
  <c r="F163" i="2"/>
  <c r="Y163" i="2"/>
  <c r="G163" i="2" s="1"/>
  <c r="H163" i="2"/>
  <c r="I163" i="2"/>
  <c r="J163" i="2"/>
  <c r="U164" i="2"/>
  <c r="V164" i="2"/>
  <c r="F164" i="2"/>
  <c r="Y164" i="2"/>
  <c r="G164" i="2" s="1"/>
  <c r="H164" i="2"/>
  <c r="I164" i="2"/>
  <c r="J164" i="2"/>
  <c r="U165" i="2"/>
  <c r="V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E167" i="2" s="1"/>
  <c r="V167" i="2"/>
  <c r="F167" i="2"/>
  <c r="Y167" i="2"/>
  <c r="G167" i="2" s="1"/>
  <c r="H167" i="2"/>
  <c r="I167" i="2"/>
  <c r="J167" i="2"/>
  <c r="L169" i="2"/>
  <c r="U169" i="2" s="1"/>
  <c r="M169" i="2"/>
  <c r="V169" i="2" s="1"/>
  <c r="N169" i="2"/>
  <c r="O169" i="2"/>
  <c r="P169" i="2"/>
  <c r="H169" i="2" s="1"/>
  <c r="I169" i="2"/>
  <c r="R169" i="2"/>
  <c r="J169" i="2" s="1"/>
  <c r="L170" i="2"/>
  <c r="U170" i="2" s="1"/>
  <c r="M170" i="2"/>
  <c r="V170" i="2" s="1"/>
  <c r="N170" i="2"/>
  <c r="F170" i="2" s="1"/>
  <c r="Y170" i="2"/>
  <c r="G170" i="2" s="1"/>
  <c r="O170" i="2"/>
  <c r="P170" i="2"/>
  <c r="H170" i="2"/>
  <c r="I170" i="2"/>
  <c r="R170" i="2"/>
  <c r="J170" i="2" s="1"/>
  <c r="L171" i="2"/>
  <c r="U171" i="2"/>
  <c r="M171" i="2"/>
  <c r="V171" i="2" s="1"/>
  <c r="N171" i="2"/>
  <c r="F171" i="2" s="1"/>
  <c r="O171" i="2"/>
  <c r="P171" i="2"/>
  <c r="H171" i="2" s="1"/>
  <c r="I171" i="2"/>
  <c r="R171" i="2"/>
  <c r="J171" i="2" s="1"/>
  <c r="L172" i="2"/>
  <c r="U172" i="2" s="1"/>
  <c r="M172" i="2"/>
  <c r="V172" i="2"/>
  <c r="N172" i="2"/>
  <c r="F172" i="2" s="1"/>
  <c r="O172" i="2"/>
  <c r="P172" i="2"/>
  <c r="H172" i="2" s="1"/>
  <c r="I172" i="2"/>
  <c r="R172" i="2"/>
  <c r="J172" i="2" s="1"/>
  <c r="L173" i="2"/>
  <c r="U173" i="2" s="1"/>
  <c r="M173" i="2"/>
  <c r="V173" i="2"/>
  <c r="N173" i="2"/>
  <c r="O173" i="2"/>
  <c r="P173" i="2"/>
  <c r="H173" i="2"/>
  <c r="I173" i="2"/>
  <c r="R173" i="2"/>
  <c r="J173" i="2"/>
  <c r="L174" i="2"/>
  <c r="U174" i="2" s="1"/>
  <c r="M174" i="2"/>
  <c r="V174" i="2" s="1"/>
  <c r="N174" i="2"/>
  <c r="O174" i="2"/>
  <c r="P174" i="2"/>
  <c r="H174" i="2" s="1"/>
  <c r="I174" i="2"/>
  <c r="R174" i="2"/>
  <c r="J174" i="2" s="1"/>
  <c r="L175" i="2"/>
  <c r="U175" i="2" s="1"/>
  <c r="M175" i="2"/>
  <c r="V175" i="2"/>
  <c r="N175" i="2"/>
  <c r="O175" i="2"/>
  <c r="P175" i="2"/>
  <c r="H175" i="2"/>
  <c r="I175" i="2"/>
  <c r="R175" i="2"/>
  <c r="J175" i="2"/>
  <c r="L176" i="2"/>
  <c r="U176" i="2" s="1"/>
  <c r="M176" i="2"/>
  <c r="V176" i="2"/>
  <c r="N176" i="2"/>
  <c r="O176" i="2"/>
  <c r="P176" i="2"/>
  <c r="H176" i="2"/>
  <c r="I176" i="2"/>
  <c r="R176" i="2"/>
  <c r="J176" i="2" s="1"/>
  <c r="L177" i="2"/>
  <c r="U177" i="2" s="1"/>
  <c r="M177" i="2"/>
  <c r="V177" i="2"/>
  <c r="N177" i="2"/>
  <c r="O177" i="2"/>
  <c r="P177" i="2"/>
  <c r="H177" i="2" s="1"/>
  <c r="I177" i="2"/>
  <c r="R177" i="2"/>
  <c r="J177" i="2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/>
  <c r="N179" i="2"/>
  <c r="O179" i="2"/>
  <c r="P179" i="2"/>
  <c r="H179" i="2"/>
  <c r="I179" i="2"/>
  <c r="R179" i="2"/>
  <c r="J179" i="2" s="1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E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/>
  <c r="M182" i="2"/>
  <c r="V182" i="2" s="1"/>
  <c r="N182" i="2"/>
  <c r="O182" i="2"/>
  <c r="P182" i="2"/>
  <c r="H182" i="2" s="1"/>
  <c r="I182" i="2"/>
  <c r="R182" i="2"/>
  <c r="J182" i="2"/>
  <c r="L183" i="2"/>
  <c r="U183" i="2" s="1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/>
  <c r="L185" i="2"/>
  <c r="U185" i="2" s="1"/>
  <c r="M185" i="2"/>
  <c r="V185" i="2"/>
  <c r="N185" i="2"/>
  <c r="O185" i="2"/>
  <c r="P185" i="2"/>
  <c r="H185" i="2" s="1"/>
  <c r="I185" i="2"/>
  <c r="R185" i="2"/>
  <c r="J185" i="2" s="1"/>
  <c r="L186" i="2"/>
  <c r="U186" i="2"/>
  <c r="M186" i="2"/>
  <c r="V186" i="2" s="1"/>
  <c r="N186" i="2"/>
  <c r="F186" i="2" s="1"/>
  <c r="O186" i="2"/>
  <c r="P186" i="2"/>
  <c r="H186" i="2" s="1"/>
  <c r="I186" i="2"/>
  <c r="R186" i="2"/>
  <c r="J186" i="2" s="1"/>
  <c r="L187" i="2"/>
  <c r="U187" i="2"/>
  <c r="E187" i="2"/>
  <c r="M187" i="2"/>
  <c r="V187" i="2" s="1"/>
  <c r="N187" i="2"/>
  <c r="O187" i="2"/>
  <c r="P187" i="2"/>
  <c r="H187" i="2" s="1"/>
  <c r="I187" i="2"/>
  <c r="R187" i="2"/>
  <c r="J187" i="2" s="1"/>
  <c r="L188" i="2"/>
  <c r="U188" i="2"/>
  <c r="M188" i="2"/>
  <c r="V188" i="2" s="1"/>
  <c r="N188" i="2"/>
  <c r="F188" i="2"/>
  <c r="O188" i="2"/>
  <c r="P188" i="2"/>
  <c r="H188" i="2" s="1"/>
  <c r="I188" i="2"/>
  <c r="R188" i="2"/>
  <c r="J188" i="2" s="1"/>
  <c r="L189" i="2"/>
  <c r="U189" i="2" s="1"/>
  <c r="M189" i="2"/>
  <c r="V189" i="2" s="1"/>
  <c r="N189" i="2"/>
  <c r="O189" i="2"/>
  <c r="P189" i="2"/>
  <c r="H189" i="2"/>
  <c r="I189" i="2"/>
  <c r="R189" i="2"/>
  <c r="J189" i="2" s="1"/>
  <c r="L190" i="2"/>
  <c r="U190" i="2" s="1"/>
  <c r="M190" i="2"/>
  <c r="V190" i="2"/>
  <c r="N190" i="2"/>
  <c r="O190" i="2"/>
  <c r="P190" i="2"/>
  <c r="H190" i="2"/>
  <c r="I190" i="2"/>
  <c r="R190" i="2"/>
  <c r="J190" i="2" s="1"/>
  <c r="L191" i="2"/>
  <c r="U191" i="2"/>
  <c r="M191" i="2"/>
  <c r="V191" i="2"/>
  <c r="N191" i="2"/>
  <c r="O191" i="2"/>
  <c r="P191" i="2"/>
  <c r="H191" i="2" s="1"/>
  <c r="I191" i="2"/>
  <c r="R191" i="2"/>
  <c r="J191" i="2"/>
  <c r="L192" i="2"/>
  <c r="U192" i="2" s="1"/>
  <c r="M192" i="2"/>
  <c r="V192" i="2" s="1"/>
  <c r="N192" i="2"/>
  <c r="O192" i="2"/>
  <c r="P192" i="2"/>
  <c r="H192" i="2" s="1"/>
  <c r="I192" i="2"/>
  <c r="R192" i="2"/>
  <c r="J192" i="2"/>
  <c r="L193" i="2"/>
  <c r="U193" i="2" s="1"/>
  <c r="M193" i="2"/>
  <c r="V193" i="2" s="1"/>
  <c r="N193" i="2"/>
  <c r="O193" i="2"/>
  <c r="P193" i="2"/>
  <c r="H193" i="2" s="1"/>
  <c r="I193" i="2"/>
  <c r="R193" i="2"/>
  <c r="J193" i="2"/>
  <c r="L194" i="2"/>
  <c r="U194" i="2" s="1"/>
  <c r="M194" i="2"/>
  <c r="V194" i="2" s="1"/>
  <c r="N194" i="2"/>
  <c r="O194" i="2"/>
  <c r="P194" i="2"/>
  <c r="H194" i="2" s="1"/>
  <c r="I194" i="2"/>
  <c r="R194" i="2"/>
  <c r="J194" i="2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 s="1"/>
  <c r="L196" i="2"/>
  <c r="U196" i="2" s="1"/>
  <c r="E196" i="2" s="1"/>
  <c r="M196" i="2"/>
  <c r="V196" i="2" s="1"/>
  <c r="N196" i="2"/>
  <c r="O196" i="2"/>
  <c r="P196" i="2"/>
  <c r="H196" i="2" s="1"/>
  <c r="I196" i="2"/>
  <c r="R196" i="2"/>
  <c r="J196" i="2" s="1"/>
  <c r="L197" i="2"/>
  <c r="U197" i="2" s="1"/>
  <c r="M197" i="2"/>
  <c r="V197" i="2"/>
  <c r="N197" i="2"/>
  <c r="O197" i="2"/>
  <c r="P197" i="2"/>
  <c r="H197" i="2"/>
  <c r="I197" i="2"/>
  <c r="R197" i="2"/>
  <c r="J197" i="2" s="1"/>
  <c r="L198" i="2"/>
  <c r="U198" i="2"/>
  <c r="M198" i="2"/>
  <c r="V198" i="2" s="1"/>
  <c r="N198" i="2"/>
  <c r="O198" i="2"/>
  <c r="P198" i="2"/>
  <c r="H198" i="2" s="1"/>
  <c r="I198" i="2"/>
  <c r="R198" i="2"/>
  <c r="J198" i="2" s="1"/>
  <c r="L199" i="2"/>
  <c r="U199" i="2"/>
  <c r="M199" i="2"/>
  <c r="V199" i="2" s="1"/>
  <c r="N199" i="2"/>
  <c r="Y199" i="2"/>
  <c r="G199" i="2" s="1"/>
  <c r="O199" i="2"/>
  <c r="P199" i="2"/>
  <c r="H199" i="2" s="1"/>
  <c r="I199" i="2"/>
  <c r="R199" i="2"/>
  <c r="J199" i="2"/>
  <c r="L200" i="2"/>
  <c r="U200" i="2" s="1"/>
  <c r="M200" i="2"/>
  <c r="V200" i="2" s="1"/>
  <c r="N200" i="2"/>
  <c r="O200" i="2"/>
  <c r="P200" i="2"/>
  <c r="H200" i="2" s="1"/>
  <c r="I200" i="2"/>
  <c r="R200" i="2"/>
  <c r="J200" i="2" s="1"/>
  <c r="L201" i="2"/>
  <c r="U201" i="2" s="1"/>
  <c r="M201" i="2"/>
  <c r="V201" i="2"/>
  <c r="N201" i="2"/>
  <c r="O201" i="2"/>
  <c r="P201" i="2"/>
  <c r="H201" i="2"/>
  <c r="I201" i="2"/>
  <c r="R201" i="2"/>
  <c r="J201" i="2" s="1"/>
  <c r="L202" i="2"/>
  <c r="U202" i="2"/>
  <c r="M202" i="2"/>
  <c r="V202" i="2" s="1"/>
  <c r="N202" i="2"/>
  <c r="F202" i="2" s="1"/>
  <c r="O202" i="2"/>
  <c r="P202" i="2"/>
  <c r="H202" i="2" s="1"/>
  <c r="I202" i="2"/>
  <c r="R202" i="2"/>
  <c r="J202" i="2"/>
  <c r="L203" i="2"/>
  <c r="U203" i="2" s="1"/>
  <c r="M203" i="2"/>
  <c r="V203" i="2" s="1"/>
  <c r="N203" i="2"/>
  <c r="F203" i="2"/>
  <c r="O203" i="2"/>
  <c r="Y203" i="2" s="1"/>
  <c r="P203" i="2"/>
  <c r="H203" i="2" s="1"/>
  <c r="I203" i="2"/>
  <c r="R203" i="2"/>
  <c r="J203" i="2" s="1"/>
  <c r="L204" i="2"/>
  <c r="U204" i="2"/>
  <c r="M204" i="2"/>
  <c r="V204" i="2" s="1"/>
  <c r="N204" i="2"/>
  <c r="F204" i="2"/>
  <c r="O204" i="2"/>
  <c r="P204" i="2"/>
  <c r="H204" i="2" s="1"/>
  <c r="I204" i="2"/>
  <c r="R204" i="2"/>
  <c r="J204" i="2" s="1"/>
  <c r="L205" i="2"/>
  <c r="U205" i="2" s="1"/>
  <c r="M205" i="2"/>
  <c r="V205" i="2" s="1"/>
  <c r="N205" i="2"/>
  <c r="Y205" i="2"/>
  <c r="G205" i="2" s="1"/>
  <c r="O205" i="2"/>
  <c r="P205" i="2"/>
  <c r="H205" i="2" s="1"/>
  <c r="I205" i="2"/>
  <c r="R205" i="2"/>
  <c r="J205" i="2" s="1"/>
  <c r="L206" i="2"/>
  <c r="U206" i="2" s="1"/>
  <c r="M206" i="2"/>
  <c r="V206" i="2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/>
  <c r="E207" i="2" s="1"/>
  <c r="N207" i="2"/>
  <c r="O207" i="2"/>
  <c r="P207" i="2"/>
  <c r="H207" i="2"/>
  <c r="I207" i="2"/>
  <c r="R207" i="2"/>
  <c r="J207" i="2"/>
  <c r="L208" i="2"/>
  <c r="U208" i="2" s="1"/>
  <c r="M208" i="2"/>
  <c r="V208" i="2"/>
  <c r="N208" i="2"/>
  <c r="O208" i="2"/>
  <c r="P208" i="2"/>
  <c r="H208" i="2"/>
  <c r="I208" i="2"/>
  <c r="R208" i="2"/>
  <c r="J208" i="2" s="1"/>
  <c r="L209" i="2"/>
  <c r="U209" i="2"/>
  <c r="M209" i="2"/>
  <c r="V209" i="2"/>
  <c r="N209" i="2"/>
  <c r="F209" i="2" s="1"/>
  <c r="O209" i="2"/>
  <c r="P209" i="2"/>
  <c r="H209" i="2"/>
  <c r="I209" i="2"/>
  <c r="R209" i="2"/>
  <c r="J209" i="2"/>
  <c r="L210" i="2"/>
  <c r="U210" i="2" s="1"/>
  <c r="M210" i="2"/>
  <c r="V210" i="2"/>
  <c r="N210" i="2"/>
  <c r="O210" i="2"/>
  <c r="P210" i="2"/>
  <c r="H210" i="2"/>
  <c r="I210" i="2"/>
  <c r="R210" i="2"/>
  <c r="J210" i="2" s="1"/>
  <c r="L211" i="2"/>
  <c r="U211" i="2"/>
  <c r="M211" i="2"/>
  <c r="V211" i="2" s="1"/>
  <c r="N211" i="2"/>
  <c r="O211" i="2"/>
  <c r="P211" i="2"/>
  <c r="H211" i="2" s="1"/>
  <c r="I211" i="2"/>
  <c r="R211" i="2"/>
  <c r="J211" i="2" s="1"/>
  <c r="L212" i="2"/>
  <c r="U212" i="2"/>
  <c r="M212" i="2"/>
  <c r="V212" i="2" s="1"/>
  <c r="N212" i="2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/>
  <c r="L215" i="2"/>
  <c r="U215" i="2" s="1"/>
  <c r="M215" i="2"/>
  <c r="V215" i="2" s="1"/>
  <c r="N215" i="2"/>
  <c r="Y215" i="2" s="1"/>
  <c r="G215" i="2" s="1"/>
  <c r="O215" i="2"/>
  <c r="P215" i="2"/>
  <c r="H215" i="2" s="1"/>
  <c r="I215" i="2"/>
  <c r="R215" i="2"/>
  <c r="J215" i="2" s="1"/>
  <c r="L216" i="2"/>
  <c r="U216" i="2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/>
  <c r="L218" i="2"/>
  <c r="U218" i="2" s="1"/>
  <c r="M218" i="2"/>
  <c r="V218" i="2"/>
  <c r="E218" i="2"/>
  <c r="N218" i="2"/>
  <c r="O218" i="2"/>
  <c r="Y218" i="2"/>
  <c r="G218" i="2"/>
  <c r="P218" i="2"/>
  <c r="H218" i="2" s="1"/>
  <c r="I218" i="2"/>
  <c r="R218" i="2"/>
  <c r="J218" i="2" s="1"/>
  <c r="L219" i="2"/>
  <c r="U219" i="2" s="1"/>
  <c r="M219" i="2"/>
  <c r="V219" i="2" s="1"/>
  <c r="N219" i="2"/>
  <c r="O219" i="2"/>
  <c r="P219" i="2"/>
  <c r="H219" i="2" s="1"/>
  <c r="I219" i="2"/>
  <c r="R219" i="2"/>
  <c r="J219" i="2"/>
  <c r="L220" i="2"/>
  <c r="U220" i="2" s="1"/>
  <c r="M220" i="2"/>
  <c r="V220" i="2"/>
  <c r="N220" i="2"/>
  <c r="F220" i="2" s="1"/>
  <c r="O220" i="2"/>
  <c r="P220" i="2"/>
  <c r="H220" i="2" s="1"/>
  <c r="I220" i="2"/>
  <c r="R220" i="2"/>
  <c r="J220" i="2" s="1"/>
  <c r="L221" i="2"/>
  <c r="U221" i="2"/>
  <c r="E221" i="2"/>
  <c r="M221" i="2"/>
  <c r="V221" i="2" s="1"/>
  <c r="N221" i="2"/>
  <c r="O221" i="2"/>
  <c r="P221" i="2"/>
  <c r="H221" i="2" s="1"/>
  <c r="I221" i="2"/>
  <c r="R221" i="2"/>
  <c r="J221" i="2" s="1"/>
  <c r="L222" i="2"/>
  <c r="U222" i="2"/>
  <c r="E222" i="2" s="1"/>
  <c r="M222" i="2"/>
  <c r="V222" i="2" s="1"/>
  <c r="N222" i="2"/>
  <c r="O222" i="2"/>
  <c r="P222" i="2"/>
  <c r="H222" i="2" s="1"/>
  <c r="I222" i="2"/>
  <c r="R222" i="2"/>
  <c r="J222" i="2" s="1"/>
  <c r="L223" i="2"/>
  <c r="U223" i="2"/>
  <c r="E223" i="2" s="1"/>
  <c r="M223" i="2"/>
  <c r="V223" i="2" s="1"/>
  <c r="N223" i="2"/>
  <c r="O223" i="2"/>
  <c r="P223" i="2"/>
  <c r="H223" i="2" s="1"/>
  <c r="I223" i="2"/>
  <c r="R223" i="2"/>
  <c r="J223" i="2"/>
  <c r="L224" i="2"/>
  <c r="U224" i="2" s="1"/>
  <c r="M224" i="2"/>
  <c r="V224" i="2"/>
  <c r="N224" i="2"/>
  <c r="Y224" i="2" s="1"/>
  <c r="G224" i="2" s="1"/>
  <c r="O224" i="2"/>
  <c r="P224" i="2"/>
  <c r="H224" i="2" s="1"/>
  <c r="I224" i="2"/>
  <c r="R224" i="2"/>
  <c r="J224" i="2" s="1"/>
  <c r="L225" i="2"/>
  <c r="U225" i="2" s="1"/>
  <c r="M225" i="2"/>
  <c r="V225" i="2" s="1"/>
  <c r="N225" i="2"/>
  <c r="Y225" i="2" s="1"/>
  <c r="G225" i="2" s="1"/>
  <c r="O225" i="2"/>
  <c r="P225" i="2"/>
  <c r="H225" i="2" s="1"/>
  <c r="I225" i="2"/>
  <c r="R225" i="2"/>
  <c r="J225" i="2" s="1"/>
  <c r="L226" i="2"/>
  <c r="U226" i="2"/>
  <c r="M226" i="2"/>
  <c r="V226" i="2" s="1"/>
  <c r="E226" i="2" s="1"/>
  <c r="N226" i="2"/>
  <c r="O226" i="2"/>
  <c r="P226" i="2"/>
  <c r="H226" i="2" s="1"/>
  <c r="I226" i="2"/>
  <c r="R226" i="2"/>
  <c r="J226" i="2" s="1"/>
  <c r="L227" i="2"/>
  <c r="U227" i="2"/>
  <c r="M227" i="2"/>
  <c r="V227" i="2" s="1"/>
  <c r="N227" i="2"/>
  <c r="O227" i="2"/>
  <c r="P227" i="2"/>
  <c r="H227" i="2" s="1"/>
  <c r="I227" i="2"/>
  <c r="R227" i="2"/>
  <c r="J227" i="2" s="1"/>
  <c r="L228" i="2"/>
  <c r="U228" i="2" s="1"/>
  <c r="M228" i="2"/>
  <c r="V228" i="2" s="1"/>
  <c r="N228" i="2"/>
  <c r="O228" i="2"/>
  <c r="P228" i="2"/>
  <c r="H228" i="2" s="1"/>
  <c r="I228" i="2"/>
  <c r="R228" i="2"/>
  <c r="J228" i="2" s="1"/>
  <c r="L229" i="2"/>
  <c r="U229" i="2"/>
  <c r="M229" i="2"/>
  <c r="V229" i="2" s="1"/>
  <c r="N229" i="2"/>
  <c r="O229" i="2"/>
  <c r="P229" i="2"/>
  <c r="H229" i="2" s="1"/>
  <c r="I229" i="2"/>
  <c r="R229" i="2"/>
  <c r="J229" i="2" s="1"/>
  <c r="L230" i="2"/>
  <c r="U230" i="2"/>
  <c r="M230" i="2"/>
  <c r="V230" i="2" s="1"/>
  <c r="N230" i="2"/>
  <c r="O230" i="2"/>
  <c r="P230" i="2"/>
  <c r="H230" i="2" s="1"/>
  <c r="I230" i="2"/>
  <c r="R230" i="2"/>
  <c r="J230" i="2" s="1"/>
  <c r="L231" i="2"/>
  <c r="U231" i="2" s="1"/>
  <c r="M231" i="2"/>
  <c r="V231" i="2"/>
  <c r="N231" i="2"/>
  <c r="O231" i="2"/>
  <c r="P231" i="2"/>
  <c r="H231" i="2"/>
  <c r="I231" i="2"/>
  <c r="R231" i="2"/>
  <c r="J231" i="2"/>
  <c r="L232" i="2"/>
  <c r="U232" i="2" s="1"/>
  <c r="M232" i="2"/>
  <c r="V232" i="2" s="1"/>
  <c r="E232" i="2" s="1"/>
  <c r="N232" i="2"/>
  <c r="O232" i="2"/>
  <c r="P232" i="2"/>
  <c r="H232" i="2" s="1"/>
  <c r="I232" i="2"/>
  <c r="R232" i="2"/>
  <c r="J232" i="2" s="1"/>
  <c r="L233" i="2"/>
  <c r="U233" i="2" s="1"/>
  <c r="E233" i="2" s="1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 s="1"/>
  <c r="N234" i="2"/>
  <c r="F234" i="2" s="1"/>
  <c r="O234" i="2"/>
  <c r="P234" i="2"/>
  <c r="H234" i="2" s="1"/>
  <c r="I234" i="2"/>
  <c r="R234" i="2"/>
  <c r="J234" i="2" s="1"/>
  <c r="L235" i="2"/>
  <c r="U235" i="2"/>
  <c r="M235" i="2"/>
  <c r="V235" i="2" s="1"/>
  <c r="N235" i="2"/>
  <c r="O235" i="2"/>
  <c r="P235" i="2"/>
  <c r="H235" i="2" s="1"/>
  <c r="I235" i="2"/>
  <c r="R235" i="2"/>
  <c r="J235" i="2" s="1"/>
  <c r="L236" i="2"/>
  <c r="U236" i="2"/>
  <c r="M236" i="2"/>
  <c r="V236" i="2" s="1"/>
  <c r="N236" i="2"/>
  <c r="O236" i="2"/>
  <c r="P236" i="2"/>
  <c r="H236" i="2"/>
  <c r="I236" i="2"/>
  <c r="R236" i="2"/>
  <c r="J236" i="2" s="1"/>
  <c r="L237" i="2"/>
  <c r="U237" i="2"/>
  <c r="M237" i="2"/>
  <c r="V237" i="2" s="1"/>
  <c r="N237" i="2"/>
  <c r="O237" i="2"/>
  <c r="P237" i="2"/>
  <c r="H237" i="2" s="1"/>
  <c r="I237" i="2"/>
  <c r="R237" i="2"/>
  <c r="J237" i="2" s="1"/>
  <c r="L238" i="2"/>
  <c r="U238" i="2"/>
  <c r="M238" i="2"/>
  <c r="V238" i="2" s="1"/>
  <c r="N238" i="2"/>
  <c r="O238" i="2"/>
  <c r="P238" i="2"/>
  <c r="H238" i="2" s="1"/>
  <c r="I238" i="2"/>
  <c r="R238" i="2"/>
  <c r="J238" i="2"/>
  <c r="L239" i="2"/>
  <c r="U239" i="2" s="1"/>
  <c r="M239" i="2"/>
  <c r="V239" i="2" s="1"/>
  <c r="N239" i="2"/>
  <c r="O239" i="2"/>
  <c r="P239" i="2"/>
  <c r="H239" i="2" s="1"/>
  <c r="I239" i="2"/>
  <c r="R239" i="2"/>
  <c r="J239" i="2" s="1"/>
  <c r="L240" i="2"/>
  <c r="U240" i="2" s="1"/>
  <c r="M240" i="2"/>
  <c r="V240" i="2"/>
  <c r="N240" i="2"/>
  <c r="O240" i="2"/>
  <c r="P240" i="2"/>
  <c r="H240" i="2"/>
  <c r="I240" i="2"/>
  <c r="R240" i="2"/>
  <c r="J240" i="2" s="1"/>
  <c r="L241" i="2"/>
  <c r="U241" i="2"/>
  <c r="M241" i="2"/>
  <c r="V241" i="2" s="1"/>
  <c r="N241" i="2"/>
  <c r="F241" i="2" s="1"/>
  <c r="O241" i="2"/>
  <c r="Y241" i="2" s="1"/>
  <c r="G241" i="2" s="1"/>
  <c r="P241" i="2"/>
  <c r="H241" i="2" s="1"/>
  <c r="I241" i="2"/>
  <c r="R241" i="2"/>
  <c r="J241" i="2" s="1"/>
  <c r="L242" i="2"/>
  <c r="U242" i="2" s="1"/>
  <c r="M242" i="2"/>
  <c r="V242" i="2"/>
  <c r="N242" i="2"/>
  <c r="O242" i="2"/>
  <c r="P242" i="2"/>
  <c r="H242" i="2"/>
  <c r="I242" i="2"/>
  <c r="R242" i="2"/>
  <c r="J242" i="2" s="1"/>
  <c r="L243" i="2"/>
  <c r="U243" i="2"/>
  <c r="M243" i="2"/>
  <c r="V243" i="2" s="1"/>
  <c r="N243" i="2"/>
  <c r="O243" i="2"/>
  <c r="P243" i="2"/>
  <c r="H243" i="2" s="1"/>
  <c r="I243" i="2"/>
  <c r="R243" i="2"/>
  <c r="J243" i="2" s="1"/>
  <c r="L244" i="2"/>
  <c r="U244" i="2"/>
  <c r="E244" i="2" s="1"/>
  <c r="M244" i="2"/>
  <c r="V244" i="2" s="1"/>
  <c r="N244" i="2"/>
  <c r="F244" i="2" s="1"/>
  <c r="Y244" i="2"/>
  <c r="G244" i="2" s="1"/>
  <c r="O244" i="2"/>
  <c r="P244" i="2"/>
  <c r="H244" i="2"/>
  <c r="I244" i="2"/>
  <c r="R244" i="2"/>
  <c r="J244" i="2" s="1"/>
  <c r="L245" i="2"/>
  <c r="U245" i="2" s="1"/>
  <c r="M245" i="2"/>
  <c r="V245" i="2" s="1"/>
  <c r="N245" i="2"/>
  <c r="O245" i="2"/>
  <c r="P245" i="2"/>
  <c r="H245" i="2" s="1"/>
  <c r="I245" i="2"/>
  <c r="R245" i="2"/>
  <c r="J245" i="2" s="1"/>
  <c r="L246" i="2"/>
  <c r="U246" i="2" s="1"/>
  <c r="E246" i="2" s="1"/>
  <c r="M246" i="2"/>
  <c r="V246" i="2" s="1"/>
  <c r="N246" i="2"/>
  <c r="O246" i="2"/>
  <c r="P246" i="2"/>
  <c r="H246" i="2" s="1"/>
  <c r="I246" i="2"/>
  <c r="R246" i="2"/>
  <c r="J246" i="2" s="1"/>
  <c r="L247" i="2"/>
  <c r="U247" i="2" s="1"/>
  <c r="E247" i="2" s="1"/>
  <c r="M247" i="2"/>
  <c r="V247" i="2" s="1"/>
  <c r="N247" i="2"/>
  <c r="F247" i="2" s="1"/>
  <c r="O247" i="2"/>
  <c r="P247" i="2"/>
  <c r="H247" i="2"/>
  <c r="I247" i="2"/>
  <c r="R247" i="2"/>
  <c r="J247" i="2" s="1"/>
  <c r="L248" i="2"/>
  <c r="U248" i="2"/>
  <c r="M248" i="2"/>
  <c r="V248" i="2" s="1"/>
  <c r="N248" i="2"/>
  <c r="O248" i="2"/>
  <c r="Y248" i="2" s="1"/>
  <c r="G248" i="2" s="1"/>
  <c r="P248" i="2"/>
  <c r="H248" i="2" s="1"/>
  <c r="I248" i="2"/>
  <c r="R248" i="2"/>
  <c r="J248" i="2" s="1"/>
  <c r="L249" i="2"/>
  <c r="U249" i="2" s="1"/>
  <c r="M249" i="2"/>
  <c r="V249" i="2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E250" i="2" s="1"/>
  <c r="N250" i="2"/>
  <c r="O250" i="2"/>
  <c r="P250" i="2"/>
  <c r="H250" i="2" s="1"/>
  <c r="I250" i="2"/>
  <c r="R250" i="2"/>
  <c r="J250" i="2"/>
  <c r="L251" i="2"/>
  <c r="U251" i="2" s="1"/>
  <c r="M251" i="2"/>
  <c r="V251" i="2"/>
  <c r="N251" i="2"/>
  <c r="F251" i="2" s="1"/>
  <c r="O251" i="2"/>
  <c r="P251" i="2"/>
  <c r="H251" i="2" s="1"/>
  <c r="I251" i="2"/>
  <c r="R251" i="2"/>
  <c r="J251" i="2" s="1"/>
  <c r="L252" i="2"/>
  <c r="U252" i="2" s="1"/>
  <c r="M252" i="2"/>
  <c r="V252" i="2"/>
  <c r="N252" i="2"/>
  <c r="O252" i="2"/>
  <c r="P252" i="2"/>
  <c r="H252" i="2"/>
  <c r="I252" i="2"/>
  <c r="R252" i="2"/>
  <c r="J252" i="2"/>
  <c r="L253" i="2"/>
  <c r="U253" i="2" s="1"/>
  <c r="M253" i="2"/>
  <c r="V253" i="2" s="1"/>
  <c r="N253" i="2"/>
  <c r="F253" i="2" s="1"/>
  <c r="O253" i="2"/>
  <c r="P253" i="2"/>
  <c r="H253" i="2" s="1"/>
  <c r="I253" i="2"/>
  <c r="R253" i="2"/>
  <c r="J253" i="2" s="1"/>
  <c r="L254" i="2"/>
  <c r="U254" i="2" s="1"/>
  <c r="M254" i="2"/>
  <c r="V254" i="2"/>
  <c r="N254" i="2"/>
  <c r="O254" i="2"/>
  <c r="P254" i="2"/>
  <c r="H254" i="2"/>
  <c r="I254" i="2"/>
  <c r="R254" i="2"/>
  <c r="J254" i="2"/>
  <c r="L255" i="2"/>
  <c r="U255" i="2" s="1"/>
  <c r="M255" i="2"/>
  <c r="V255" i="2" s="1"/>
  <c r="E255" i="2" s="1"/>
  <c r="N255" i="2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E257" i="2" s="1"/>
  <c r="M257" i="2"/>
  <c r="V257" i="2" s="1"/>
  <c r="N257" i="2"/>
  <c r="O257" i="2"/>
  <c r="P257" i="2"/>
  <c r="H257" i="2" s="1"/>
  <c r="I257" i="2"/>
  <c r="R257" i="2"/>
  <c r="J257" i="2" s="1"/>
  <c r="L258" i="2"/>
  <c r="U258" i="2"/>
  <c r="M258" i="2"/>
  <c r="V258" i="2" s="1"/>
  <c r="N258" i="2"/>
  <c r="F258" i="2" s="1"/>
  <c r="O258" i="2"/>
  <c r="P258" i="2"/>
  <c r="H258" i="2" s="1"/>
  <c r="I258" i="2"/>
  <c r="R258" i="2"/>
  <c r="J258" i="2" s="1"/>
  <c r="L259" i="2"/>
  <c r="U259" i="2"/>
  <c r="M259" i="2"/>
  <c r="V259" i="2" s="1"/>
  <c r="N259" i="2"/>
  <c r="O259" i="2"/>
  <c r="P259" i="2"/>
  <c r="H259" i="2" s="1"/>
  <c r="I259" i="2"/>
  <c r="R259" i="2"/>
  <c r="J259" i="2"/>
  <c r="L260" i="2"/>
  <c r="U260" i="2" s="1"/>
  <c r="M260" i="2"/>
  <c r="V260" i="2" s="1"/>
  <c r="N260" i="2"/>
  <c r="O260" i="2"/>
  <c r="P260" i="2"/>
  <c r="H260" i="2" s="1"/>
  <c r="I260" i="2"/>
  <c r="R260" i="2"/>
  <c r="J260" i="2"/>
  <c r="L261" i="2"/>
  <c r="U261" i="2" s="1"/>
  <c r="M261" i="2"/>
  <c r="V261" i="2"/>
  <c r="N261" i="2"/>
  <c r="F261" i="2" s="1"/>
  <c r="O261" i="2"/>
  <c r="P261" i="2"/>
  <c r="H261" i="2" s="1"/>
  <c r="I261" i="2"/>
  <c r="R261" i="2"/>
  <c r="J261" i="2" s="1"/>
  <c r="L262" i="2"/>
  <c r="U262" i="2" s="1"/>
  <c r="M262" i="2"/>
  <c r="V262" i="2" s="1"/>
  <c r="N262" i="2"/>
  <c r="O262" i="2"/>
  <c r="P262" i="2"/>
  <c r="H262" i="2" s="1"/>
  <c r="I262" i="2"/>
  <c r="R262" i="2"/>
  <c r="J262" i="2" s="1"/>
  <c r="L263" i="2"/>
  <c r="U263" i="2" s="1"/>
  <c r="M263" i="2"/>
  <c r="V263" i="2" s="1"/>
  <c r="N263" i="2"/>
  <c r="O263" i="2"/>
  <c r="P263" i="2"/>
  <c r="H263" i="2" s="1"/>
  <c r="I263" i="2"/>
  <c r="R263" i="2"/>
  <c r="J263" i="2" s="1"/>
  <c r="L264" i="2"/>
  <c r="U264" i="2" s="1"/>
  <c r="M264" i="2"/>
  <c r="V264" i="2"/>
  <c r="N264" i="2"/>
  <c r="Y264" i="2" s="1"/>
  <c r="G264" i="2" s="1"/>
  <c r="O264" i="2"/>
  <c r="P264" i="2"/>
  <c r="H264" i="2" s="1"/>
  <c r="I264" i="2"/>
  <c r="R264" i="2"/>
  <c r="J264" i="2" s="1"/>
  <c r="L265" i="2"/>
  <c r="U265" i="2"/>
  <c r="M265" i="2"/>
  <c r="V265" i="2" s="1"/>
  <c r="E265" i="2" s="1"/>
  <c r="N265" i="2"/>
  <c r="Y265" i="2" s="1"/>
  <c r="G265" i="2" s="1"/>
  <c r="O265" i="2"/>
  <c r="P265" i="2"/>
  <c r="H265" i="2"/>
  <c r="I265" i="2"/>
  <c r="R265" i="2"/>
  <c r="J265" i="2"/>
  <c r="L266" i="2"/>
  <c r="U266" i="2" s="1"/>
  <c r="M266" i="2"/>
  <c r="V266" i="2" s="1"/>
  <c r="N266" i="2"/>
  <c r="O266" i="2"/>
  <c r="P266" i="2"/>
  <c r="H266" i="2" s="1"/>
  <c r="I266" i="2"/>
  <c r="R266" i="2"/>
  <c r="J266" i="2" s="1"/>
  <c r="L267" i="2"/>
  <c r="U267" i="2" s="1"/>
  <c r="M267" i="2"/>
  <c r="V267" i="2"/>
  <c r="N267" i="2"/>
  <c r="Y267" i="2" s="1"/>
  <c r="G267" i="2" s="1"/>
  <c r="O267" i="2"/>
  <c r="P267" i="2"/>
  <c r="H267" i="2" s="1"/>
  <c r="I267" i="2"/>
  <c r="R267" i="2"/>
  <c r="J267" i="2" s="1"/>
  <c r="L268" i="2"/>
  <c r="U268" i="2"/>
  <c r="M268" i="2"/>
  <c r="V268" i="2" s="1"/>
  <c r="N268" i="2"/>
  <c r="F268" i="2" s="1"/>
  <c r="O268" i="2"/>
  <c r="P268" i="2"/>
  <c r="H268" i="2" s="1"/>
  <c r="I268" i="2"/>
  <c r="R268" i="2"/>
  <c r="J268" i="2" s="1"/>
  <c r="L269" i="2"/>
  <c r="U269" i="2"/>
  <c r="M269" i="2"/>
  <c r="V269" i="2" s="1"/>
  <c r="N269" i="2"/>
  <c r="O269" i="2"/>
  <c r="P269" i="2"/>
  <c r="H269" i="2" s="1"/>
  <c r="I269" i="2"/>
  <c r="R269" i="2"/>
  <c r="J269" i="2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M271" i="2"/>
  <c r="V271" i="2"/>
  <c r="N271" i="2"/>
  <c r="O271" i="2"/>
  <c r="P271" i="2"/>
  <c r="H271" i="2"/>
  <c r="I271" i="2"/>
  <c r="R271" i="2"/>
  <c r="J271" i="2"/>
  <c r="L272" i="2"/>
  <c r="U272" i="2" s="1"/>
  <c r="M272" i="2"/>
  <c r="V272" i="2" s="1"/>
  <c r="N272" i="2"/>
  <c r="O272" i="2"/>
  <c r="P272" i="2"/>
  <c r="H272" i="2" s="1"/>
  <c r="I272" i="2"/>
  <c r="R272" i="2"/>
  <c r="J272" i="2" s="1"/>
  <c r="L273" i="2"/>
  <c r="U273" i="2" s="1"/>
  <c r="E273" i="2" s="1"/>
  <c r="M273" i="2"/>
  <c r="V273" i="2" s="1"/>
  <c r="N273" i="2"/>
  <c r="F273" i="2" s="1"/>
  <c r="O273" i="2"/>
  <c r="P273" i="2"/>
  <c r="H273" i="2"/>
  <c r="I273" i="2"/>
  <c r="R273" i="2"/>
  <c r="J273" i="2" s="1"/>
  <c r="L274" i="2"/>
  <c r="U274" i="2"/>
  <c r="E274" i="2" s="1"/>
  <c r="M274" i="2"/>
  <c r="V274" i="2" s="1"/>
  <c r="N274" i="2"/>
  <c r="O274" i="2"/>
  <c r="P274" i="2"/>
  <c r="H274" i="2" s="1"/>
  <c r="I274" i="2"/>
  <c r="R274" i="2"/>
  <c r="J274" i="2"/>
  <c r="L275" i="2"/>
  <c r="U275" i="2" s="1"/>
  <c r="M275" i="2"/>
  <c r="V275" i="2"/>
  <c r="N275" i="2"/>
  <c r="Y275" i="2" s="1"/>
  <c r="G275" i="2" s="1"/>
  <c r="O275" i="2"/>
  <c r="P275" i="2"/>
  <c r="H275" i="2"/>
  <c r="I275" i="2"/>
  <c r="R275" i="2"/>
  <c r="J275" i="2" s="1"/>
  <c r="L276" i="2"/>
  <c r="U276" i="2"/>
  <c r="E276" i="2" s="1"/>
  <c r="M276" i="2"/>
  <c r="V276" i="2" s="1"/>
  <c r="N276" i="2"/>
  <c r="O276" i="2"/>
  <c r="P276" i="2"/>
  <c r="H276" i="2" s="1"/>
  <c r="I276" i="2"/>
  <c r="R276" i="2"/>
  <c r="J276" i="2" s="1"/>
  <c r="L277" i="2"/>
  <c r="U277" i="2"/>
  <c r="E277" i="2" s="1"/>
  <c r="M277" i="2"/>
  <c r="V277" i="2" s="1"/>
  <c r="N277" i="2"/>
  <c r="O277" i="2"/>
  <c r="P277" i="2"/>
  <c r="H277" i="2" s="1"/>
  <c r="I277" i="2"/>
  <c r="R277" i="2"/>
  <c r="J277" i="2" s="1"/>
  <c r="L278" i="2"/>
  <c r="U278" i="2" s="1"/>
  <c r="M278" i="2"/>
  <c r="V278" i="2" s="1"/>
  <c r="N278" i="2"/>
  <c r="F278" i="2"/>
  <c r="O278" i="2"/>
  <c r="P278" i="2"/>
  <c r="H278" i="2" s="1"/>
  <c r="I278" i="2"/>
  <c r="R278" i="2"/>
  <c r="J278" i="2" s="1"/>
  <c r="L279" i="2"/>
  <c r="U279" i="2" s="1"/>
  <c r="M279" i="2"/>
  <c r="V279" i="2" s="1"/>
  <c r="N279" i="2"/>
  <c r="F279" i="2" s="1"/>
  <c r="O279" i="2"/>
  <c r="P279" i="2"/>
  <c r="H279" i="2" s="1"/>
  <c r="I279" i="2"/>
  <c r="R279" i="2"/>
  <c r="J279" i="2" s="1"/>
  <c r="L280" i="2"/>
  <c r="U280" i="2" s="1"/>
  <c r="M280" i="2"/>
  <c r="V280" i="2" s="1"/>
  <c r="N280" i="2"/>
  <c r="O280" i="2"/>
  <c r="P280" i="2"/>
  <c r="H280" i="2" s="1"/>
  <c r="I280" i="2"/>
  <c r="R280" i="2"/>
  <c r="J280" i="2"/>
  <c r="L281" i="2"/>
  <c r="U281" i="2" s="1"/>
  <c r="M281" i="2"/>
  <c r="V281" i="2"/>
  <c r="N281" i="2"/>
  <c r="Y281" i="2" s="1"/>
  <c r="O281" i="2"/>
  <c r="P281" i="2"/>
  <c r="H281" i="2" s="1"/>
  <c r="I281" i="2"/>
  <c r="R281" i="2"/>
  <c r="J281" i="2" s="1"/>
  <c r="L282" i="2"/>
  <c r="U282" i="2" s="1"/>
  <c r="M282" i="2"/>
  <c r="V282" i="2" s="1"/>
  <c r="N282" i="2"/>
  <c r="F282" i="2" s="1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P283" i="2"/>
  <c r="H283" i="2" s="1"/>
  <c r="I283" i="2"/>
  <c r="R283" i="2"/>
  <c r="J283" i="2" s="1"/>
  <c r="L284" i="2"/>
  <c r="U284" i="2" s="1"/>
  <c r="M284" i="2"/>
  <c r="V284" i="2" s="1"/>
  <c r="N284" i="2"/>
  <c r="F284" i="2" s="1"/>
  <c r="O284" i="2"/>
  <c r="Y284" i="2"/>
  <c r="P284" i="2"/>
  <c r="H284" i="2" s="1"/>
  <c r="I284" i="2"/>
  <c r="R284" i="2"/>
  <c r="J284" i="2" s="1"/>
  <c r="L285" i="2"/>
  <c r="U285" i="2" s="1"/>
  <c r="E285" i="2" s="1"/>
  <c r="M285" i="2"/>
  <c r="V285" i="2" s="1"/>
  <c r="N285" i="2"/>
  <c r="Y285" i="2"/>
  <c r="G285" i="2" s="1"/>
  <c r="O285" i="2"/>
  <c r="P285" i="2"/>
  <c r="H285" i="2"/>
  <c r="I285" i="2"/>
  <c r="R285" i="2"/>
  <c r="J285" i="2" s="1"/>
  <c r="L286" i="2"/>
  <c r="U286" i="2"/>
  <c r="M286" i="2"/>
  <c r="V286" i="2" s="1"/>
  <c r="N286" i="2"/>
  <c r="F286" i="2"/>
  <c r="O286" i="2"/>
  <c r="P286" i="2"/>
  <c r="H286" i="2" s="1"/>
  <c r="I286" i="2"/>
  <c r="R286" i="2"/>
  <c r="J286" i="2" s="1"/>
  <c r="L287" i="2"/>
  <c r="U287" i="2" s="1"/>
  <c r="E287" i="2" s="1"/>
  <c r="M287" i="2"/>
  <c r="V287" i="2"/>
  <c r="N287" i="2"/>
  <c r="Y287" i="2" s="1"/>
  <c r="O287" i="2"/>
  <c r="P287" i="2"/>
  <c r="H287" i="2"/>
  <c r="I287" i="2"/>
  <c r="R287" i="2"/>
  <c r="J287" i="2"/>
  <c r="L288" i="2"/>
  <c r="U288" i="2" s="1"/>
  <c r="M288" i="2"/>
  <c r="V288" i="2" s="1"/>
  <c r="N288" i="2"/>
  <c r="O288" i="2"/>
  <c r="P288" i="2"/>
  <c r="H288" i="2" s="1"/>
  <c r="I288" i="2"/>
  <c r="R288" i="2"/>
  <c r="J288" i="2" s="1"/>
  <c r="L289" i="2"/>
  <c r="U289" i="2" s="1"/>
  <c r="M289" i="2"/>
  <c r="V289" i="2"/>
  <c r="N289" i="2"/>
  <c r="F289" i="2" s="1"/>
  <c r="O289" i="2"/>
  <c r="P289" i="2"/>
  <c r="H289" i="2" s="1"/>
  <c r="I289" i="2"/>
  <c r="R289" i="2"/>
  <c r="J289" i="2" s="1"/>
  <c r="L290" i="2"/>
  <c r="U290" i="2" s="1"/>
  <c r="M290" i="2"/>
  <c r="V290" i="2" s="1"/>
  <c r="N290" i="2"/>
  <c r="O290" i="2"/>
  <c r="P290" i="2"/>
  <c r="H290" i="2" s="1"/>
  <c r="I290" i="2"/>
  <c r="R290" i="2"/>
  <c r="J290" i="2" s="1"/>
  <c r="L291" i="2"/>
  <c r="U291" i="2" s="1"/>
  <c r="M291" i="2"/>
  <c r="V291" i="2" s="1"/>
  <c r="E291" i="2" s="1"/>
  <c r="N291" i="2"/>
  <c r="O291" i="2"/>
  <c r="P291" i="2"/>
  <c r="H291" i="2" s="1"/>
  <c r="I291" i="2"/>
  <c r="R291" i="2"/>
  <c r="J291" i="2"/>
  <c r="L292" i="2"/>
  <c r="U292" i="2" s="1"/>
  <c r="M292" i="2"/>
  <c r="V292" i="2"/>
  <c r="N292" i="2"/>
  <c r="O292" i="2"/>
  <c r="P292" i="2"/>
  <c r="H292" i="2"/>
  <c r="I292" i="2"/>
  <c r="R292" i="2"/>
  <c r="J292" i="2" s="1"/>
  <c r="L293" i="2"/>
  <c r="U293" i="2" s="1"/>
  <c r="M293" i="2"/>
  <c r="V293" i="2" s="1"/>
  <c r="E293" i="2" s="1"/>
  <c r="N293" i="2"/>
  <c r="F293" i="2" s="1"/>
  <c r="O293" i="2"/>
  <c r="P293" i="2"/>
  <c r="H293" i="2" s="1"/>
  <c r="I293" i="2"/>
  <c r="R293" i="2"/>
  <c r="J293" i="2"/>
  <c r="L294" i="2"/>
  <c r="U294" i="2" s="1"/>
  <c r="M294" i="2"/>
  <c r="V294" i="2"/>
  <c r="N294" i="2"/>
  <c r="O294" i="2"/>
  <c r="P294" i="2"/>
  <c r="H294" i="2" s="1"/>
  <c r="I294" i="2"/>
  <c r="R294" i="2"/>
  <c r="J294" i="2" s="1"/>
  <c r="L295" i="2"/>
  <c r="U295" i="2" s="1"/>
  <c r="M295" i="2"/>
  <c r="V295" i="2"/>
  <c r="N295" i="2"/>
  <c r="O295" i="2"/>
  <c r="P295" i="2"/>
  <c r="H295" i="2"/>
  <c r="I295" i="2"/>
  <c r="R295" i="2"/>
  <c r="J295" i="2"/>
  <c r="L296" i="2"/>
  <c r="U296" i="2" s="1"/>
  <c r="M296" i="2"/>
  <c r="V296" i="2" s="1"/>
  <c r="N296" i="2"/>
  <c r="O296" i="2"/>
  <c r="P296" i="2"/>
  <c r="H296" i="2" s="1"/>
  <c r="I296" i="2"/>
  <c r="R296" i="2"/>
  <c r="J296" i="2" s="1"/>
  <c r="E46" i="21"/>
  <c r="F205" i="2"/>
  <c r="F201" i="2"/>
  <c r="F199" i="2"/>
  <c r="F191" i="2"/>
  <c r="F183" i="2"/>
  <c r="F179" i="2"/>
  <c r="F175" i="2"/>
  <c r="F169" i="2"/>
  <c r="Y169" i="2"/>
  <c r="G169" i="2" s="1"/>
  <c r="AE12" i="9"/>
  <c r="AE10" i="8"/>
  <c r="AE9" i="8"/>
  <c r="B17" i="9"/>
  <c r="B42" i="9"/>
  <c r="S42" i="9" s="1"/>
  <c r="R51" i="9"/>
  <c r="R35" i="9"/>
  <c r="R19" i="20"/>
  <c r="R40" i="21"/>
  <c r="R39" i="21"/>
  <c r="B11" i="20"/>
  <c r="S11" i="20" s="1"/>
  <c r="B13" i="20"/>
  <c r="S13" i="20" s="1"/>
  <c r="B20" i="20"/>
  <c r="S20" i="20"/>
  <c r="B22" i="20"/>
  <c r="S22" i="20" s="1"/>
  <c r="B24" i="20"/>
  <c r="S24" i="20"/>
  <c r="B29" i="20"/>
  <c r="S29" i="20" s="1"/>
  <c r="B31" i="20"/>
  <c r="S31" i="20" s="1"/>
  <c r="B33" i="20"/>
  <c r="S33" i="20" s="1"/>
  <c r="B40" i="20"/>
  <c r="S40" i="20" s="1"/>
  <c r="B42" i="20"/>
  <c r="S42" i="20" s="1"/>
  <c r="B44" i="20"/>
  <c r="S44" i="20"/>
  <c r="B54" i="20"/>
  <c r="S54" i="20" s="1"/>
  <c r="B56" i="20"/>
  <c r="S56" i="20"/>
  <c r="B58" i="20"/>
  <c r="S58" i="20" s="1"/>
  <c r="B65" i="20"/>
  <c r="S65" i="20" s="1"/>
  <c r="B67" i="20"/>
  <c r="S67" i="20" s="1"/>
  <c r="B69" i="20"/>
  <c r="S69" i="20" s="1"/>
  <c r="B74" i="20"/>
  <c r="S74" i="20" s="1"/>
  <c r="B76" i="20"/>
  <c r="S76" i="20"/>
  <c r="B78" i="20"/>
  <c r="S78" i="20" s="1"/>
  <c r="B85" i="20"/>
  <c r="S85" i="20"/>
  <c r="B87" i="20"/>
  <c r="S87" i="20" s="1"/>
  <c r="B89" i="20"/>
  <c r="S89" i="20" s="1"/>
  <c r="B10" i="20"/>
  <c r="B14" i="20"/>
  <c r="S14" i="20" s="1"/>
  <c r="B19" i="20"/>
  <c r="S19" i="20" s="1"/>
  <c r="B23" i="20"/>
  <c r="S23" i="20" s="1"/>
  <c r="B30" i="20"/>
  <c r="S30" i="20" s="1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 s="1"/>
  <c r="B68" i="20"/>
  <c r="S68" i="20" s="1"/>
  <c r="B75" i="20"/>
  <c r="S75" i="20" s="1"/>
  <c r="B79" i="20"/>
  <c r="S79" i="20" s="1"/>
  <c r="B84" i="20"/>
  <c r="S84" i="20"/>
  <c r="B88" i="20"/>
  <c r="S88" i="20" s="1"/>
  <c r="AA7" i="20"/>
  <c r="AR7" i="20"/>
  <c r="G4" i="20"/>
  <c r="K7" i="20" s="1"/>
  <c r="F7" i="20"/>
  <c r="BB8" i="20"/>
  <c r="R44" i="20"/>
  <c r="R43" i="20"/>
  <c r="R42" i="20"/>
  <c r="R41" i="20"/>
  <c r="R9" i="20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24" i="20"/>
  <c r="R23" i="20"/>
  <c r="R22" i="20"/>
  <c r="R21" i="20"/>
  <c r="R12" i="20"/>
  <c r="R11" i="20"/>
  <c r="R10" i="20"/>
  <c r="R34" i="21"/>
  <c r="R33" i="21"/>
  <c r="R32" i="21"/>
  <c r="R31" i="21"/>
  <c r="R30" i="21"/>
  <c r="R29" i="21"/>
  <c r="R23" i="21"/>
  <c r="R22" i="21"/>
  <c r="R14" i="21"/>
  <c r="R10" i="21"/>
  <c r="T9" i="21"/>
  <c r="E46" i="20"/>
  <c r="AT6" i="21"/>
  <c r="V1" i="9"/>
  <c r="AN1" i="21"/>
  <c r="AQ2" i="8"/>
  <c r="AA2" i="9"/>
  <c r="AQ2" i="9"/>
  <c r="V2" i="9"/>
  <c r="AN2" i="9"/>
  <c r="AN2" i="20"/>
  <c r="V2" i="20"/>
  <c r="K150" i="17"/>
  <c r="K828" i="17"/>
  <c r="M550" i="17"/>
  <c r="M958" i="17"/>
  <c r="K1007" i="17"/>
  <c r="K784" i="17"/>
  <c r="R49" i="8"/>
  <c r="F243" i="2"/>
  <c r="F180" i="2"/>
  <c r="Y180" i="2"/>
  <c r="G180" i="2" s="1"/>
  <c r="K965" i="17"/>
  <c r="C57" i="8"/>
  <c r="C57" i="9"/>
  <c r="C28" i="9"/>
  <c r="AF9" i="9"/>
  <c r="AE9" i="9"/>
  <c r="BB8" i="8"/>
  <c r="BB13" i="8" s="1"/>
  <c r="BC13" i="8" s="1"/>
  <c r="C26" i="9"/>
  <c r="R19" i="9"/>
  <c r="AE10" i="9"/>
  <c r="AF10" i="9"/>
  <c r="K207" i="17"/>
  <c r="E163" i="2"/>
  <c r="E115" i="2"/>
  <c r="R65" i="8"/>
  <c r="R44" i="8"/>
  <c r="R19" i="8"/>
  <c r="G4" i="8"/>
  <c r="R28" i="9"/>
  <c r="R26" i="9"/>
  <c r="R11" i="9"/>
  <c r="M717" i="17"/>
  <c r="Y213" i="2"/>
  <c r="G213" i="2" s="1"/>
  <c r="G203" i="2"/>
  <c r="Y181" i="2"/>
  <c r="G181" i="2" s="1"/>
  <c r="Y175" i="2"/>
  <c r="G175" i="2" s="1"/>
  <c r="Y171" i="2"/>
  <c r="G171" i="2" s="1"/>
  <c r="E159" i="2"/>
  <c r="E127" i="2"/>
  <c r="E111" i="2"/>
  <c r="R43" i="8"/>
  <c r="B9" i="8"/>
  <c r="S9" i="8" s="1"/>
  <c r="C67" i="9"/>
  <c r="R57" i="9"/>
  <c r="R10" i="9"/>
  <c r="B12" i="9"/>
  <c r="S12" i="9"/>
  <c r="B19" i="9"/>
  <c r="S19" i="9" s="1"/>
  <c r="B28" i="9"/>
  <c r="S28" i="9"/>
  <c r="B35" i="9"/>
  <c r="S35" i="9" s="1"/>
  <c r="B44" i="9"/>
  <c r="S44" i="9" s="1"/>
  <c r="B51" i="9"/>
  <c r="S51" i="9" s="1"/>
  <c r="B60" i="9"/>
  <c r="S60" i="9" s="1"/>
  <c r="B67" i="9"/>
  <c r="S67" i="9" s="1"/>
  <c r="B18" i="9"/>
  <c r="S18" i="9"/>
  <c r="B57" i="9"/>
  <c r="S57" i="9" s="1"/>
  <c r="B41" i="9"/>
  <c r="S41" i="9"/>
  <c r="B25" i="9"/>
  <c r="S25" i="9" s="1"/>
  <c r="B9" i="9"/>
  <c r="S9" i="9" s="1"/>
  <c r="B20" i="9"/>
  <c r="S20" i="9" s="1"/>
  <c r="E39" i="2"/>
  <c r="E75" i="2"/>
  <c r="E86" i="2"/>
  <c r="M933" i="17"/>
  <c r="M917" i="17"/>
  <c r="C35" i="9"/>
  <c r="B11" i="9"/>
  <c r="S11" i="9" s="1"/>
  <c r="B59" i="9"/>
  <c r="S59" i="9"/>
  <c r="E2" i="2"/>
  <c r="E107" i="2"/>
  <c r="K669" i="17"/>
  <c r="M365" i="17"/>
  <c r="M586" i="17"/>
  <c r="M421" i="17"/>
  <c r="M512" i="17"/>
  <c r="M489" i="17"/>
  <c r="K291" i="17"/>
  <c r="M60" i="17"/>
  <c r="B12" i="20"/>
  <c r="S12" i="20"/>
  <c r="B86" i="20"/>
  <c r="S86" i="20" s="1"/>
  <c r="M399" i="17"/>
  <c r="K370" i="17"/>
  <c r="K130" i="17"/>
  <c r="R20" i="20"/>
  <c r="K217" i="17"/>
  <c r="M161" i="17"/>
  <c r="K18" i="17"/>
  <c r="AB6" i="20"/>
  <c r="AT6" i="20"/>
  <c r="K436" i="17"/>
  <c r="K349" i="17"/>
  <c r="K250" i="17"/>
  <c r="K23" i="17"/>
  <c r="R30" i="20"/>
  <c r="B32" i="20"/>
  <c r="S32" i="20" s="1"/>
  <c r="E18" i="22"/>
  <c r="E25" i="22"/>
  <c r="M133" i="17"/>
  <c r="M181" i="17"/>
  <c r="K83" i="17"/>
  <c r="K117" i="17"/>
  <c r="K173" i="17"/>
  <c r="K210" i="17"/>
  <c r="K199" i="17"/>
  <c r="K115" i="17"/>
  <c r="M103" i="17"/>
  <c r="K29" i="17"/>
  <c r="M14" i="17"/>
  <c r="E36" i="2"/>
  <c r="R65" i="20"/>
  <c r="I43" i="20"/>
  <c r="R87" i="21"/>
  <c r="R76" i="21"/>
  <c r="K209" i="17"/>
  <c r="E47" i="2"/>
  <c r="C78" i="20"/>
  <c r="R67" i="20"/>
  <c r="R55" i="20"/>
  <c r="B66" i="20"/>
  <c r="B21" i="20"/>
  <c r="T12" i="21"/>
  <c r="E97" i="2"/>
  <c r="R64" i="20"/>
  <c r="R59" i="20"/>
  <c r="C10" i="20"/>
  <c r="B41" i="20"/>
  <c r="S41" i="20" s="1"/>
  <c r="C89" i="21"/>
  <c r="C79" i="21"/>
  <c r="C69" i="21"/>
  <c r="R68" i="21"/>
  <c r="C59" i="21"/>
  <c r="R58" i="21"/>
  <c r="C29" i="21"/>
  <c r="AA7" i="21"/>
  <c r="AR7" i="21"/>
  <c r="E65" i="2"/>
  <c r="B9" i="20"/>
  <c r="B57" i="20"/>
  <c r="S57" i="20" s="1"/>
  <c r="B77" i="20"/>
  <c r="S77" i="20"/>
  <c r="AV15" i="21"/>
  <c r="AV16" i="21"/>
  <c r="T10" i="21"/>
  <c r="AG16" i="22"/>
  <c r="Q2" i="24"/>
  <c r="A36" i="24"/>
  <c r="E88" i="2"/>
  <c r="E83" i="2"/>
  <c r="E18" i="2"/>
  <c r="E73" i="2"/>
  <c r="C3" i="24"/>
  <c r="I5" i="24" s="1"/>
  <c r="I39" i="24" s="1"/>
  <c r="I4" i="24"/>
  <c r="E94" i="2"/>
  <c r="E84" i="2"/>
  <c r="E14" i="2"/>
  <c r="E38" i="2"/>
  <c r="M17" i="24"/>
  <c r="E168" i="2"/>
  <c r="J723" i="17"/>
  <c r="H24" i="21"/>
  <c r="J385" i="17"/>
  <c r="D17" i="24"/>
  <c r="J920" i="17"/>
  <c r="J582" i="17"/>
  <c r="J157" i="17"/>
  <c r="H84" i="21"/>
  <c r="D19" i="24"/>
  <c r="H59" i="20"/>
  <c r="J187" i="17"/>
  <c r="J201" i="17"/>
  <c r="J130" i="17"/>
  <c r="J203" i="17"/>
  <c r="J833" i="17"/>
  <c r="J594" i="17"/>
  <c r="J795" i="17"/>
  <c r="H27" i="9"/>
  <c r="J758" i="17"/>
  <c r="D7" i="24"/>
  <c r="J774" i="17"/>
  <c r="J231" i="17"/>
  <c r="J518" i="17"/>
  <c r="J630" i="17"/>
  <c r="H51" i="9"/>
  <c r="J640" i="17"/>
  <c r="J660" i="17"/>
  <c r="J998" i="17"/>
  <c r="H36" i="8"/>
  <c r="J487" i="17"/>
  <c r="J453" i="17"/>
  <c r="J997" i="17"/>
  <c r="J797" i="17"/>
  <c r="H43" i="8"/>
  <c r="H11" i="21"/>
  <c r="J436" i="17"/>
  <c r="J710" i="17"/>
  <c r="H12" i="9"/>
  <c r="D14" i="22"/>
  <c r="J974" i="17"/>
  <c r="H49" i="9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AX37" i="20"/>
  <c r="F248" i="2"/>
  <c r="J948" i="17"/>
  <c r="J360" i="17"/>
  <c r="J216" i="17"/>
  <c r="J305" i="17"/>
  <c r="J272" i="17"/>
  <c r="J103" i="17"/>
  <c r="J276" i="17"/>
  <c r="J532" i="17"/>
  <c r="J653" i="17"/>
  <c r="J994" i="17"/>
  <c r="F218" i="2"/>
  <c r="J732" i="17"/>
  <c r="H74" i="21"/>
  <c r="J328" i="17"/>
  <c r="J610" i="17"/>
  <c r="H10" i="20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H14" i="20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D21" i="24"/>
  <c r="H77" i="21"/>
  <c r="J86" i="17"/>
  <c r="J469" i="17"/>
  <c r="J218" i="17"/>
  <c r="J442" i="17"/>
  <c r="J454" i="17"/>
  <c r="J665" i="17"/>
  <c r="J827" i="17"/>
  <c r="J258" i="17"/>
  <c r="B49" i="9"/>
  <c r="S49" i="9"/>
  <c r="B10" i="9"/>
  <c r="S10" i="9" s="1"/>
  <c r="F288" i="2"/>
  <c r="F266" i="2"/>
  <c r="Y266" i="2"/>
  <c r="G266" i="2" s="1"/>
  <c r="Y192" i="2"/>
  <c r="G192" i="2"/>
  <c r="F192" i="2"/>
  <c r="B34" i="9"/>
  <c r="S34" i="9" s="1"/>
  <c r="B50" i="9"/>
  <c r="S50" i="9" s="1"/>
  <c r="B66" i="9"/>
  <c r="S66" i="9" s="1"/>
  <c r="B52" i="9"/>
  <c r="S52" i="9" s="1"/>
  <c r="B36" i="9"/>
  <c r="S36" i="9"/>
  <c r="B33" i="9"/>
  <c r="S33" i="9" s="1"/>
  <c r="B58" i="9"/>
  <c r="S58" i="9"/>
  <c r="B26" i="9"/>
  <c r="S26" i="9" s="1"/>
  <c r="B65" i="9"/>
  <c r="S65" i="9" s="1"/>
  <c r="F173" i="2"/>
  <c r="G284" i="2"/>
  <c r="F231" i="2"/>
  <c r="R57" i="8"/>
  <c r="R9" i="8"/>
  <c r="R42" i="8"/>
  <c r="C33" i="8"/>
  <c r="C27" i="8"/>
  <c r="E19" i="2"/>
  <c r="R18" i="8"/>
  <c r="R41" i="8"/>
  <c r="R36" i="8"/>
  <c r="E164" i="2"/>
  <c r="E162" i="2"/>
  <c r="E21" i="2"/>
  <c r="E103" i="2"/>
  <c r="R67" i="8"/>
  <c r="C44" i="8"/>
  <c r="R20" i="8"/>
  <c r="R59" i="9"/>
  <c r="R49" i="9"/>
  <c r="C42" i="9"/>
  <c r="C20" i="9"/>
  <c r="R12" i="9"/>
  <c r="B27" i="9"/>
  <c r="S27" i="9" s="1"/>
  <c r="B43" i="9"/>
  <c r="S43" i="9" s="1"/>
  <c r="E76" i="2"/>
  <c r="E4" i="2"/>
  <c r="C25" i="9"/>
  <c r="C17" i="9"/>
  <c r="C12" i="9"/>
  <c r="C21" i="20"/>
  <c r="C76" i="21"/>
  <c r="C64" i="21"/>
  <c r="C12" i="21"/>
  <c r="M14" i="24"/>
  <c r="N14" i="24" s="1"/>
  <c r="AA2" i="20"/>
  <c r="AQ2" i="20"/>
  <c r="AN15" i="21"/>
  <c r="AO15" i="21"/>
  <c r="AP15" i="21"/>
  <c r="AU11" i="20"/>
  <c r="R67" i="21"/>
  <c r="C40" i="21"/>
  <c r="P19" i="22"/>
  <c r="P7" i="22"/>
  <c r="M12" i="24"/>
  <c r="N12" i="24" s="1"/>
  <c r="C32" i="20"/>
  <c r="AN16" i="21"/>
  <c r="AO16" i="21"/>
  <c r="P17" i="22"/>
  <c r="D5" i="24"/>
  <c r="E39" i="24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J881" i="17"/>
  <c r="AA74" i="24"/>
  <c r="AA60" i="24"/>
  <c r="Y250" i="2"/>
  <c r="G250" i="2"/>
  <c r="F250" i="2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AA82" i="24"/>
  <c r="J683" i="17"/>
  <c r="J635" i="17"/>
  <c r="M667" i="17"/>
  <c r="M695" i="17"/>
  <c r="F47" i="24"/>
  <c r="K679" i="17"/>
  <c r="AT87" i="8"/>
  <c r="K535" i="17"/>
  <c r="F283" i="2"/>
  <c r="B52" i="8"/>
  <c r="S52" i="8" s="1"/>
  <c r="B34" i="8"/>
  <c r="S34" i="8"/>
  <c r="B49" i="8"/>
  <c r="S49" i="8" s="1"/>
  <c r="B26" i="8"/>
  <c r="S26" i="8"/>
  <c r="B27" i="8"/>
  <c r="S27" i="8" s="1"/>
  <c r="B68" i="8"/>
  <c r="S68" i="8"/>
  <c r="G4" i="9"/>
  <c r="F7" i="9"/>
  <c r="W7" i="9" s="1"/>
  <c r="H4" i="9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I64" i="21"/>
  <c r="H64" i="21"/>
  <c r="I11" i="21"/>
  <c r="H4" i="21"/>
  <c r="AP4" i="21" s="1"/>
  <c r="F7" i="21"/>
  <c r="BB8" i="21"/>
  <c r="G4" i="21"/>
  <c r="K7" i="21" s="1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J420" i="17"/>
  <c r="J935" i="17"/>
  <c r="J825" i="17"/>
  <c r="J186" i="17"/>
  <c r="J581" i="17"/>
  <c r="J341" i="17"/>
  <c r="J121" i="17"/>
  <c r="J794" i="17"/>
  <c r="H56" i="21"/>
  <c r="J708" i="17"/>
  <c r="J8" i="17"/>
  <c r="J268" i="17"/>
  <c r="J404" i="17"/>
  <c r="J348" i="17"/>
  <c r="J577" i="17"/>
  <c r="J222" i="17"/>
  <c r="H41" i="21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H33" i="8"/>
  <c r="J32" i="17"/>
  <c r="H69" i="20"/>
  <c r="J244" i="17"/>
  <c r="J109" i="17"/>
  <c r="J353" i="17"/>
  <c r="H76" i="20"/>
  <c r="J28" i="17"/>
  <c r="J213" i="17"/>
  <c r="H77" i="20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H84" i="20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H26" i="8"/>
  <c r="J806" i="17"/>
  <c r="D32" i="24"/>
  <c r="J652" i="17"/>
  <c r="H58" i="21"/>
  <c r="J906" i="17"/>
  <c r="D13" i="24"/>
  <c r="J694" i="17"/>
  <c r="D8" i="22"/>
  <c r="J962" i="17"/>
  <c r="J274" i="17"/>
  <c r="H39" i="20"/>
  <c r="J325" i="17"/>
  <c r="J972" i="17"/>
  <c r="J464" i="17"/>
  <c r="J950" i="17"/>
  <c r="H68" i="21"/>
  <c r="J642" i="17"/>
  <c r="D29" i="22"/>
  <c r="H42" i="8"/>
  <c r="J536" i="17"/>
  <c r="J764" i="17"/>
  <c r="J982" i="17"/>
  <c r="J576" i="17"/>
  <c r="H9" i="9"/>
  <c r="J842" i="17"/>
  <c r="J593" i="17"/>
  <c r="H34" i="9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H14" i="21"/>
  <c r="H51" i="8"/>
  <c r="H28" i="9"/>
  <c r="J990" i="17"/>
  <c r="J804" i="17"/>
  <c r="J370" i="17"/>
  <c r="J392" i="17"/>
  <c r="J134" i="17"/>
  <c r="J952" i="17"/>
  <c r="J232" i="17"/>
  <c r="J412" i="17"/>
  <c r="J481" i="17"/>
  <c r="J527" i="17"/>
  <c r="H11" i="20"/>
  <c r="J1006" i="17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K44" i="17"/>
  <c r="K112" i="17"/>
  <c r="AU14" i="20"/>
  <c r="I75" i="20"/>
  <c r="J210" i="17"/>
  <c r="I58" i="21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I77" i="20"/>
  <c r="K116" i="17"/>
  <c r="J58" i="17"/>
  <c r="K14" i="17"/>
  <c r="I22" i="20"/>
  <c r="M173" i="17"/>
  <c r="M85" i="17"/>
  <c r="M5" i="17"/>
  <c r="E23" i="22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I57" i="9"/>
  <c r="J866" i="17"/>
  <c r="J20" i="20"/>
  <c r="I26" i="9"/>
  <c r="I52" i="8"/>
  <c r="K964" i="17"/>
  <c r="L554" i="17"/>
  <c r="E18" i="24"/>
  <c r="M778" i="17"/>
  <c r="AG21" i="22"/>
  <c r="K677" i="17"/>
  <c r="K957" i="17"/>
  <c r="K510" i="17"/>
  <c r="G18" i="22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AN9" i="20"/>
  <c r="AO9" i="20"/>
  <c r="B19" i="8"/>
  <c r="S19" i="8" s="1"/>
  <c r="AF11" i="9"/>
  <c r="AE11" i="9"/>
  <c r="J912" i="17"/>
  <c r="K912" i="17"/>
  <c r="J908" i="17"/>
  <c r="M809" i="17"/>
  <c r="K809" i="17"/>
  <c r="J809" i="17"/>
  <c r="K801" i="17"/>
  <c r="J801" i="17"/>
  <c r="M774" i="17"/>
  <c r="K774" i="17"/>
  <c r="I54" i="20"/>
  <c r="H54" i="20"/>
  <c r="I65" i="21"/>
  <c r="H65" i="21"/>
  <c r="L751" i="17"/>
  <c r="M982" i="17"/>
  <c r="K1005" i="17"/>
  <c r="M1008" i="17"/>
  <c r="M1011" i="17"/>
  <c r="M811" i="17"/>
  <c r="K814" i="17"/>
  <c r="K903" i="17"/>
  <c r="K917" i="17"/>
  <c r="L1045" i="17"/>
  <c r="I50" i="9"/>
  <c r="E19" i="24"/>
  <c r="I85" i="21"/>
  <c r="I64" i="20"/>
  <c r="L72" i="17"/>
  <c r="H25" i="22"/>
  <c r="H8" i="22"/>
  <c r="I68" i="21"/>
  <c r="I42" i="8"/>
  <c r="M963" i="17"/>
  <c r="K490" i="17"/>
  <c r="M353" i="17"/>
  <c r="M385" i="17"/>
  <c r="M417" i="17"/>
  <c r="M449" i="17"/>
  <c r="AG9" i="22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I10" i="20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AG19" i="22"/>
  <c r="I40" i="20"/>
  <c r="I65" i="8"/>
  <c r="K963" i="17"/>
  <c r="M377" i="17"/>
  <c r="M425" i="17"/>
  <c r="M465" i="17"/>
  <c r="I89" i="20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I55" i="20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AG11" i="22"/>
  <c r="G22" i="22"/>
  <c r="G30" i="22"/>
  <c r="I32" i="21"/>
  <c r="J43" i="20"/>
  <c r="E8" i="24"/>
  <c r="E24" i="24"/>
  <c r="I28" i="8"/>
  <c r="J9" i="9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AR96" i="9"/>
  <c r="G13" i="22"/>
  <c r="AG22" i="22"/>
  <c r="AG30" i="22"/>
  <c r="J42" i="21"/>
  <c r="I21" i="20"/>
  <c r="I44" i="20"/>
  <c r="E13" i="24"/>
  <c r="E29" i="24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I20" i="8"/>
  <c r="G11" i="22"/>
  <c r="AG29" i="22"/>
  <c r="J24" i="20"/>
  <c r="E23" i="24"/>
  <c r="J11" i="8"/>
  <c r="L654" i="17"/>
  <c r="I75" i="21"/>
  <c r="L500" i="17"/>
  <c r="L372" i="17"/>
  <c r="L236" i="17"/>
  <c r="L108" i="17"/>
  <c r="J65" i="20"/>
  <c r="I23" i="21"/>
  <c r="F10" i="22"/>
  <c r="H17" i="22"/>
  <c r="F3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AS84" i="9"/>
  <c r="I41" i="8"/>
  <c r="G23" i="22"/>
  <c r="I59" i="20"/>
  <c r="L934" i="17"/>
  <c r="L724" i="17"/>
  <c r="L570" i="17"/>
  <c r="L434" i="17"/>
  <c r="L306" i="17"/>
  <c r="L178" i="17"/>
  <c r="L50" i="17"/>
  <c r="L321" i="17"/>
  <c r="M794" i="17"/>
  <c r="M858" i="17"/>
  <c r="K935" i="17"/>
  <c r="J52" i="9"/>
  <c r="AP71" i="9"/>
  <c r="I50" i="8"/>
  <c r="G33" i="22"/>
  <c r="E27" i="24"/>
  <c r="L764" i="17"/>
  <c r="L494" i="17"/>
  <c r="L238" i="17"/>
  <c r="J66" i="20"/>
  <c r="H10" i="22"/>
  <c r="J54" i="21"/>
  <c r="H29" i="22"/>
  <c r="M382" i="17"/>
  <c r="M640" i="17"/>
  <c r="M723" i="17"/>
  <c r="M833" i="17"/>
  <c r="K949" i="17"/>
  <c r="M974" i="17"/>
  <c r="AT99" i="9"/>
  <c r="I31" i="21"/>
  <c r="I57" i="8"/>
  <c r="L612" i="17"/>
  <c r="L384" i="17"/>
  <c r="L128" i="17"/>
  <c r="H31" i="22"/>
  <c r="I23" i="20"/>
  <c r="L310" i="17"/>
  <c r="I43" i="21"/>
  <c r="I42" i="9"/>
  <c r="I54" i="21"/>
  <c r="J84" i="21"/>
  <c r="L422" i="17"/>
  <c r="L978" i="17"/>
  <c r="I14" i="21"/>
  <c r="J43" i="8"/>
  <c r="M1001" i="17"/>
  <c r="K956" i="17"/>
  <c r="M890" i="17"/>
  <c r="M762" i="17"/>
  <c r="M472" i="17"/>
  <c r="K915" i="17"/>
  <c r="I33" i="8"/>
  <c r="L168" i="17"/>
  <c r="AG15" i="22"/>
  <c r="I17" i="9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AQ88" i="9"/>
  <c r="AG14" i="22"/>
  <c r="G24" i="22"/>
  <c r="G32" i="22"/>
  <c r="I39" i="21"/>
  <c r="J55" i="20"/>
  <c r="E12" i="24"/>
  <c r="E28" i="24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AT79" i="9"/>
  <c r="AP92" i="8"/>
  <c r="F26" i="24"/>
  <c r="E16" i="22"/>
  <c r="AG24" i="22"/>
  <c r="I56" i="21"/>
  <c r="J23" i="20"/>
  <c r="I56" i="20"/>
  <c r="E17" i="24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AQ82" i="9"/>
  <c r="AG17" i="22"/>
  <c r="AG33" i="22"/>
  <c r="J41" i="9"/>
  <c r="L650" i="17"/>
  <c r="L588" i="17"/>
  <c r="L460" i="17"/>
  <c r="L324" i="17"/>
  <c r="L196" i="17"/>
  <c r="L68" i="17"/>
  <c r="I21" i="21"/>
  <c r="H15" i="22"/>
  <c r="H30" i="22"/>
  <c r="H22" i="22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I12" i="9"/>
  <c r="I34" i="8"/>
  <c r="G27" i="22"/>
  <c r="I66" i="21"/>
  <c r="E10" i="24"/>
  <c r="L958" i="17"/>
  <c r="L798" i="17"/>
  <c r="L594" i="17"/>
  <c r="L458" i="17"/>
  <c r="L330" i="17"/>
  <c r="L202" i="17"/>
  <c r="L74" i="17"/>
  <c r="I77" i="21"/>
  <c r="M672" i="17"/>
  <c r="K700" i="17"/>
  <c r="K807" i="17"/>
  <c r="K871" i="17"/>
  <c r="I11" i="9"/>
  <c r="I65" i="9"/>
  <c r="I51" i="8"/>
  <c r="AR87" i="8"/>
  <c r="J58" i="9"/>
  <c r="L810" i="17"/>
  <c r="I20" i="21"/>
  <c r="L414" i="17"/>
  <c r="L158" i="17"/>
  <c r="H27" i="22"/>
  <c r="K385" i="17"/>
  <c r="M646" i="17"/>
  <c r="K846" i="17"/>
  <c r="K910" i="17"/>
  <c r="M951" i="17"/>
  <c r="M986" i="17"/>
  <c r="I10" i="9"/>
  <c r="I66" i="8"/>
  <c r="G14" i="22"/>
  <c r="I76" i="21"/>
  <c r="J28" i="8"/>
  <c r="J89" i="21"/>
  <c r="L368" i="17"/>
  <c r="L112" i="17"/>
  <c r="J74" i="21"/>
  <c r="E17" i="22"/>
  <c r="F29" i="22"/>
  <c r="H16" i="22"/>
  <c r="E34" i="24"/>
  <c r="I10" i="21"/>
  <c r="E10" i="22"/>
  <c r="I67" i="21"/>
  <c r="AG8" i="22"/>
  <c r="AS71" i="9"/>
  <c r="I34" i="9"/>
  <c r="G9" i="22"/>
  <c r="I9" i="20"/>
  <c r="I13" i="21"/>
  <c r="L198" i="17"/>
  <c r="L716" i="17"/>
  <c r="G21" i="22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I9" i="9"/>
  <c r="I66" i="20"/>
  <c r="V49" i="24"/>
  <c r="M160" i="17"/>
  <c r="K427" i="17"/>
  <c r="M588" i="17"/>
  <c r="K685" i="17"/>
  <c r="M802" i="17"/>
  <c r="M914" i="17"/>
  <c r="M946" i="17"/>
  <c r="M990" i="17"/>
  <c r="L1046" i="17"/>
  <c r="T82" i="24"/>
  <c r="I34" i="20"/>
  <c r="E21" i="24"/>
  <c r="J59" i="9"/>
  <c r="L832" i="17"/>
  <c r="M276" i="17"/>
  <c r="M529" i="17"/>
  <c r="M654" i="17"/>
  <c r="K732" i="17"/>
  <c r="K798" i="17"/>
  <c r="M913" i="17"/>
  <c r="K1006" i="17"/>
  <c r="I68" i="9"/>
  <c r="AS82" i="8"/>
  <c r="I22" i="21"/>
  <c r="I25" i="8"/>
  <c r="L630" i="17"/>
  <c r="I20" i="20"/>
  <c r="L580" i="17"/>
  <c r="L316" i="17"/>
  <c r="L60" i="17"/>
  <c r="H13" i="22"/>
  <c r="K249" i="17"/>
  <c r="M658" i="17"/>
  <c r="M743" i="17"/>
  <c r="M803" i="17"/>
  <c r="M969" i="17"/>
  <c r="M1010" i="17"/>
  <c r="I43" i="9"/>
  <c r="BA70" i="8"/>
  <c r="AG13" i="22"/>
  <c r="I39" i="20"/>
  <c r="L1014" i="17"/>
  <c r="L666" i="17"/>
  <c r="L386" i="17"/>
  <c r="L130" i="17"/>
  <c r="M776" i="17"/>
  <c r="K1020" i="17"/>
  <c r="I19" i="9"/>
  <c r="I26" i="8"/>
  <c r="L526" i="17"/>
  <c r="L14" i="17"/>
  <c r="K576" i="17"/>
  <c r="K740" i="17"/>
  <c r="K960" i="17"/>
  <c r="F24" i="24"/>
  <c r="AG23" i="22"/>
  <c r="L712" i="17"/>
  <c r="L288" i="17"/>
  <c r="G10" i="22"/>
  <c r="H11" i="22"/>
  <c r="J34" i="21"/>
  <c r="AP75" i="9"/>
  <c r="M1015" i="17"/>
  <c r="G15" i="22"/>
  <c r="T42" i="24"/>
  <c r="E31" i="24"/>
  <c r="E13" i="22"/>
  <c r="L102" i="17"/>
  <c r="M936" i="17"/>
  <c r="K709" i="17"/>
  <c r="M446" i="17"/>
  <c r="D15" i="24"/>
  <c r="I12" i="20"/>
  <c r="L406" i="17"/>
  <c r="I42" i="20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AT85" i="8"/>
  <c r="I86" i="21"/>
  <c r="E9" i="22"/>
  <c r="T51" i="24"/>
  <c r="K221" i="17"/>
  <c r="M437" i="17"/>
  <c r="K597" i="17"/>
  <c r="K692" i="17"/>
  <c r="K808" i="17"/>
  <c r="K840" i="17"/>
  <c r="K920" i="17"/>
  <c r="K950" i="17"/>
  <c r="K972" i="17"/>
  <c r="M994" i="17"/>
  <c r="M1016" i="17"/>
  <c r="AP100" i="8"/>
  <c r="AG20" i="22"/>
  <c r="I41" i="20"/>
  <c r="E25" i="24"/>
  <c r="L988" i="17"/>
  <c r="L796" i="17"/>
  <c r="K286" i="17"/>
  <c r="K532" i="17"/>
  <c r="K660" i="17"/>
  <c r="L735" i="17"/>
  <c r="K862" i="17"/>
  <c r="M920" i="17"/>
  <c r="M1007" i="17"/>
  <c r="BA79" i="9"/>
  <c r="I18" i="8"/>
  <c r="I34" i="21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I49" i="9"/>
  <c r="AT87" i="9"/>
  <c r="G19" i="22"/>
  <c r="L1006" i="17"/>
  <c r="L740" i="17"/>
  <c r="L378" i="17"/>
  <c r="L122" i="17"/>
  <c r="K203" i="17"/>
  <c r="M922" i="17"/>
  <c r="I36" i="9"/>
  <c r="J34" i="8"/>
  <c r="E11" i="24"/>
  <c r="J25" i="8"/>
  <c r="I89" i="21"/>
  <c r="L382" i="17"/>
  <c r="J68" i="21"/>
  <c r="H20" i="22"/>
  <c r="M769" i="17"/>
  <c r="M968" i="17"/>
  <c r="M1055" i="17"/>
  <c r="AG31" i="22"/>
  <c r="L702" i="17"/>
  <c r="L272" i="17"/>
  <c r="H33" i="22"/>
  <c r="I74" i="21"/>
  <c r="E14" i="24"/>
  <c r="M978" i="17"/>
  <c r="I40" i="21"/>
  <c r="L390" i="17"/>
  <c r="J622" i="17"/>
  <c r="L946" i="17"/>
  <c r="I14" i="20"/>
  <c r="I9" i="8"/>
  <c r="M929" i="17"/>
  <c r="K646" i="17"/>
  <c r="E11" i="22"/>
  <c r="J56" i="21"/>
  <c r="L994" i="17"/>
  <c r="G29" i="22"/>
  <c r="I41" i="9"/>
  <c r="M985" i="17"/>
  <c r="M851" i="17"/>
  <c r="M690" i="17"/>
  <c r="M593" i="17"/>
  <c r="I12" i="21"/>
  <c r="I88" i="21"/>
  <c r="E30" i="24"/>
  <c r="H69" i="21"/>
  <c r="L440" i="17"/>
  <c r="I67" i="9"/>
  <c r="K1064" i="17"/>
  <c r="J965" i="17"/>
  <c r="K905" i="17"/>
  <c r="K832" i="17"/>
  <c r="K777" i="17"/>
  <c r="K606" i="17"/>
  <c r="H12" i="8"/>
  <c r="K947" i="17"/>
  <c r="M925" i="17"/>
  <c r="M580" i="17"/>
  <c r="K973" i="17"/>
  <c r="J211" i="17"/>
  <c r="H49" i="8"/>
  <c r="I44" i="9"/>
  <c r="K1017" i="17"/>
  <c r="M997" i="17"/>
  <c r="L977" i="17"/>
  <c r="M955" i="17"/>
  <c r="K739" i="17"/>
  <c r="K717" i="17"/>
  <c r="K452" i="17"/>
  <c r="K324" i="17"/>
  <c r="I67" i="8"/>
  <c r="H11" i="8"/>
  <c r="I58" i="9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I19" i="20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F16" i="24"/>
  <c r="E20" i="22"/>
  <c r="E24" i="22"/>
  <c r="E32" i="22"/>
  <c r="I33" i="21"/>
  <c r="I57" i="20"/>
  <c r="M29" i="17"/>
  <c r="M61" i="17"/>
  <c r="M93" i="17"/>
  <c r="M125" i="17"/>
  <c r="M157" i="17"/>
  <c r="M189" i="17"/>
  <c r="M221" i="17"/>
  <c r="H67" i="20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I74" i="20"/>
  <c r="I84" i="21"/>
  <c r="K200" i="17"/>
  <c r="K168" i="17"/>
  <c r="K136" i="17"/>
  <c r="K113" i="17"/>
  <c r="M90" i="17"/>
  <c r="K68" i="17"/>
  <c r="K36" i="17"/>
  <c r="K4" i="17"/>
  <c r="M134" i="17"/>
  <c r="K108" i="17"/>
  <c r="K76" i="17"/>
  <c r="F22" i="24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H40" i="21"/>
  <c r="J958" i="17"/>
  <c r="J682" i="17"/>
  <c r="D23" i="24"/>
  <c r="J648" i="17"/>
  <c r="H57" i="20"/>
  <c r="D30" i="24"/>
  <c r="J858" i="17"/>
  <c r="D27" i="22"/>
  <c r="D33" i="24"/>
  <c r="J654" i="17"/>
  <c r="J27" i="17"/>
  <c r="J78" i="17"/>
  <c r="J67" i="17"/>
  <c r="J143" i="17"/>
  <c r="J280" i="17"/>
  <c r="J125" i="17"/>
  <c r="J61" i="17"/>
  <c r="H89" i="20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190" i="17"/>
  <c r="J261" i="17"/>
  <c r="H41" i="20"/>
  <c r="J915" i="17"/>
  <c r="H19" i="21"/>
  <c r="D25" i="22"/>
  <c r="J874" i="17"/>
  <c r="H31" i="20"/>
  <c r="J620" i="17"/>
  <c r="H50" i="9"/>
  <c r="J910" i="17"/>
  <c r="D12" i="24"/>
  <c r="H41" i="9"/>
  <c r="J680" i="17"/>
  <c r="J240" i="17"/>
  <c r="J64" i="17"/>
  <c r="J112" i="17"/>
  <c r="J941" i="17"/>
  <c r="J356" i="17"/>
  <c r="J1064" i="17"/>
  <c r="D19" i="22"/>
  <c r="H21" i="21"/>
  <c r="J606" i="17"/>
  <c r="J1002" i="17"/>
  <c r="J618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966" i="17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688" i="17"/>
  <c r="J321" i="17"/>
  <c r="J69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E16" i="24"/>
  <c r="K358" i="17"/>
  <c r="M650" i="17"/>
  <c r="M850" i="17"/>
  <c r="M930" i="17"/>
  <c r="K979" i="17"/>
  <c r="I11" i="20"/>
  <c r="J60" i="9"/>
  <c r="K601" i="17"/>
  <c r="K773" i="17"/>
  <c r="K981" i="17"/>
  <c r="I59" i="8"/>
  <c r="F7" i="24"/>
  <c r="I24" i="21"/>
  <c r="L348" i="17"/>
  <c r="F27" i="22"/>
  <c r="M397" i="17"/>
  <c r="L705" i="17"/>
  <c r="M950" i="17"/>
  <c r="G31" i="22"/>
  <c r="W56" i="24"/>
  <c r="L790" i="17"/>
  <c r="L226" i="17"/>
  <c r="M840" i="17"/>
  <c r="G17" i="22"/>
  <c r="L732" i="17"/>
  <c r="I9" i="21"/>
  <c r="H9" i="22"/>
  <c r="K800" i="17"/>
  <c r="I59" i="21"/>
  <c r="E33" i="24"/>
  <c r="I66" i="9"/>
  <c r="J9" i="8"/>
  <c r="K480" i="17"/>
  <c r="I51" i="9"/>
  <c r="I19" i="8"/>
  <c r="M975" i="17"/>
  <c r="L693" i="17"/>
  <c r="M199" i="17"/>
  <c r="J39" i="21"/>
  <c r="AG10" i="22"/>
  <c r="J23" i="21"/>
  <c r="L600" i="17"/>
  <c r="AT79" i="8"/>
  <c r="M993" i="17"/>
  <c r="K851" i="17"/>
  <c r="M829" i="17"/>
  <c r="K621" i="17"/>
  <c r="I12" i="8"/>
  <c r="K819" i="17"/>
  <c r="I27" i="9"/>
  <c r="M883" i="17"/>
  <c r="I49" i="8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F18" i="24"/>
  <c r="E21" i="22"/>
  <c r="E31" i="22"/>
  <c r="I42" i="21"/>
  <c r="M21" i="17"/>
  <c r="M69" i="17"/>
  <c r="M109" i="17"/>
  <c r="M149" i="17"/>
  <c r="M197" i="17"/>
  <c r="M8" i="17"/>
  <c r="K21" i="17"/>
  <c r="K48" i="17"/>
  <c r="K78" i="17"/>
  <c r="M104" i="17"/>
  <c r="K123" i="17"/>
  <c r="G16" i="22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E7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I29" i="21"/>
  <c r="E20" i="24"/>
  <c r="V57" i="24"/>
  <c r="M662" i="17"/>
  <c r="K792" i="17"/>
  <c r="K936" i="17"/>
  <c r="K982" i="17"/>
  <c r="AS95" i="9"/>
  <c r="X65" i="24"/>
  <c r="G8" i="22"/>
  <c r="L972" i="17"/>
  <c r="K613" i="17"/>
  <c r="K894" i="17"/>
  <c r="K992" i="17"/>
  <c r="I60" i="8"/>
  <c r="E15" i="24"/>
  <c r="L642" i="17"/>
  <c r="L212" i="17"/>
  <c r="I69" i="21"/>
  <c r="M448" i="17"/>
  <c r="M713" i="17"/>
  <c r="M835" i="17"/>
  <c r="L910" i="17"/>
  <c r="I55" i="21"/>
  <c r="L474" i="17"/>
  <c r="I29" i="20"/>
  <c r="AP82" i="8"/>
  <c r="G25" i="22"/>
  <c r="L446" i="17"/>
  <c r="E32" i="24"/>
  <c r="K821" i="17"/>
  <c r="J1027" i="17"/>
  <c r="J970" i="17"/>
  <c r="L80" i="17"/>
  <c r="J42" i="9"/>
  <c r="T85" i="24"/>
  <c r="H21" i="22"/>
  <c r="I43" i="8"/>
  <c r="K974" i="17"/>
  <c r="L480" i="17"/>
  <c r="J19" i="8"/>
  <c r="K1013" i="17"/>
  <c r="K196" i="17"/>
  <c r="E8" i="22"/>
  <c r="I44" i="21"/>
  <c r="M2" i="17"/>
  <c r="H14" i="22"/>
  <c r="L472" i="17"/>
  <c r="I41" i="21"/>
  <c r="M1064" i="17"/>
  <c r="K968" i="17"/>
  <c r="K829" i="17"/>
  <c r="M1009" i="17"/>
  <c r="K925" i="17"/>
  <c r="K356" i="17"/>
  <c r="M973" i="17"/>
  <c r="M819" i="17"/>
  <c r="M207" i="17"/>
  <c r="J57" i="9"/>
  <c r="M1019" i="17"/>
  <c r="M977" i="17"/>
  <c r="M953" i="17"/>
  <c r="K420" i="17"/>
  <c r="K274" i="17"/>
  <c r="K941" i="17"/>
  <c r="K813" i="17"/>
  <c r="M585" i="17"/>
  <c r="M521" i="17"/>
  <c r="I18" i="9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E22" i="22"/>
  <c r="E27" i="22"/>
  <c r="E33" i="22"/>
  <c r="J41" i="20"/>
  <c r="M37" i="17"/>
  <c r="M77" i="17"/>
  <c r="M117" i="17"/>
  <c r="M165" i="17"/>
  <c r="M205" i="17"/>
  <c r="I68" i="20"/>
  <c r="J26" i="17"/>
  <c r="K53" i="17"/>
  <c r="K80" i="17"/>
  <c r="M140" i="17"/>
  <c r="I69" i="20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J42" i="20"/>
  <c r="K121" i="17"/>
  <c r="K81" i="17"/>
  <c r="K49" i="17"/>
  <c r="K12" i="17"/>
  <c r="I76" i="20"/>
  <c r="J14" i="21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J956" i="17"/>
  <c r="J393" i="17"/>
  <c r="J574" i="17"/>
  <c r="J81" i="17"/>
  <c r="D24" i="24"/>
  <c r="J638" i="17"/>
  <c r="J372" i="17"/>
  <c r="H19" i="20"/>
  <c r="D18" i="24"/>
  <c r="J780" i="17"/>
  <c r="J435" i="17"/>
  <c r="J47" i="17"/>
  <c r="J207" i="17"/>
  <c r="H67" i="9"/>
  <c r="J754" i="17"/>
  <c r="H65" i="9"/>
  <c r="H23" i="21"/>
  <c r="J628" i="17"/>
  <c r="H12" i="20"/>
  <c r="J886" i="17"/>
  <c r="H66" i="8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641" i="17"/>
  <c r="J517" i="17"/>
  <c r="J817" i="17"/>
  <c r="J569" i="17"/>
  <c r="J879" i="17"/>
  <c r="J93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172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J658" i="17"/>
  <c r="D24" i="22"/>
  <c r="H52" i="8"/>
  <c r="J980" i="17"/>
  <c r="J369" i="17"/>
  <c r="J441" i="17"/>
  <c r="H17" i="9"/>
  <c r="H12" i="21"/>
  <c r="J177" i="17"/>
  <c r="J189" i="17"/>
  <c r="J800" i="17"/>
  <c r="J338" i="17"/>
  <c r="J111" i="17"/>
  <c r="D16" i="22"/>
  <c r="AU13" i="20"/>
  <c r="AW13" i="20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I58" i="20"/>
  <c r="E30" i="22"/>
  <c r="E19" i="22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B42" i="8"/>
  <c r="S42" i="8" s="1"/>
  <c r="H41" i="8"/>
  <c r="L669" i="17"/>
  <c r="K921" i="17"/>
  <c r="K997" i="17"/>
  <c r="K211" i="17"/>
  <c r="H4" i="8"/>
  <c r="M907" i="17"/>
  <c r="BB8" i="9"/>
  <c r="BB12" i="9" s="1"/>
  <c r="BC12" i="9" s="1"/>
  <c r="I10" i="8"/>
  <c r="K640" i="17"/>
  <c r="M875" i="17"/>
  <c r="F30" i="22"/>
  <c r="I30" i="21"/>
  <c r="T60" i="24"/>
  <c r="K593" i="17"/>
  <c r="L985" i="17"/>
  <c r="W77" i="24"/>
  <c r="L278" i="17"/>
  <c r="M801" i="17"/>
  <c r="L786" i="17"/>
  <c r="U51" i="24"/>
  <c r="L246" i="17"/>
  <c r="K928" i="17"/>
  <c r="L154" i="17"/>
  <c r="I36" i="8"/>
  <c r="M899" i="17"/>
  <c r="I19" i="21"/>
  <c r="F28" i="24"/>
  <c r="K467" i="17"/>
  <c r="L940" i="17"/>
  <c r="AG28" i="22"/>
  <c r="I60" i="9"/>
  <c r="K1008" i="17"/>
  <c r="M898" i="17"/>
  <c r="M719" i="17"/>
  <c r="J12" i="9"/>
  <c r="AQ96" i="9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N17" i="24"/>
  <c r="F176" i="2"/>
  <c r="Y176" i="2"/>
  <c r="G176" i="2" s="1"/>
  <c r="K6" i="20"/>
  <c r="AU6" i="20" s="1"/>
  <c r="Y196" i="2"/>
  <c r="G196" i="2"/>
  <c r="F196" i="2"/>
  <c r="F252" i="2"/>
  <c r="Y238" i="2"/>
  <c r="G238" i="2"/>
  <c r="F238" i="2"/>
  <c r="F233" i="2"/>
  <c r="Y208" i="2"/>
  <c r="G208" i="2" s="1"/>
  <c r="F208" i="2"/>
  <c r="F295" i="2"/>
  <c r="Y295" i="2"/>
  <c r="G295" i="2" s="1"/>
  <c r="F230" i="2"/>
  <c r="Y230" i="2"/>
  <c r="G230" i="2" s="1"/>
  <c r="F174" i="2"/>
  <c r="Y174" i="2"/>
  <c r="G174" i="2"/>
  <c r="E296" i="2"/>
  <c r="E258" i="2"/>
  <c r="Y221" i="2"/>
  <c r="G221" i="2"/>
  <c r="F221" i="2"/>
  <c r="C18" i="8"/>
  <c r="C12" i="8"/>
  <c r="Y179" i="2"/>
  <c r="G179" i="2" s="1"/>
  <c r="Y178" i="2"/>
  <c r="G178" i="2" s="1"/>
  <c r="E166" i="2"/>
  <c r="E122" i="2"/>
  <c r="C67" i="8"/>
  <c r="R66" i="8"/>
  <c r="AE12" i="8"/>
  <c r="AF12" i="8"/>
  <c r="K942" i="17"/>
  <c r="P20" i="22"/>
  <c r="I28" i="9"/>
  <c r="B59" i="8"/>
  <c r="S59" i="8" s="1"/>
  <c r="R44" i="9"/>
  <c r="C43" i="9"/>
  <c r="L945" i="17"/>
  <c r="C51" i="9"/>
  <c r="R43" i="9"/>
  <c r="R36" i="9"/>
  <c r="K536" i="17"/>
  <c r="AU9" i="20"/>
  <c r="AW9" i="20"/>
  <c r="R89" i="21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 s="1"/>
  <c r="K775" i="17"/>
  <c r="M533" i="17"/>
  <c r="C89" i="20"/>
  <c r="C77" i="20"/>
  <c r="C58" i="20"/>
  <c r="R29" i="20"/>
  <c r="R24" i="21"/>
  <c r="C20" i="21"/>
  <c r="P16" i="22"/>
  <c r="BB13" i="9"/>
  <c r="BC13" i="9" s="1"/>
  <c r="K6" i="21"/>
  <c r="AN27" i="9"/>
  <c r="AO27" i="9"/>
  <c r="AU23" i="9"/>
  <c r="AW23" i="9"/>
  <c r="AU27" i="9"/>
  <c r="AW27" i="9"/>
  <c r="W9" i="9"/>
  <c r="Y9" i="9" s="1"/>
  <c r="AA9" i="9" s="1"/>
  <c r="BB15" i="21"/>
  <c r="BC15" i="21" s="1"/>
  <c r="BB13" i="21"/>
  <c r="BC13" i="21" s="1"/>
  <c r="BB12" i="21"/>
  <c r="BC12" i="21" s="1"/>
  <c r="BB17" i="21"/>
  <c r="BC17" i="21" s="1"/>
  <c r="BB10" i="21"/>
  <c r="BC10" i="21" s="1"/>
  <c r="BB19" i="21"/>
  <c r="BC19" i="21" s="1"/>
  <c r="BB18" i="21"/>
  <c r="BC18" i="21" s="1"/>
  <c r="BB16" i="21"/>
  <c r="BC16" i="21" s="1"/>
  <c r="BB14" i="21"/>
  <c r="BC14" i="21" s="1"/>
  <c r="BB11" i="21"/>
  <c r="BC11" i="21" s="1"/>
  <c r="Z4" i="9"/>
  <c r="AP4" i="9"/>
  <c r="AU24" i="9"/>
  <c r="AW24" i="9"/>
  <c r="Z4" i="21"/>
  <c r="Y219" i="2"/>
  <c r="G219" i="2" s="1"/>
  <c r="F219" i="2"/>
  <c r="F184" i="2"/>
  <c r="Y184" i="2"/>
  <c r="G184" i="2" s="1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I79" i="21"/>
  <c r="I78" i="21"/>
  <c r="H78" i="21"/>
  <c r="H57" i="21"/>
  <c r="T11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S10" i="21" s="1"/>
  <c r="B89" i="21"/>
  <c r="S89" i="21" s="1"/>
  <c r="B33" i="21"/>
  <c r="S33" i="21" s="1"/>
  <c r="B57" i="21"/>
  <c r="S57" i="21"/>
  <c r="B76" i="21"/>
  <c r="S76" i="21" s="1"/>
  <c r="B31" i="21"/>
  <c r="S31" i="21"/>
  <c r="B29" i="21"/>
  <c r="S29" i="21" s="1"/>
  <c r="B65" i="21"/>
  <c r="S65" i="21" s="1"/>
  <c r="B39" i="21"/>
  <c r="S39" i="21" s="1"/>
  <c r="B86" i="21"/>
  <c r="S86" i="21" s="1"/>
  <c r="B32" i="21"/>
  <c r="S32" i="21" s="1"/>
  <c r="B79" i="21"/>
  <c r="S79" i="21" s="1"/>
  <c r="B41" i="21"/>
  <c r="S41" i="21" s="1"/>
  <c r="B44" i="21"/>
  <c r="S44" i="21" s="1"/>
  <c r="B19" i="21"/>
  <c r="B87" i="21"/>
  <c r="S87" i="21"/>
  <c r="B74" i="21"/>
  <c r="S74" i="21" s="1"/>
  <c r="B30" i="21"/>
  <c r="S30" i="21"/>
  <c r="B12" i="21"/>
  <c r="S12" i="21" s="1"/>
  <c r="B21" i="21"/>
  <c r="S21" i="21" s="1"/>
  <c r="B88" i="21"/>
  <c r="S88" i="21" s="1"/>
  <c r="B23" i="21"/>
  <c r="S23" i="21" s="1"/>
  <c r="B43" i="21"/>
  <c r="S43" i="21" s="1"/>
  <c r="B78" i="21"/>
  <c r="S78" i="21"/>
  <c r="B75" i="21"/>
  <c r="S75" i="21" s="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 s="1"/>
  <c r="B54" i="21"/>
  <c r="S54" i="21"/>
  <c r="B24" i="21"/>
  <c r="S24" i="21" s="1"/>
  <c r="B64" i="21"/>
  <c r="S64" i="21"/>
  <c r="B66" i="21"/>
  <c r="S66" i="21" s="1"/>
  <c r="B22" i="21"/>
  <c r="S22" i="21" s="1"/>
  <c r="B40" i="21"/>
  <c r="S40" i="21" s="1"/>
  <c r="B13" i="21"/>
  <c r="S13" i="21" s="1"/>
  <c r="B69" i="21"/>
  <c r="S69" i="21" s="1"/>
  <c r="B84" i="21"/>
  <c r="S84" i="21" s="1"/>
  <c r="B34" i="21"/>
  <c r="S34" i="21" s="1"/>
  <c r="B11" i="21"/>
  <c r="S11" i="21" s="1"/>
  <c r="B55" i="21"/>
  <c r="S55" i="21" s="1"/>
  <c r="I47" i="21"/>
  <c r="AA2" i="21"/>
  <c r="AQ2" i="21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D38" i="24"/>
  <c r="D4" i="24"/>
  <c r="T4" i="24" s="1"/>
  <c r="U55" i="24"/>
  <c r="AQ69" i="9"/>
  <c r="L1025" i="17"/>
  <c r="AT78" i="9"/>
  <c r="AP74" i="9"/>
  <c r="W84" i="24"/>
  <c r="T73" i="24"/>
  <c r="AT83" i="9"/>
  <c r="T84" i="24"/>
  <c r="AR79" i="8"/>
  <c r="V77" i="24"/>
  <c r="BA83" i="9"/>
  <c r="K1039" i="17"/>
  <c r="AR90" i="8"/>
  <c r="AS83" i="9"/>
  <c r="L1058" i="17"/>
  <c r="M1032" i="17"/>
  <c r="W44" i="24"/>
  <c r="AQ86" i="8"/>
  <c r="AQ70" i="8"/>
  <c r="U49" i="24"/>
  <c r="BA75" i="8"/>
  <c r="V51" i="24"/>
  <c r="AR99" i="8"/>
  <c r="U69" i="24"/>
  <c r="AQ97" i="8"/>
  <c r="AQ92" i="8"/>
  <c r="AR82" i="9"/>
  <c r="W75" i="24"/>
  <c r="J1039" i="17"/>
  <c r="M1045" i="17"/>
  <c r="L1031" i="17"/>
  <c r="AT76" i="8"/>
  <c r="AP83" i="8"/>
  <c r="AS87" i="8"/>
  <c r="W87" i="24"/>
  <c r="V50" i="24"/>
  <c r="K1024" i="17"/>
  <c r="K1040" i="17"/>
  <c r="K1056" i="17"/>
  <c r="W67" i="24"/>
  <c r="X42" i="24"/>
  <c r="K1025" i="17"/>
  <c r="K1041" i="17"/>
  <c r="K1057" i="17"/>
  <c r="K1026" i="17"/>
  <c r="K1058" i="17"/>
  <c r="L1039" i="17"/>
  <c r="J1021" i="17"/>
  <c r="L1049" i="17"/>
  <c r="AP72" i="9"/>
  <c r="AQ84" i="9"/>
  <c r="AP97" i="9"/>
  <c r="AR76" i="8"/>
  <c r="AR89" i="8"/>
  <c r="T72" i="24"/>
  <c r="U46" i="24"/>
  <c r="M1035" i="17"/>
  <c r="J1062" i="17"/>
  <c r="AP77" i="9"/>
  <c r="AQ86" i="9"/>
  <c r="AS99" i="9"/>
  <c r="AR78" i="8"/>
  <c r="AP88" i="8"/>
  <c r="AT100" i="8"/>
  <c r="V72" i="24"/>
  <c r="U48" i="24"/>
  <c r="M1052" i="17"/>
  <c r="X46" i="24"/>
  <c r="AS78" i="8"/>
  <c r="U57" i="24"/>
  <c r="V63" i="24"/>
  <c r="AT91" i="9"/>
  <c r="AR70" i="9"/>
  <c r="L1057" i="17"/>
  <c r="X75" i="24"/>
  <c r="T66" i="24"/>
  <c r="AR73" i="9"/>
  <c r="AR69" i="8"/>
  <c r="AS75" i="8"/>
  <c r="AT84" i="9"/>
  <c r="AS74" i="8"/>
  <c r="AR100" i="8"/>
  <c r="V70" i="24"/>
  <c r="X48" i="24"/>
  <c r="X58" i="24"/>
  <c r="U47" i="24"/>
  <c r="K1032" i="17"/>
  <c r="K1048" i="17"/>
  <c r="X52" i="24"/>
  <c r="X83" i="24"/>
  <c r="K1033" i="17"/>
  <c r="K1049" i="17"/>
  <c r="U61" i="24"/>
  <c r="U63" i="24"/>
  <c r="K1042" i="17"/>
  <c r="M1028" i="17"/>
  <c r="J1050" i="17"/>
  <c r="J1035" i="17"/>
  <c r="M1061" i="17"/>
  <c r="AS77" i="9"/>
  <c r="AS90" i="9"/>
  <c r="AS71" i="8"/>
  <c r="BA83" i="8"/>
  <c r="AT95" i="8"/>
  <c r="W55" i="24"/>
  <c r="X84" i="24"/>
  <c r="T59" i="24"/>
  <c r="L1021" i="17"/>
  <c r="M1049" i="17"/>
  <c r="AR71" i="9"/>
  <c r="AP81" i="9"/>
  <c r="AQ93" i="9"/>
  <c r="AR73" i="8"/>
  <c r="AR82" i="8"/>
  <c r="AR94" i="8"/>
  <c r="V56" i="24"/>
  <c r="U85" i="24"/>
  <c r="T61" i="24"/>
  <c r="U79" i="24"/>
  <c r="AQ93" i="8"/>
  <c r="W66" i="24"/>
  <c r="V69" i="24"/>
  <c r="AP83" i="9"/>
  <c r="AS73" i="8"/>
  <c r="M1058" i="17"/>
  <c r="U44" i="24"/>
  <c r="U74" i="24"/>
  <c r="K1036" i="17"/>
  <c r="AP94" i="8"/>
  <c r="K1021" i="17"/>
  <c r="K1053" i="17"/>
  <c r="L1023" i="17"/>
  <c r="J1028" i="17"/>
  <c r="AR74" i="9"/>
  <c r="AQ100" i="9"/>
  <c r="AS92" i="8"/>
  <c r="X66" i="24"/>
  <c r="M1042" i="17"/>
  <c r="AP79" i="9"/>
  <c r="AP71" i="8"/>
  <c r="AQ91" i="8"/>
  <c r="X78" i="24"/>
  <c r="AP70" i="9"/>
  <c r="AR90" i="9"/>
  <c r="AR75" i="8"/>
  <c r="AQ96" i="8"/>
  <c r="X45" i="24"/>
  <c r="L1022" i="17"/>
  <c r="AR89" i="9"/>
  <c r="AR74" i="8"/>
  <c r="U50" i="24"/>
  <c r="AP97" i="8"/>
  <c r="J1061" i="17"/>
  <c r="AS77" i="8"/>
  <c r="U88" i="24"/>
  <c r="AS72" i="9"/>
  <c r="V73" i="24"/>
  <c r="W65" i="24"/>
  <c r="AP96" i="9"/>
  <c r="W86" i="24"/>
  <c r="K1027" i="17"/>
  <c r="K1059" i="17"/>
  <c r="M1024" i="17"/>
  <c r="J1046" i="17"/>
  <c r="J1037" i="17"/>
  <c r="J1063" i="17"/>
  <c r="AS78" i="9"/>
  <c r="AR91" i="9"/>
  <c r="BA71" i="8"/>
  <c r="AS84" i="8"/>
  <c r="AS96" i="8"/>
  <c r="W59" i="24"/>
  <c r="V86" i="24"/>
  <c r="W60" i="24"/>
  <c r="J1023" i="17"/>
  <c r="M1051" i="17"/>
  <c r="AQ72" i="9"/>
  <c r="AT81" i="9"/>
  <c r="AP94" i="9"/>
  <c r="AQ74" i="8"/>
  <c r="BA82" i="8"/>
  <c r="AQ95" i="8"/>
  <c r="V60" i="24"/>
  <c r="X86" i="24"/>
  <c r="W36" i="24"/>
  <c r="W62" i="24"/>
  <c r="L1062" i="17"/>
  <c r="AR86" i="9"/>
  <c r="AR71" i="8"/>
  <c r="AR91" i="8"/>
  <c r="U81" i="24"/>
  <c r="W35" i="24"/>
  <c r="AQ85" i="9"/>
  <c r="AR70" i="8"/>
  <c r="AR96" i="8"/>
  <c r="V88" i="24"/>
  <c r="W40" i="24"/>
  <c r="M1041" i="17"/>
  <c r="AT85" i="9"/>
  <c r="AS80" i="8"/>
  <c r="T87" i="24"/>
  <c r="L1041" i="17"/>
  <c r="X54" i="24"/>
  <c r="AR95" i="8"/>
  <c r="J1052" i="17"/>
  <c r="K1046" i="17"/>
  <c r="J1026" i="17"/>
  <c r="M1038" i="17"/>
  <c r="AS79" i="9"/>
  <c r="AR72" i="8"/>
  <c r="AR97" i="8"/>
  <c r="X87" i="24"/>
  <c r="U36" i="24"/>
  <c r="L1059" i="17"/>
  <c r="BA84" i="9"/>
  <c r="AR77" i="8"/>
  <c r="AQ99" i="8"/>
  <c r="X57" i="24"/>
  <c r="AP72" i="8"/>
  <c r="V84" i="24"/>
  <c r="M1043" i="17"/>
  <c r="AP99" i="9"/>
  <c r="V67" i="24"/>
  <c r="AS76" i="9"/>
  <c r="X68" i="24"/>
  <c r="L1048" i="17"/>
  <c r="T64" i="24"/>
  <c r="U35" i="24"/>
  <c r="U67" i="24"/>
  <c r="J1038" i="17"/>
  <c r="L1026" i="17"/>
  <c r="BA73" i="9"/>
  <c r="AR99" i="9"/>
  <c r="AT91" i="8"/>
  <c r="X76" i="24"/>
  <c r="U38" i="24"/>
  <c r="J1048" i="17"/>
  <c r="AT80" i="9"/>
  <c r="BA72" i="8"/>
  <c r="AS93" i="8"/>
  <c r="W83" i="24"/>
  <c r="AT88" i="9"/>
  <c r="AS94" i="8"/>
  <c r="W42" i="24"/>
  <c r="AR78" i="9"/>
  <c r="AT83" i="8"/>
  <c r="T47" i="24"/>
  <c r="AT93" i="8"/>
  <c r="BA82" i="9"/>
  <c r="U58" i="24"/>
  <c r="X35" i="24"/>
  <c r="W68" i="24"/>
  <c r="T50" i="24"/>
  <c r="AQ98" i="9"/>
  <c r="V79" i="24"/>
  <c r="T62" i="24"/>
  <c r="K1022" i="17"/>
  <c r="J1059" i="17"/>
  <c r="AQ82" i="8"/>
  <c r="J1025" i="17"/>
  <c r="AT94" i="9"/>
  <c r="U64" i="24"/>
  <c r="AR83" i="9"/>
  <c r="AQ76" i="8"/>
  <c r="V85" i="24"/>
  <c r="T65" i="24"/>
  <c r="X85" i="24"/>
  <c r="J1022" i="17"/>
  <c r="L1033" i="17"/>
  <c r="AT70" i="8"/>
  <c r="U83" i="24"/>
  <c r="AT82" i="9"/>
  <c r="AT96" i="8"/>
  <c r="U40" i="24"/>
  <c r="AQ88" i="8"/>
  <c r="J1033" i="17"/>
  <c r="W49" i="24"/>
  <c r="AQ91" i="9"/>
  <c r="T83" i="24"/>
  <c r="X36" i="24"/>
  <c r="X77" i="24"/>
  <c r="U76" i="24"/>
  <c r="X60" i="24"/>
  <c r="K2" i="17"/>
  <c r="U70" i="24"/>
  <c r="U52" i="24"/>
  <c r="J1041" i="17"/>
  <c r="M1047" i="17"/>
  <c r="U45" i="24"/>
  <c r="V47" i="24"/>
  <c r="AS91" i="8"/>
  <c r="AP78" i="9"/>
  <c r="K1038" i="17"/>
  <c r="AS88" i="9"/>
  <c r="AP77" i="8"/>
  <c r="X82" i="24"/>
  <c r="U80" i="24"/>
  <c r="K1052" i="17"/>
  <c r="T57" i="24"/>
  <c r="K1037" i="17"/>
  <c r="K1034" i="17"/>
  <c r="M1044" i="17"/>
  <c r="L1056" i="17"/>
  <c r="AR87" i="9"/>
  <c r="AQ80" i="8"/>
  <c r="X39" i="24"/>
  <c r="AP69" i="9"/>
  <c r="AP90" i="9"/>
  <c r="AR80" i="8"/>
  <c r="V40" i="24"/>
  <c r="W54" i="24"/>
  <c r="M1046" i="17"/>
  <c r="AR81" i="9"/>
  <c r="AR84" i="8"/>
  <c r="V66" i="24"/>
  <c r="M1050" i="17"/>
  <c r="AQ79" i="9"/>
  <c r="AR88" i="8"/>
  <c r="X72" i="24"/>
  <c r="M1034" i="17"/>
  <c r="BA81" i="9"/>
  <c r="BA73" i="8"/>
  <c r="X80" i="24"/>
  <c r="AP87" i="9"/>
  <c r="V58" i="24"/>
  <c r="U43" i="24"/>
  <c r="AT80" i="8"/>
  <c r="T52" i="24"/>
  <c r="K1043" i="17"/>
  <c r="L1035" i="17"/>
  <c r="M1022" i="17"/>
  <c r="J1051" i="17"/>
  <c r="AT72" i="9"/>
  <c r="AR85" i="9"/>
  <c r="AT97" i="9"/>
  <c r="AQ77" i="8"/>
  <c r="AQ90" i="8"/>
  <c r="W73" i="24"/>
  <c r="X47" i="24"/>
  <c r="L1037" i="17"/>
  <c r="L1063" i="17"/>
  <c r="AT77" i="9"/>
  <c r="AS87" i="9"/>
  <c r="AR100" i="9"/>
  <c r="BA78" i="8"/>
  <c r="AT88" i="8"/>
  <c r="T74" i="24"/>
  <c r="X49" i="24"/>
  <c r="J1036" i="17"/>
  <c r="AR77" i="9"/>
  <c r="AR98" i="9"/>
  <c r="AT81" i="8"/>
  <c r="V46" i="24"/>
  <c r="X61" i="24"/>
  <c r="J1040" i="17"/>
  <c r="AR76" i="9"/>
  <c r="AR97" i="9"/>
  <c r="AP80" i="8"/>
  <c r="W64" i="24"/>
  <c r="AQ100" i="8"/>
  <c r="T41" i="24"/>
  <c r="AR79" i="9"/>
  <c r="AT98" i="8"/>
  <c r="V45" i="24"/>
  <c r="AQ80" i="9"/>
  <c r="X62" i="24"/>
  <c r="V37" i="24"/>
  <c r="W48" i="24"/>
  <c r="L1047" i="17"/>
  <c r="AQ92" i="9"/>
  <c r="AP85" i="8"/>
  <c r="W63" i="24"/>
  <c r="U62" i="24"/>
  <c r="J1032" i="17"/>
  <c r="AR75" i="9"/>
  <c r="AP98" i="9"/>
  <c r="AS86" i="8"/>
  <c r="X69" i="24"/>
  <c r="AQ87" i="9"/>
  <c r="AP93" i="8"/>
  <c r="V39" i="24"/>
  <c r="BA76" i="9"/>
  <c r="AT82" i="8"/>
  <c r="L2" i="17"/>
  <c r="AT72" i="8"/>
  <c r="M1037" i="17"/>
  <c r="U68" i="24"/>
  <c r="K1047" i="17"/>
  <c r="M1054" i="17"/>
  <c r="AT86" i="9"/>
  <c r="AQ79" i="8"/>
  <c r="T37" i="24"/>
  <c r="X63" i="24"/>
  <c r="BA70" i="9"/>
  <c r="AR92" i="9"/>
  <c r="BA81" i="8"/>
  <c r="V52" i="24"/>
  <c r="V59" i="24"/>
  <c r="AR69" i="9"/>
  <c r="AT73" i="8"/>
  <c r="V87" i="24"/>
  <c r="J1047" i="17"/>
  <c r="AS100" i="9"/>
  <c r="T70" i="24"/>
  <c r="V42" i="24"/>
  <c r="W71" i="24"/>
  <c r="X40" i="24"/>
  <c r="AP78" i="8"/>
  <c r="V76" i="24"/>
  <c r="U84" i="24"/>
  <c r="AP89" i="9"/>
  <c r="W47" i="24"/>
  <c r="X55" i="24"/>
  <c r="AP73" i="9"/>
  <c r="AS83" i="8"/>
  <c r="AT86" i="8"/>
  <c r="AR72" i="9"/>
  <c r="AP88" i="9"/>
  <c r="U73" i="24"/>
  <c r="X79" i="24"/>
  <c r="U59" i="24"/>
  <c r="M1030" i="17"/>
  <c r="U39" i="24"/>
  <c r="U41" i="24"/>
  <c r="BA75" i="9"/>
  <c r="U71" i="24"/>
  <c r="K1055" i="17"/>
  <c r="AT76" i="9"/>
  <c r="AP95" i="8"/>
  <c r="J1055" i="17"/>
  <c r="AT75" i="8"/>
  <c r="AP84" i="9"/>
  <c r="AQ94" i="9"/>
  <c r="X59" i="24"/>
  <c r="AS96" i="9"/>
  <c r="X81" i="24"/>
  <c r="AS98" i="8"/>
  <c r="T44" i="24"/>
  <c r="V64" i="24"/>
  <c r="W82" i="24"/>
  <c r="X44" i="24"/>
  <c r="T77" i="24"/>
  <c r="T48" i="24"/>
  <c r="AR92" i="8"/>
  <c r="BA79" i="8"/>
  <c r="X70" i="24"/>
  <c r="X53" i="24"/>
  <c r="T43" i="24"/>
  <c r="J1031" i="17"/>
  <c r="AQ75" i="8"/>
  <c r="X73" i="24"/>
  <c r="K1028" i="17"/>
  <c r="K1050" i="17"/>
  <c r="AS69" i="9"/>
  <c r="AR86" i="8"/>
  <c r="V78" i="24"/>
  <c r="AQ83" i="9"/>
  <c r="AS97" i="8"/>
  <c r="AP85" i="9"/>
  <c r="AP79" i="8"/>
  <c r="W58" i="24"/>
  <c r="M1062" i="17"/>
  <c r="AT95" i="9"/>
  <c r="AT94" i="8"/>
  <c r="T63" i="24"/>
  <c r="AR94" i="9"/>
  <c r="W45" i="24"/>
  <c r="AS95" i="8"/>
  <c r="T75" i="24"/>
  <c r="V61" i="24"/>
  <c r="M1063" i="17"/>
  <c r="L1051" i="17"/>
  <c r="BA69" i="9"/>
  <c r="AS94" i="9"/>
  <c r="AP87" i="8"/>
  <c r="W43" i="24"/>
  <c r="U54" i="24"/>
  <c r="L1030" i="17"/>
  <c r="BA74" i="9"/>
  <c r="AQ97" i="9"/>
  <c r="AQ85" i="8"/>
  <c r="V44" i="24"/>
  <c r="M1021" i="17"/>
  <c r="AP92" i="9"/>
  <c r="AT97" i="8"/>
  <c r="L1054" i="17"/>
  <c r="AP91" i="9"/>
  <c r="T36" i="24"/>
  <c r="AQ71" i="8"/>
  <c r="X67" i="24"/>
  <c r="U78" i="24"/>
  <c r="W76" i="24"/>
  <c r="AS89" i="9"/>
  <c r="K1062" i="17"/>
  <c r="L1024" i="17"/>
  <c r="AP86" i="9"/>
  <c r="AS91" i="9"/>
  <c r="V48" i="24"/>
  <c r="T45" i="24"/>
  <c r="V54" i="24"/>
  <c r="AS86" i="9"/>
  <c r="AP89" i="8"/>
  <c r="AS80" i="9"/>
  <c r="AQ98" i="8"/>
  <c r="AQ76" i="9"/>
  <c r="AQ87" i="8"/>
  <c r="AQ77" i="9"/>
  <c r="J1045" i="17"/>
  <c r="W74" i="24"/>
  <c r="K1054" i="17"/>
  <c r="J1042" i="17"/>
  <c r="AP70" i="8"/>
  <c r="AP96" i="8"/>
  <c r="AS92" i="9"/>
  <c r="AR93" i="9"/>
  <c r="W78" i="24"/>
  <c r="AT74" i="9"/>
  <c r="X64" i="24"/>
  <c r="L1043" i="17"/>
  <c r="AT89" i="9"/>
  <c r="AT73" i="9"/>
  <c r="X74" i="24"/>
  <c r="AT78" i="8"/>
  <c r="W79" i="24"/>
  <c r="T55" i="24"/>
  <c r="W72" i="24"/>
  <c r="AP69" i="8"/>
  <c r="BA78" i="9"/>
  <c r="V82" i="24"/>
  <c r="V55" i="24"/>
  <c r="X37" i="24"/>
  <c r="AS88" i="8"/>
  <c r="L1052" i="17"/>
  <c r="U77" i="24"/>
  <c r="AS100" i="8"/>
  <c r="AP95" i="9"/>
  <c r="BA77" i="9"/>
  <c r="W70" i="24"/>
  <c r="K1060" i="17"/>
  <c r="U66" i="24"/>
  <c r="K1045" i="17"/>
  <c r="L1055" i="17"/>
  <c r="AT93" i="9"/>
  <c r="M1056" i="17"/>
  <c r="AS76" i="8"/>
  <c r="X41" i="24"/>
  <c r="M1059" i="17"/>
  <c r="X38" i="24"/>
  <c r="AQ74" i="9"/>
  <c r="W57" i="24"/>
  <c r="AS70" i="8"/>
  <c r="AS75" i="9"/>
  <c r="T56" i="24"/>
  <c r="W53" i="24"/>
  <c r="K1051" i="17"/>
  <c r="J1030" i="17"/>
  <c r="J1044" i="17"/>
  <c r="AS82" i="9"/>
  <c r="AT74" i="8"/>
  <c r="AT99" i="8"/>
  <c r="T80" i="24"/>
  <c r="J1058" i="17"/>
  <c r="AR84" i="9"/>
  <c r="BA76" i="8"/>
  <c r="AR98" i="8"/>
  <c r="V80" i="24"/>
  <c r="V43" i="24"/>
  <c r="AT71" i="9"/>
  <c r="AP76" i="8"/>
  <c r="AQ70" i="9"/>
  <c r="BA74" i="8"/>
  <c r="AS97" i="9"/>
  <c r="W61" i="24"/>
  <c r="J2" i="17"/>
  <c r="BA69" i="8"/>
  <c r="AQ78" i="8"/>
  <c r="AS70" i="9"/>
  <c r="AR81" i="8"/>
  <c r="AP100" i="9"/>
  <c r="AP98" i="8"/>
  <c r="AS90" i="8"/>
  <c r="AR80" i="9"/>
  <c r="X51" i="24"/>
  <c r="K1063" i="17"/>
  <c r="L1027" i="17"/>
  <c r="L1040" i="17"/>
  <c r="AQ73" i="8"/>
  <c r="M1033" i="17"/>
  <c r="AT98" i="9"/>
  <c r="T71" i="24"/>
  <c r="J1043" i="17"/>
  <c r="V62" i="24"/>
  <c r="AQ72" i="8"/>
  <c r="M1027" i="17"/>
  <c r="AP73" i="8"/>
  <c r="AS69" i="8"/>
  <c r="AQ99" i="9"/>
  <c r="X50" i="24"/>
  <c r="V83" i="24"/>
  <c r="W37" i="24"/>
  <c r="L1038" i="17"/>
  <c r="M1031" i="17"/>
  <c r="W81" i="24"/>
  <c r="AP82" i="9"/>
  <c r="AP81" i="8"/>
  <c r="T38" i="24"/>
  <c r="W88" i="24"/>
  <c r="W50" i="24"/>
  <c r="K1023" i="17"/>
  <c r="W51" i="24"/>
  <c r="AP84" i="8"/>
  <c r="J1057" i="17"/>
  <c r="J1056" i="17"/>
  <c r="T46" i="24"/>
  <c r="V36" i="24"/>
  <c r="AQ81" i="9"/>
  <c r="J1060" i="17"/>
  <c r="AQ95" i="9"/>
  <c r="T53" i="24"/>
  <c r="AQ71" i="9"/>
  <c r="J1054" i="17"/>
  <c r="X88" i="24"/>
  <c r="B42" i="21"/>
  <c r="S42" i="21" s="1"/>
  <c r="T81" i="24"/>
  <c r="J13" i="20"/>
  <c r="M1026" i="17"/>
  <c r="J79" i="20"/>
  <c r="T54" i="24"/>
  <c r="X71" i="24"/>
  <c r="T88" i="24"/>
  <c r="AT90" i="8"/>
  <c r="AP86" i="8"/>
  <c r="X56" i="24"/>
  <c r="AQ73" i="9"/>
  <c r="BA77" i="8"/>
  <c r="AP93" i="9"/>
  <c r="M1048" i="17"/>
  <c r="K1031" i="17"/>
  <c r="BA84" i="8"/>
  <c r="AT100" i="9"/>
  <c r="X43" i="24"/>
  <c r="AQ78" i="9"/>
  <c r="AT92" i="8"/>
  <c r="AP91" i="8"/>
  <c r="J1053" i="17"/>
  <c r="K1030" i="17"/>
  <c r="V38" i="24"/>
  <c r="AQ90" i="9"/>
  <c r="BA80" i="9"/>
  <c r="T49" i="24"/>
  <c r="T69" i="24"/>
  <c r="L1050" i="17"/>
  <c r="BA80" i="8"/>
  <c r="AT69" i="9"/>
  <c r="AR93" i="8"/>
  <c r="AQ75" i="9"/>
  <c r="I57" i="21"/>
  <c r="T39" i="24"/>
  <c r="L1034" i="17"/>
  <c r="AS79" i="8"/>
  <c r="T78" i="24"/>
  <c r="AT96" i="9"/>
  <c r="AS74" i="9"/>
  <c r="AP99" i="8"/>
  <c r="J1034" i="17"/>
  <c r="K1044" i="17"/>
  <c r="AT77" i="8"/>
  <c r="I13" i="20"/>
  <c r="B59" i="21"/>
  <c r="S59" i="21" s="1"/>
  <c r="T79" i="24"/>
  <c r="AQ89" i="9"/>
  <c r="J1029" i="17"/>
  <c r="AT70" i="9"/>
  <c r="F32" i="22"/>
  <c r="J1024" i="17"/>
  <c r="BB10" i="9"/>
  <c r="BC10" i="9" s="1"/>
  <c r="BB19" i="9"/>
  <c r="BC19" i="9" s="1"/>
  <c r="BB11" i="9"/>
  <c r="BC11" i="9"/>
  <c r="BB14" i="9"/>
  <c r="BC14" i="9" s="1"/>
  <c r="BB16" i="9"/>
  <c r="BC16" i="9"/>
  <c r="BB17" i="9"/>
  <c r="BC17" i="9" s="1"/>
  <c r="BA72" i="9"/>
  <c r="AR83" i="8"/>
  <c r="J1049" i="17"/>
  <c r="W41" i="24"/>
  <c r="AP75" i="8"/>
  <c r="AQ94" i="8"/>
  <c r="U82" i="24"/>
  <c r="V74" i="24"/>
  <c r="AQ83" i="8"/>
  <c r="AS85" i="9"/>
  <c r="U65" i="24"/>
  <c r="AS72" i="8"/>
  <c r="AS98" i="9"/>
  <c r="M1036" i="17"/>
  <c r="T40" i="24"/>
  <c r="BA71" i="9"/>
  <c r="V53" i="24"/>
  <c r="T76" i="24"/>
  <c r="AS85" i="8"/>
  <c r="U56" i="24"/>
  <c r="V68" i="24"/>
  <c r="AT71" i="8"/>
  <c r="L1044" i="17"/>
  <c r="V41" i="24"/>
  <c r="AQ81" i="8"/>
  <c r="M1057" i="17"/>
  <c r="AT92" i="9"/>
  <c r="AQ84" i="8"/>
  <c r="L1061" i="17"/>
  <c r="L1036" i="17"/>
  <c r="AT89" i="8"/>
  <c r="AT75" i="9"/>
  <c r="T67" i="24"/>
  <c r="L1028" i="17"/>
  <c r="W52" i="24"/>
  <c r="AP74" i="8"/>
  <c r="K1061" i="17"/>
  <c r="AS81" i="8"/>
  <c r="T35" i="24"/>
  <c r="U53" i="24"/>
  <c r="T58" i="24"/>
  <c r="L1029" i="17"/>
  <c r="M1053" i="17"/>
  <c r="W38" i="24"/>
  <c r="L1053" i="17"/>
  <c r="AP76" i="9"/>
  <c r="V75" i="24"/>
  <c r="M1023" i="17"/>
  <c r="W69" i="24"/>
  <c r="AS99" i="8"/>
  <c r="W46" i="24"/>
  <c r="M1060" i="17"/>
  <c r="V65" i="24"/>
  <c r="W80" i="24"/>
  <c r="M1039" i="17"/>
  <c r="AP80" i="9"/>
  <c r="U75" i="24"/>
  <c r="AS73" i="9"/>
  <c r="U72" i="24"/>
  <c r="AR85" i="8"/>
  <c r="AP90" i="8"/>
  <c r="M1025" i="17"/>
  <c r="AG32" i="22"/>
  <c r="AT90" i="9"/>
  <c r="T68" i="24"/>
  <c r="AQ69" i="8"/>
  <c r="M1029" i="17"/>
  <c r="U86" i="24"/>
  <c r="T86" i="24"/>
  <c r="U60" i="24"/>
  <c r="U37" i="24"/>
  <c r="W85" i="24"/>
  <c r="AT69" i="8"/>
  <c r="L1032" i="17"/>
  <c r="AT84" i="8"/>
  <c r="W39" i="24"/>
  <c r="AS81" i="9"/>
  <c r="K1029" i="17"/>
  <c r="AS89" i="8"/>
  <c r="V81" i="24"/>
  <c r="B20" i="21"/>
  <c r="S20" i="21" s="1"/>
  <c r="AQ89" i="8"/>
  <c r="F277" i="2"/>
  <c r="Y277" i="2"/>
  <c r="G277" i="2" s="1"/>
  <c r="F260" i="2"/>
  <c r="Y260" i="2"/>
  <c r="G260" i="2" s="1"/>
  <c r="Y293" i="2"/>
  <c r="G293" i="2" s="1"/>
  <c r="Y286" i="2"/>
  <c r="G286" i="2" s="1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F242" i="2"/>
  <c r="AN26" i="20"/>
  <c r="AO26" i="20"/>
  <c r="AN51" i="20"/>
  <c r="AO51" i="20"/>
  <c r="BB10" i="20"/>
  <c r="BC10" i="20" s="1"/>
  <c r="BB16" i="20"/>
  <c r="BC16" i="20"/>
  <c r="BB15" i="20"/>
  <c r="BC15" i="20" s="1"/>
  <c r="BB14" i="20"/>
  <c r="BC14" i="20" s="1"/>
  <c r="BB18" i="20"/>
  <c r="BC18" i="20" s="1"/>
  <c r="BB13" i="20"/>
  <c r="BC13" i="20" s="1"/>
  <c r="BB11" i="20"/>
  <c r="BC11" i="20" s="1"/>
  <c r="BB12" i="20"/>
  <c r="BC12" i="20"/>
  <c r="BB17" i="20"/>
  <c r="BC17" i="20" s="1"/>
  <c r="BB19" i="20"/>
  <c r="BC19" i="20"/>
  <c r="S10" i="20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Y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Y72" i="20"/>
  <c r="AU40" i="20"/>
  <c r="AW40" i="20"/>
  <c r="AN41" i="20"/>
  <c r="AO41" i="20"/>
  <c r="AN74" i="20"/>
  <c r="AO74" i="20"/>
  <c r="AN84" i="20"/>
  <c r="AO84" i="20"/>
  <c r="AF22" i="20"/>
  <c r="AU64" i="20"/>
  <c r="AW64" i="20"/>
  <c r="AY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Y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Y76" i="20"/>
  <c r="AX76" i="20"/>
  <c r="AU44" i="20"/>
  <c r="AW44" i="20"/>
  <c r="AN45" i="20"/>
  <c r="AO45" i="20"/>
  <c r="AX73" i="20"/>
  <c r="AX67" i="20"/>
  <c r="AX55" i="20"/>
  <c r="AX63" i="20"/>
  <c r="AU48" i="20"/>
  <c r="AW48" i="20"/>
  <c r="AY48" i="20"/>
  <c r="W10" i="20"/>
  <c r="Y10" i="20"/>
  <c r="AX80" i="20"/>
  <c r="AE21" i="20"/>
  <c r="AG21" i="20"/>
  <c r="AU69" i="20"/>
  <c r="AW69" i="20"/>
  <c r="AY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F290" i="2"/>
  <c r="F257" i="2"/>
  <c r="Y257" i="2"/>
  <c r="G257" i="2" s="1"/>
  <c r="Y190" i="2"/>
  <c r="G190" i="2"/>
  <c r="F190" i="2"/>
  <c r="I27" i="8"/>
  <c r="J27" i="8"/>
  <c r="H27" i="8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F292" i="2"/>
  <c r="Y292" i="2"/>
  <c r="G292" i="2" s="1"/>
  <c r="F269" i="2"/>
  <c r="Y269" i="2"/>
  <c r="G269" i="2" s="1"/>
  <c r="Y207" i="2"/>
  <c r="G207" i="2"/>
  <c r="F207" i="2"/>
  <c r="F194" i="2"/>
  <c r="Y194" i="2"/>
  <c r="G194" i="2"/>
  <c r="E264" i="2"/>
  <c r="E238" i="2"/>
  <c r="F235" i="2"/>
  <c r="Y235" i="2"/>
  <c r="G235" i="2" s="1"/>
  <c r="Y229" i="2"/>
  <c r="G229" i="2"/>
  <c r="F229" i="2"/>
  <c r="F223" i="2"/>
  <c r="F222" i="2"/>
  <c r="Y222" i="2"/>
  <c r="G222" i="2" s="1"/>
  <c r="F212" i="2"/>
  <c r="Y212" i="2"/>
  <c r="G212" i="2"/>
  <c r="F182" i="2"/>
  <c r="E170" i="2"/>
  <c r="V2" i="8"/>
  <c r="AN2" i="8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M11" i="24"/>
  <c r="N11" i="24" s="1"/>
  <c r="M16" i="24"/>
  <c r="N16" i="24" s="1"/>
  <c r="M13" i="24"/>
  <c r="N13" i="24" s="1"/>
  <c r="M8" i="24"/>
  <c r="N8" i="24" s="1"/>
  <c r="M15" i="24"/>
  <c r="N15" i="24"/>
  <c r="M10" i="24"/>
  <c r="N10" i="24" s="1"/>
  <c r="M9" i="24"/>
  <c r="N9" i="24"/>
  <c r="AR88" i="9"/>
  <c r="K789" i="17"/>
  <c r="K246" i="17"/>
  <c r="L361" i="17"/>
  <c r="M740" i="17"/>
  <c r="K630" i="17"/>
  <c r="I67" i="20"/>
  <c r="K326" i="17"/>
  <c r="K930" i="17"/>
  <c r="K680" i="17"/>
  <c r="K1015" i="17"/>
  <c r="I30" i="20"/>
  <c r="AG25" i="22"/>
  <c r="J30" i="20"/>
  <c r="L698" i="17"/>
  <c r="F11" i="24"/>
  <c r="I52" i="9"/>
  <c r="I68" i="8"/>
  <c r="V71" i="24"/>
  <c r="L802" i="17"/>
  <c r="K985" i="17"/>
  <c r="E14" i="22"/>
  <c r="AG27" i="22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E29" i="22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74" i="20"/>
  <c r="J101" i="17"/>
  <c r="M487" i="17"/>
  <c r="M212" i="17"/>
  <c r="K751" i="17"/>
  <c r="K764" i="17"/>
  <c r="K693" i="17"/>
  <c r="K799" i="17"/>
  <c r="AR95" i="9"/>
  <c r="L895" i="17"/>
  <c r="V35" i="24"/>
  <c r="L688" i="17"/>
  <c r="F8" i="22"/>
  <c r="E26" i="24"/>
  <c r="L546" i="17"/>
  <c r="L858" i="17"/>
  <c r="E22" i="24"/>
  <c r="I87" i="21"/>
  <c r="U87" i="24"/>
  <c r="U42" i="24"/>
  <c r="L823" i="17"/>
  <c r="J18" i="9"/>
  <c r="M356" i="17"/>
  <c r="M947" i="17"/>
  <c r="J1017" i="17"/>
  <c r="I17" i="8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H22" i="21"/>
  <c r="M101" i="17"/>
  <c r="I24" i="20"/>
  <c r="M72" i="17"/>
  <c r="I87" i="20"/>
  <c r="K141" i="17"/>
  <c r="M313" i="17"/>
  <c r="K225" i="17"/>
  <c r="M172" i="17"/>
  <c r="K127" i="17"/>
  <c r="M88" i="17"/>
  <c r="M126" i="17"/>
  <c r="J133" i="17"/>
  <c r="H28" i="8"/>
  <c r="J337" i="17"/>
  <c r="J199" i="17"/>
  <c r="J329" i="17"/>
  <c r="J926" i="17"/>
  <c r="D10" i="22"/>
  <c r="J147" i="17"/>
  <c r="J322" i="17"/>
  <c r="J597" i="17"/>
  <c r="J643" i="17"/>
  <c r="J681" i="17"/>
  <c r="J531" i="17"/>
  <c r="E15" i="22"/>
  <c r="I35" i="9"/>
  <c r="M238" i="17"/>
  <c r="K391" i="17"/>
  <c r="M764" i="17"/>
  <c r="K863" i="17"/>
  <c r="L533" i="17"/>
  <c r="M945" i="17"/>
  <c r="L156" i="17"/>
  <c r="K967" i="17"/>
  <c r="M681" i="17"/>
  <c r="H24" i="22"/>
  <c r="H19" i="8"/>
  <c r="K878" i="17"/>
  <c r="M420" i="17"/>
  <c r="I33" i="9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H56" i="20"/>
  <c r="H75" i="20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H40" i="20"/>
  <c r="H89" i="21"/>
  <c r="H9" i="20"/>
  <c r="J315" i="17"/>
  <c r="J690" i="17"/>
  <c r="H9" i="21"/>
  <c r="H34" i="8"/>
  <c r="J106" i="17"/>
  <c r="D33" i="22"/>
  <c r="D11" i="22"/>
  <c r="J584" i="17"/>
  <c r="H87" i="21"/>
  <c r="J664" i="17"/>
  <c r="J37" i="17"/>
  <c r="J999" i="17"/>
  <c r="M983" i="17"/>
  <c r="J772" i="17"/>
  <c r="K753" i="17"/>
  <c r="J742" i="17"/>
  <c r="M726" i="17"/>
  <c r="J96" i="17"/>
  <c r="J273" i="17"/>
  <c r="D28" i="24"/>
  <c r="J405" i="17"/>
  <c r="J613" i="17"/>
  <c r="H52" i="9"/>
  <c r="H68" i="8"/>
  <c r="J918" i="17"/>
  <c r="J431" i="17"/>
  <c r="J921" i="17"/>
  <c r="J195" i="17"/>
  <c r="J743" i="17"/>
  <c r="J38" i="17"/>
  <c r="D27" i="24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H23" i="20"/>
  <c r="J142" i="17"/>
  <c r="J108" i="17"/>
  <c r="H59" i="8"/>
  <c r="J168" i="17"/>
  <c r="J302" i="17"/>
  <c r="J247" i="17"/>
  <c r="J907" i="17"/>
  <c r="AR59" i="9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E9" i="24"/>
  <c r="AS93" i="9"/>
  <c r="L20" i="17"/>
  <c r="J66" i="8"/>
  <c r="L182" i="17"/>
  <c r="H19" i="22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H35" i="8"/>
  <c r="J930" i="17"/>
  <c r="J612" i="17"/>
  <c r="H30" i="21"/>
  <c r="H44" i="8"/>
  <c r="J778" i="17"/>
  <c r="J782" i="17"/>
  <c r="J361" i="17"/>
  <c r="J448" i="17"/>
  <c r="H42" i="20"/>
  <c r="D8" i="24"/>
  <c r="J670" i="17"/>
  <c r="J934" i="17"/>
  <c r="L995" i="17"/>
  <c r="J983" i="17"/>
  <c r="J787" i="17"/>
  <c r="L753" i="17"/>
  <c r="K738" i="17"/>
  <c r="J726" i="17"/>
  <c r="J718" i="17"/>
  <c r="J862" i="17"/>
  <c r="J173" i="17"/>
  <c r="H25" i="9"/>
  <c r="J135" i="17"/>
  <c r="J266" i="17"/>
  <c r="J514" i="17"/>
  <c r="J890" i="17"/>
  <c r="H76" i="21"/>
  <c r="J614" i="17"/>
  <c r="J355" i="17"/>
  <c r="H29" i="21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H35" i="9"/>
  <c r="H42" i="21"/>
  <c r="J505" i="17"/>
  <c r="J616" i="17"/>
  <c r="J255" i="17"/>
  <c r="J84" i="17"/>
  <c r="J421" i="17"/>
  <c r="H13" i="21"/>
  <c r="I58" i="8"/>
  <c r="K373" i="17"/>
  <c r="J97" i="17"/>
  <c r="L169" i="17"/>
  <c r="M693" i="17"/>
  <c r="J601" i="17"/>
  <c r="L795" i="17"/>
  <c r="K697" i="17"/>
  <c r="M909" i="17"/>
  <c r="H44" i="9"/>
  <c r="J51" i="8"/>
  <c r="H23" i="22"/>
  <c r="R35" i="24"/>
  <c r="K988" i="17"/>
  <c r="M461" i="17"/>
  <c r="G20" i="22"/>
  <c r="K190" i="17"/>
  <c r="E286" i="2"/>
  <c r="Y272" i="2"/>
  <c r="G272" i="2"/>
  <c r="F272" i="2"/>
  <c r="F263" i="2"/>
  <c r="Y263" i="2"/>
  <c r="G263" i="2"/>
  <c r="Y228" i="2"/>
  <c r="G228" i="2" s="1"/>
  <c r="F228" i="2"/>
  <c r="Y211" i="2"/>
  <c r="G211" i="2" s="1"/>
  <c r="F211" i="2"/>
  <c r="E192" i="2"/>
  <c r="BB10" i="8"/>
  <c r="BC10" i="8" s="1"/>
  <c r="BB16" i="8"/>
  <c r="BC16" i="8"/>
  <c r="E294" i="2"/>
  <c r="F287" i="2"/>
  <c r="G287" i="2"/>
  <c r="E271" i="2"/>
  <c r="Y261" i="2"/>
  <c r="G261" i="2" s="1"/>
  <c r="Y251" i="2"/>
  <c r="G251" i="2"/>
  <c r="E245" i="2"/>
  <c r="E227" i="2"/>
  <c r="Y216" i="2"/>
  <c r="G216" i="2"/>
  <c r="F216" i="2"/>
  <c r="R25" i="8"/>
  <c r="Y256" i="2"/>
  <c r="G256" i="2"/>
  <c r="F256" i="2"/>
  <c r="I59" i="9"/>
  <c r="F189" i="2"/>
  <c r="Y258" i="2"/>
  <c r="G258" i="2"/>
  <c r="Y243" i="2"/>
  <c r="G243" i="2"/>
  <c r="Y204" i="2"/>
  <c r="G204" i="2" s="1"/>
  <c r="E149" i="2"/>
  <c r="E141" i="2"/>
  <c r="E139" i="2"/>
  <c r="E133" i="2"/>
  <c r="R58" i="8"/>
  <c r="Y209" i="2"/>
  <c r="G209" i="2"/>
  <c r="Y206" i="2"/>
  <c r="G206" i="2" s="1"/>
  <c r="K797" i="17"/>
  <c r="P24" i="22"/>
  <c r="E125" i="2"/>
  <c r="R68" i="8"/>
  <c r="R51" i="8"/>
  <c r="R34" i="8"/>
  <c r="R27" i="8"/>
  <c r="M915" i="17"/>
  <c r="R86" i="20"/>
  <c r="P15" i="22"/>
  <c r="E182" i="2"/>
  <c r="E155" i="2"/>
  <c r="E144" i="2"/>
  <c r="E135" i="2"/>
  <c r="E100" i="2"/>
  <c r="C49" i="8"/>
  <c r="R60" i="9"/>
  <c r="R58" i="9"/>
  <c r="M547" i="17"/>
  <c r="C52" i="9"/>
  <c r="R17" i="9"/>
  <c r="R87" i="20"/>
  <c r="R84" i="20"/>
  <c r="R19" i="21"/>
  <c r="R52" i="9"/>
  <c r="C41" i="9"/>
  <c r="K841" i="17"/>
  <c r="E50" i="2"/>
  <c r="E28" i="2"/>
  <c r="R85" i="20"/>
  <c r="R77" i="20"/>
  <c r="C24" i="20"/>
  <c r="AN1" i="20"/>
  <c r="V1" i="20"/>
  <c r="C78" i="21"/>
  <c r="R59" i="21"/>
  <c r="C57" i="21"/>
  <c r="C21" i="21"/>
  <c r="R11" i="21"/>
  <c r="P28" i="22"/>
  <c r="P11" i="22"/>
  <c r="P9" i="22"/>
  <c r="R77" i="21"/>
  <c r="C74" i="21"/>
  <c r="R69" i="21"/>
  <c r="C66" i="21"/>
  <c r="R57" i="21"/>
  <c r="C55" i="21"/>
  <c r="R21" i="21"/>
  <c r="P30" i="22"/>
  <c r="AH24" i="20"/>
  <c r="AK24" i="20"/>
  <c r="AF20" i="21"/>
  <c r="AJ20" i="21"/>
  <c r="AU88" i="21"/>
  <c r="AN71" i="21"/>
  <c r="AO71" i="21"/>
  <c r="BA71" i="21"/>
  <c r="AN73" i="21"/>
  <c r="AO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X74" i="21"/>
  <c r="AN69" i="21"/>
  <c r="AO69" i="21"/>
  <c r="AX69" i="21"/>
  <c r="AF22" i="21"/>
  <c r="AI22" i="21"/>
  <c r="AK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I11" i="21"/>
  <c r="AX79" i="21"/>
  <c r="AF21" i="21"/>
  <c r="AJ21" i="21"/>
  <c r="AK21" i="21"/>
  <c r="AU76" i="21"/>
  <c r="AW76" i="21"/>
  <c r="AF24" i="21"/>
  <c r="AI24" i="21"/>
  <c r="AN88" i="21"/>
  <c r="AO88" i="21"/>
  <c r="AE21" i="21"/>
  <c r="AH21" i="21"/>
  <c r="AG21" i="21"/>
  <c r="AE11" i="21"/>
  <c r="AG11" i="21"/>
  <c r="AN72" i="21"/>
  <c r="AO72" i="21"/>
  <c r="AR72" i="21"/>
  <c r="AE12" i="21"/>
  <c r="AX83" i="21"/>
  <c r="AU77" i="21"/>
  <c r="AW77" i="21"/>
  <c r="AE13" i="21"/>
  <c r="AG13" i="21"/>
  <c r="AH13" i="21"/>
  <c r="AN74" i="21"/>
  <c r="AO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AS85" i="21"/>
  <c r="S19" i="21"/>
  <c r="AU42" i="21"/>
  <c r="AW42" i="21"/>
  <c r="AX33" i="21"/>
  <c r="AX41" i="21"/>
  <c r="AN42" i="21"/>
  <c r="AO42" i="21"/>
  <c r="AP42" i="21"/>
  <c r="AU60" i="21"/>
  <c r="AW60" i="21"/>
  <c r="AN59" i="21"/>
  <c r="AO59" i="21"/>
  <c r="BA59" i="21"/>
  <c r="AU38" i="21"/>
  <c r="AW38" i="21"/>
  <c r="AU15" i="21"/>
  <c r="AW15" i="21"/>
  <c r="AY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N40" i="21"/>
  <c r="AO40" i="21"/>
  <c r="AU31" i="21"/>
  <c r="AW31" i="21"/>
  <c r="AY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Y24" i="21"/>
  <c r="AX59" i="21"/>
  <c r="AX52" i="21"/>
  <c r="AX46" i="21"/>
  <c r="AU44" i="21"/>
  <c r="AW44" i="21"/>
  <c r="AY44" i="21"/>
  <c r="W24" i="21"/>
  <c r="Y24" i="21"/>
  <c r="AU56" i="21"/>
  <c r="AW56" i="21"/>
  <c r="AU45" i="21"/>
  <c r="AW45" i="21"/>
  <c r="AN21" i="21"/>
  <c r="AO21" i="21"/>
  <c r="AU40" i="21"/>
  <c r="AW40" i="21"/>
  <c r="AY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AY43" i="21"/>
  <c r="W12" i="21"/>
  <c r="Y12" i="21"/>
  <c r="AN38" i="21"/>
  <c r="AO38" i="21"/>
  <c r="AU67" i="21"/>
  <c r="AW67" i="21"/>
  <c r="AN63" i="21"/>
  <c r="AO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A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AY70" i="21"/>
  <c r="AG10" i="20"/>
  <c r="AI12" i="20"/>
  <c r="AK20" i="24"/>
  <c r="AJ14" i="20"/>
  <c r="AP21" i="20"/>
  <c r="AJ20" i="20"/>
  <c r="AH21" i="20"/>
  <c r="AK21" i="20"/>
  <c r="AI23" i="20"/>
  <c r="Z20" i="20"/>
  <c r="AG23" i="20"/>
  <c r="AK23" i="20"/>
  <c r="BA11" i="21"/>
  <c r="AT11" i="21"/>
  <c r="AP15" i="20"/>
  <c r="AS68" i="8"/>
  <c r="AP65" i="8"/>
  <c r="AT15" i="20"/>
  <c r="AQ11" i="21"/>
  <c r="AA20" i="20"/>
  <c r="AI24" i="20"/>
  <c r="AT13" i="21"/>
  <c r="AR15" i="20"/>
  <c r="AS11" i="21"/>
  <c r="AQ13" i="21"/>
  <c r="BA64" i="8"/>
  <c r="AR18" i="21"/>
  <c r="AQ43" i="8"/>
  <c r="AS58" i="9"/>
  <c r="F15" i="9"/>
  <c r="F23" i="9" s="1"/>
  <c r="F31" i="9" s="1"/>
  <c r="F39" i="9" s="1"/>
  <c r="F47" i="9"/>
  <c r="F55" i="9" s="1"/>
  <c r="F63" i="9" s="1"/>
  <c r="Y5" i="24"/>
  <c r="AT50" i="8"/>
  <c r="AQ59" i="9"/>
  <c r="AR12" i="20"/>
  <c r="F17" i="21"/>
  <c r="F27" i="21" s="1"/>
  <c r="F37" i="21" s="1"/>
  <c r="F52" i="21" s="1"/>
  <c r="F62" i="21" s="1"/>
  <c r="F72" i="21" s="1"/>
  <c r="F82" i="21" s="1"/>
  <c r="W7" i="21"/>
  <c r="AQ28" i="20"/>
  <c r="AS42" i="20"/>
  <c r="AT42" i="20"/>
  <c r="AP42" i="20"/>
  <c r="AS21" i="20"/>
  <c r="BA42" i="20"/>
  <c r="AT21" i="20"/>
  <c r="BA30" i="20"/>
  <c r="AQ33" i="20"/>
  <c r="AP37" i="8"/>
  <c r="BA65" i="9"/>
  <c r="AQ33" i="9"/>
  <c r="BA33" i="9"/>
  <c r="W7" i="8"/>
  <c r="F15" i="8"/>
  <c r="F23" i="8" s="1"/>
  <c r="F31" i="8" s="1"/>
  <c r="F39" i="8" s="1"/>
  <c r="F47" i="8" s="1"/>
  <c r="F55" i="8" s="1"/>
  <c r="F63" i="8" s="1"/>
  <c r="BA47" i="9"/>
  <c r="AQ31" i="9"/>
  <c r="AP68" i="8"/>
  <c r="AT10" i="20"/>
  <c r="AS10" i="20"/>
  <c r="AT58" i="9"/>
  <c r="BA28" i="20"/>
  <c r="AQ68" i="8"/>
  <c r="BA68" i="8"/>
  <c r="AT68" i="21"/>
  <c r="AB10" i="21"/>
  <c r="AI13" i="20"/>
  <c r="AJ13" i="20"/>
  <c r="AS75" i="20"/>
  <c r="AS34" i="9"/>
  <c r="Y4" i="24"/>
  <c r="I38" i="24"/>
  <c r="F17" i="20"/>
  <c r="F27" i="20" s="1"/>
  <c r="F37" i="20" s="1"/>
  <c r="F52" i="20" s="1"/>
  <c r="F62" i="20" s="1"/>
  <c r="F72" i="20" s="1"/>
  <c r="F82" i="20" s="1"/>
  <c r="W7" i="20"/>
  <c r="BA43" i="8"/>
  <c r="AP40" i="8"/>
  <c r="BA40" i="8"/>
  <c r="AH9" i="21"/>
  <c r="AR73" i="20"/>
  <c r="AR28" i="20"/>
  <c r="AP28" i="20"/>
  <c r="AB21" i="20"/>
  <c r="AQ54" i="20"/>
  <c r="AR68" i="8"/>
  <c r="AS28" i="20"/>
  <c r="AT68" i="8"/>
  <c r="AI9" i="21"/>
  <c r="AI11" i="20"/>
  <c r="AG19" i="20"/>
  <c r="AH19" i="20"/>
  <c r="AW14" i="20"/>
  <c r="AY14" i="20"/>
  <c r="AW11" i="20"/>
  <c r="BA51" i="8"/>
  <c r="AS37" i="8"/>
  <c r="AQ37" i="8"/>
  <c r="BA58" i="9"/>
  <c r="AQ58" i="9"/>
  <c r="AW10" i="21"/>
  <c r="BA71" i="20"/>
  <c r="AS46" i="20"/>
  <c r="AP70" i="20"/>
  <c r="BA27" i="9"/>
  <c r="BA13" i="20"/>
  <c r="AQ13" i="20"/>
  <c r="AR13" i="20"/>
  <c r="AS13" i="20"/>
  <c r="AT13" i="20"/>
  <c r="AP13" i="20"/>
  <c r="BA55" i="8"/>
  <c r="AS50" i="8"/>
  <c r="AQ50" i="8"/>
  <c r="AP50" i="8"/>
  <c r="AS34" i="8"/>
  <c r="AT34" i="8"/>
  <c r="AQ55" i="9"/>
  <c r="BA32" i="9"/>
  <c r="AR32" i="9"/>
  <c r="AQ32" i="9"/>
  <c r="AT32" i="9"/>
  <c r="BA31" i="9"/>
  <c r="AP31" i="9"/>
  <c r="AS31" i="9"/>
  <c r="AG12" i="20"/>
  <c r="AK12" i="20"/>
  <c r="AH20" i="20"/>
  <c r="AK20" i="20"/>
  <c r="AT31" i="20"/>
  <c r="AP63" i="20"/>
  <c r="AS63" i="20"/>
  <c r="AS13" i="21"/>
  <c r="AR13" i="21"/>
  <c r="AR19" i="20"/>
  <c r="AS36" i="20"/>
  <c r="AS9" i="20"/>
  <c r="AT77" i="20"/>
  <c r="AS12" i="20"/>
  <c r="BA60" i="8"/>
  <c r="AP60" i="8"/>
  <c r="AR60" i="8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27" i="9"/>
  <c r="BA50" i="8"/>
  <c r="AJ22" i="21"/>
  <c r="AS66" i="20"/>
  <c r="AP46" i="20"/>
  <c r="AR42" i="21"/>
  <c r="AR33" i="9"/>
  <c r="AT45" i="20"/>
  <c r="AT30" i="20"/>
  <c r="AS30" i="20"/>
  <c r="AH22" i="20"/>
  <c r="AI10" i="20"/>
  <c r="BA39" i="20"/>
  <c r="AT10" i="21"/>
  <c r="AT60" i="8"/>
  <c r="AQ34" i="8"/>
  <c r="AS65" i="20"/>
  <c r="AQ57" i="20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Q68" i="9"/>
  <c r="AP44" i="9"/>
  <c r="AR43" i="9"/>
  <c r="AT43" i="20"/>
  <c r="AS40" i="8"/>
  <c r="AR40" i="8"/>
  <c r="AT40" i="8"/>
  <c r="AP67" i="9"/>
  <c r="AQ37" i="9"/>
  <c r="AP22" i="20"/>
  <c r="AR80" i="20"/>
  <c r="AP80" i="20"/>
  <c r="AS80" i="20"/>
  <c r="AT80" i="20"/>
  <c r="BA66" i="8"/>
  <c r="AS62" i="8"/>
  <c r="AR58" i="8"/>
  <c r="AT58" i="8"/>
  <c r="AR57" i="8"/>
  <c r="AP53" i="8"/>
  <c r="AQ53" i="8"/>
  <c r="BA11" i="20"/>
  <c r="AS11" i="20"/>
  <c r="AQ11" i="20"/>
  <c r="AP11" i="20"/>
  <c r="AR11" i="20"/>
  <c r="AT11" i="20"/>
  <c r="AR67" i="8"/>
  <c r="AT67" i="8"/>
  <c r="AT61" i="8"/>
  <c r="AQ59" i="8"/>
  <c r="AP59" i="8"/>
  <c r="AT54" i="8"/>
  <c r="AR69" i="20"/>
  <c r="AP69" i="20"/>
  <c r="BA69" i="20"/>
  <c r="AT69" i="20"/>
  <c r="AS69" i="20"/>
  <c r="BA32" i="8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R12" i="21"/>
  <c r="AQ12" i="21"/>
  <c r="AQ31" i="8"/>
  <c r="AS31" i="8"/>
  <c r="AR31" i="8"/>
  <c r="AT31" i="8"/>
  <c r="AP31" i="8"/>
  <c r="BA31" i="8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W12" i="21"/>
  <c r="AY12" i="21"/>
  <c r="AR83" i="20"/>
  <c r="AT38" i="8"/>
  <c r="BA38" i="8"/>
  <c r="AR38" i="8"/>
  <c r="AQ38" i="8"/>
  <c r="AS38" i="8"/>
  <c r="AP38" i="8"/>
  <c r="BA36" i="8"/>
  <c r="AR36" i="8"/>
  <c r="AP36" i="8"/>
  <c r="AT36" i="8"/>
  <c r="AQ36" i="8"/>
  <c r="AS36" i="8"/>
  <c r="AS50" i="20"/>
  <c r="AT50" i="20"/>
  <c r="BA50" i="20"/>
  <c r="AR48" i="20"/>
  <c r="AR35" i="20"/>
  <c r="AQ20" i="21"/>
  <c r="AP20" i="21"/>
  <c r="AR20" i="21"/>
  <c r="AT20" i="21"/>
  <c r="AS20" i="21"/>
  <c r="BA20" i="21"/>
  <c r="AS48" i="8"/>
  <c r="AP48" i="8"/>
  <c r="AR47" i="8"/>
  <c r="AS46" i="8"/>
  <c r="AR46" i="8"/>
  <c r="BA44" i="8"/>
  <c r="AS44" i="8"/>
  <c r="AP44" i="8"/>
  <c r="AT44" i="8"/>
  <c r="AR44" i="8"/>
  <c r="AQ44" i="8"/>
  <c r="AP66" i="20"/>
  <c r="AR60" i="20"/>
  <c r="BA55" i="20"/>
  <c r="AR38" i="20"/>
  <c r="AQ89" i="20"/>
  <c r="BA20" i="20"/>
  <c r="BA77" i="20"/>
  <c r="AR77" i="20"/>
  <c r="AR43" i="20"/>
  <c r="AQ60" i="8"/>
  <c r="AS60" i="8"/>
  <c r="AS52" i="8"/>
  <c r="AP52" i="8"/>
  <c r="AT52" i="8"/>
  <c r="AQ52" i="8"/>
  <c r="BA52" i="8"/>
  <c r="AR52" i="8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B11" i="20"/>
  <c r="AQ81" i="20"/>
  <c r="AP39" i="20"/>
  <c r="AT59" i="20"/>
  <c r="AS14" i="21"/>
  <c r="AP9" i="20"/>
  <c r="AT9" i="20"/>
  <c r="AR42" i="8"/>
  <c r="AT41" i="8"/>
  <c r="AS41" i="8"/>
  <c r="AP34" i="8"/>
  <c r="BA34" i="8"/>
  <c r="AR34" i="8"/>
  <c r="AQ51" i="9"/>
  <c r="BA51" i="9"/>
  <c r="AI21" i="20"/>
  <c r="AQ69" i="20"/>
  <c r="AQ80" i="20"/>
  <c r="AW9" i="21"/>
  <c r="BA80" i="20"/>
  <c r="AQ10" i="20"/>
  <c r="AP10" i="20"/>
  <c r="AR39" i="8"/>
  <c r="AP39" i="8"/>
  <c r="AS67" i="9"/>
  <c r="BA37" i="9"/>
  <c r="BA34" i="9"/>
  <c r="AS19" i="21"/>
  <c r="AQ19" i="21"/>
  <c r="AP19" i="21"/>
  <c r="BA19" i="21"/>
  <c r="AT19" i="21"/>
  <c r="AR19" i="21"/>
  <c r="AT18" i="21"/>
  <c r="AR64" i="8"/>
  <c r="AQ51" i="8"/>
  <c r="BA35" i="8"/>
  <c r="AQ35" i="8"/>
  <c r="AT42" i="21"/>
  <c r="AQ65" i="20"/>
  <c r="AS56" i="20"/>
  <c r="AP56" i="20"/>
  <c r="AQ56" i="20"/>
  <c r="AT56" i="20"/>
  <c r="AR56" i="20"/>
  <c r="BA56" i="20"/>
  <c r="BA41" i="20"/>
  <c r="BA29" i="20"/>
  <c r="AS29" i="20"/>
  <c r="AP45" i="21"/>
  <c r="AQ45" i="21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BA26" i="20"/>
  <c r="AT64" i="8"/>
  <c r="AP51" i="9"/>
  <c r="AR49" i="9"/>
  <c r="AP52" i="9"/>
  <c r="BA46" i="8"/>
  <c r="AT47" i="8"/>
  <c r="AR38" i="9"/>
  <c r="AR32" i="8"/>
  <c r="AR54" i="8"/>
  <c r="AR61" i="8"/>
  <c r="AT57" i="8"/>
  <c r="BA58" i="8"/>
  <c r="BA62" i="8"/>
  <c r="AP66" i="8"/>
  <c r="AQ44" i="9"/>
  <c r="AR55" i="9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P10" i="21"/>
  <c r="BA10" i="21"/>
  <c r="AR10" i="21"/>
  <c r="AR9" i="21"/>
  <c r="AQ9" i="21"/>
  <c r="BA9" i="21"/>
  <c r="AT9" i="21"/>
  <c r="AT20" i="20"/>
  <c r="AP20" i="20"/>
  <c r="AS14" i="20"/>
  <c r="AR14" i="20"/>
  <c r="AT14" i="20"/>
  <c r="AT17" i="21"/>
  <c r="BA17" i="21"/>
  <c r="AP17" i="21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R51" i="8"/>
  <c r="AT34" i="9"/>
  <c r="AR51" i="9"/>
  <c r="AR41" i="8"/>
  <c r="BA42" i="8"/>
  <c r="AP43" i="9"/>
  <c r="AS49" i="9"/>
  <c r="BA50" i="9"/>
  <c r="AS17" i="21"/>
  <c r="AQ20" i="20"/>
  <c r="BA47" i="8"/>
  <c r="AQ48" i="8"/>
  <c r="AR58" i="20"/>
  <c r="AP48" i="20"/>
  <c r="AS41" i="9"/>
  <c r="AP36" i="9"/>
  <c r="BA38" i="9"/>
  <c r="AR40" i="9"/>
  <c r="AP32" i="8"/>
  <c r="AQ54" i="8"/>
  <c r="AP61" i="8"/>
  <c r="AP67" i="8"/>
  <c r="AR53" i="8"/>
  <c r="AS57" i="8"/>
  <c r="AQ62" i="8"/>
  <c r="AQ66" i="8"/>
  <c r="AP33" i="8"/>
  <c r="AR43" i="8"/>
  <c r="AQ52" i="9"/>
  <c r="AQ17" i="21"/>
  <c r="BA55" i="9"/>
  <c r="AP55" i="8"/>
  <c r="BA45" i="8"/>
  <c r="AR70" i="20"/>
  <c r="AQ45" i="8"/>
  <c r="AT65" i="9"/>
  <c r="AS65" i="8"/>
  <c r="AR25" i="20"/>
  <c r="AQ50" i="20"/>
  <c r="AR50" i="20"/>
  <c r="AP50" i="20"/>
  <c r="AR44" i="20"/>
  <c r="BA72" i="20"/>
  <c r="AQ72" i="20"/>
  <c r="AS72" i="20"/>
  <c r="AI19" i="20"/>
  <c r="AJ19" i="20"/>
  <c r="AS71" i="20"/>
  <c r="AH14" i="21"/>
  <c r="AK14" i="21"/>
  <c r="AR65" i="20"/>
  <c r="BA65" i="20"/>
  <c r="AP82" i="20"/>
  <c r="AQ78" i="20"/>
  <c r="AP11" i="21"/>
  <c r="AR11" i="21"/>
  <c r="BA15" i="20"/>
  <c r="AS15" i="20"/>
  <c r="AQ15" i="20"/>
  <c r="AR10" i="20"/>
  <c r="BA10" i="20"/>
  <c r="AH12" i="21"/>
  <c r="AG12" i="21"/>
  <c r="AR27" i="20"/>
  <c r="AT87" i="20"/>
  <c r="AT54" i="20"/>
  <c r="AP54" i="20"/>
  <c r="BA21" i="20"/>
  <c r="AR21" i="20"/>
  <c r="AQ21" i="20"/>
  <c r="AR37" i="8"/>
  <c r="AT37" i="8"/>
  <c r="BA37" i="8"/>
  <c r="AW15" i="20"/>
  <c r="AY15" i="20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S72" i="21"/>
  <c r="AT36" i="21"/>
  <c r="AK10" i="20"/>
  <c r="BA32" i="21"/>
  <c r="AS21" i="21"/>
  <c r="AP21" i="21"/>
  <c r="AR21" i="21"/>
  <c r="AS30" i="21"/>
  <c r="AT30" i="21"/>
  <c r="AQ42" i="21"/>
  <c r="AQ71" i="21"/>
  <c r="AR79" i="21"/>
  <c r="AQ30" i="21"/>
  <c r="AS79" i="21"/>
  <c r="AB11" i="21"/>
  <c r="AP31" i="21"/>
  <c r="AP85" i="21"/>
  <c r="AT75" i="21"/>
  <c r="AH11" i="21"/>
  <c r="AW17" i="20"/>
  <c r="AY17" i="20"/>
  <c r="AR33" i="20"/>
  <c r="AT65" i="20"/>
  <c r="AS22" i="20"/>
  <c r="AP59" i="20"/>
  <c r="AS20" i="20"/>
  <c r="AS10" i="21"/>
  <c r="AT55" i="20"/>
  <c r="AP76" i="20"/>
  <c r="AT60" i="20"/>
  <c r="AT58" i="20"/>
  <c r="AQ58" i="20"/>
  <c r="AP40" i="20"/>
  <c r="AR22" i="20"/>
  <c r="AI21" i="21"/>
  <c r="AP65" i="20"/>
  <c r="AQ10" i="21"/>
  <c r="AS59" i="20"/>
  <c r="AT74" i="20"/>
  <c r="AR82" i="20"/>
  <c r="AQ76" i="20"/>
  <c r="AQ64" i="20"/>
  <c r="AQ70" i="20"/>
  <c r="AP75" i="20"/>
  <c r="AT57" i="20"/>
  <c r="AT84" i="20"/>
  <c r="AP16" i="20"/>
  <c r="AX50" i="21"/>
  <c r="AN34" i="21"/>
  <c r="AO34" i="21"/>
  <c r="AU41" i="21"/>
  <c r="AW41" i="21"/>
  <c r="W14" i="21"/>
  <c r="Y14" i="21"/>
  <c r="AN51" i="21"/>
  <c r="AO51" i="21"/>
  <c r="AT51" i="21"/>
  <c r="AN47" i="21"/>
  <c r="AO47" i="21"/>
  <c r="BA47" i="21"/>
  <c r="AC11" i="21"/>
  <c r="AN35" i="21"/>
  <c r="AO35" i="21"/>
  <c r="AU63" i="21"/>
  <c r="AW63" i="21"/>
  <c r="AY63" i="21"/>
  <c r="AN44" i="21"/>
  <c r="AO44" i="21"/>
  <c r="AT44" i="21"/>
  <c r="AX61" i="21"/>
  <c r="AU64" i="21"/>
  <c r="AW64" i="21"/>
  <c r="AN23" i="21"/>
  <c r="AO23" i="21"/>
  <c r="AR23" i="21"/>
  <c r="AU65" i="21"/>
  <c r="AW65" i="21"/>
  <c r="AY65" i="21"/>
  <c r="AN29" i="21"/>
  <c r="AO29" i="21"/>
  <c r="AX34" i="21"/>
  <c r="AX19" i="21"/>
  <c r="AX66" i="21"/>
  <c r="AU50" i="21"/>
  <c r="AW50" i="21"/>
  <c r="AX26" i="21"/>
  <c r="AC9" i="21"/>
  <c r="W21" i="21"/>
  <c r="Y21" i="21"/>
  <c r="AA21" i="21"/>
  <c r="AX20" i="21"/>
  <c r="AX21" i="21"/>
  <c r="AU48" i="21"/>
  <c r="AW48" i="21"/>
  <c r="AY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S78" i="21"/>
  <c r="AE19" i="21"/>
  <c r="AJ14" i="21"/>
  <c r="AU75" i="21"/>
  <c r="AW75" i="21"/>
  <c r="AY75" i="21"/>
  <c r="AY29" i="20"/>
  <c r="AY24" i="9"/>
  <c r="AP4" i="8"/>
  <c r="Z4" i="8"/>
  <c r="AR20" i="20"/>
  <c r="AS60" i="20"/>
  <c r="AQ35" i="20"/>
  <c r="AS57" i="20"/>
  <c r="AP73" i="20"/>
  <c r="AS25" i="20"/>
  <c r="BA13" i="21"/>
  <c r="AT72" i="20"/>
  <c r="AS70" i="20"/>
  <c r="AS78" i="20"/>
  <c r="BA82" i="20"/>
  <c r="AC10" i="21"/>
  <c r="AN65" i="21"/>
  <c r="AO65" i="21"/>
  <c r="AT65" i="21"/>
  <c r="AN53" i="21"/>
  <c r="AO53" i="21"/>
  <c r="AN33" i="21"/>
  <c r="AO33" i="21"/>
  <c r="AN43" i="21"/>
  <c r="AO43" i="21"/>
  <c r="AS43" i="21"/>
  <c r="AX58" i="21"/>
  <c r="AX44" i="21"/>
  <c r="AX16" i="21"/>
  <c r="W22" i="21"/>
  <c r="Y22" i="21"/>
  <c r="AB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P58" i="21"/>
  <c r="AN57" i="21"/>
  <c r="AO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BA61" i="21"/>
  <c r="AU28" i="21"/>
  <c r="AW28" i="21"/>
  <c r="AY28" i="21"/>
  <c r="AU17" i="21"/>
  <c r="AW17" i="21"/>
  <c r="AY17" i="21"/>
  <c r="AU59" i="21"/>
  <c r="AW59" i="21"/>
  <c r="AU27" i="21"/>
  <c r="AW27" i="21"/>
  <c r="AY27" i="21"/>
  <c r="AN60" i="21"/>
  <c r="AO60" i="21"/>
  <c r="AU34" i="21"/>
  <c r="AW34" i="21"/>
  <c r="AY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Y73" i="20"/>
  <c r="AN76" i="21"/>
  <c r="AO76" i="21"/>
  <c r="AF12" i="21"/>
  <c r="AJ12" i="21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C11" i="9"/>
  <c r="AD11" i="9" s="1"/>
  <c r="AN25" i="9"/>
  <c r="AO25" i="9"/>
  <c r="AS25" i="9"/>
  <c r="AU17" i="9"/>
  <c r="AW17" i="9"/>
  <c r="AU26" i="9"/>
  <c r="AW26" i="9"/>
  <c r="AU28" i="9"/>
  <c r="AW28" i="9"/>
  <c r="W10" i="9"/>
  <c r="Y10" i="9" s="1"/>
  <c r="AA10" i="9" s="1"/>
  <c r="AN14" i="9"/>
  <c r="AO14" i="9"/>
  <c r="AU14" i="9"/>
  <c r="AW14" i="9"/>
  <c r="AY14" i="9"/>
  <c r="F227" i="2"/>
  <c r="Y227" i="2"/>
  <c r="G227" i="2" s="1"/>
  <c r="AK6" i="22"/>
  <c r="AK17" i="22" s="1"/>
  <c r="AL17" i="22" s="1"/>
  <c r="E5" i="22"/>
  <c r="F9" i="24"/>
  <c r="L614" i="17"/>
  <c r="L282" i="17"/>
  <c r="L230" i="17"/>
  <c r="F17" i="24"/>
  <c r="L356" i="17"/>
  <c r="J28" i="9"/>
  <c r="J17" i="8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F18" i="22"/>
  <c r="L534" i="17"/>
  <c r="L860" i="17"/>
  <c r="L888" i="17"/>
  <c r="L71" i="17"/>
  <c r="L105" i="17"/>
  <c r="L979" i="17"/>
  <c r="L152" i="17"/>
  <c r="J43" i="21"/>
  <c r="J22" i="20"/>
  <c r="L590" i="17"/>
  <c r="L290" i="17"/>
  <c r="L981" i="17"/>
  <c r="L284" i="17"/>
  <c r="L935" i="17"/>
  <c r="J58" i="20"/>
  <c r="L147" i="17"/>
  <c r="J54" i="20"/>
  <c r="J65" i="21"/>
  <c r="J76" i="20"/>
  <c r="J12" i="20"/>
  <c r="L104" i="17"/>
  <c r="L456" i="17"/>
  <c r="J86" i="21"/>
  <c r="F21" i="24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J11" i="21"/>
  <c r="F7" i="22"/>
  <c r="J58" i="8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J14" i="20"/>
  <c r="L665" i="17"/>
  <c r="L854" i="17"/>
  <c r="F33" i="24"/>
  <c r="L694" i="17"/>
  <c r="L816" i="17"/>
  <c r="L383" i="17"/>
  <c r="J65" i="8"/>
  <c r="L801" i="17"/>
  <c r="L774" i="17"/>
  <c r="L1013" i="17"/>
  <c r="L696" i="17"/>
  <c r="L360" i="17"/>
  <c r="L656" i="17"/>
  <c r="L200" i="17"/>
  <c r="J27" i="9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J76" i="21"/>
  <c r="L34" i="17"/>
  <c r="L28" i="17"/>
  <c r="L1008" i="17"/>
  <c r="L908" i="17"/>
  <c r="L817" i="17"/>
  <c r="L488" i="17"/>
  <c r="L328" i="17"/>
  <c r="J42" i="8"/>
  <c r="J35" i="9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J10" i="20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F23" i="22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J88" i="21"/>
  <c r="L566" i="17"/>
  <c r="L38" i="17"/>
  <c r="L550" i="17"/>
  <c r="L673" i="17"/>
  <c r="L759" i="17"/>
  <c r="L621" i="17"/>
  <c r="L921" i="17"/>
  <c r="J19" i="20"/>
  <c r="J59" i="8"/>
  <c r="L847" i="17"/>
  <c r="J26" i="8"/>
  <c r="L964" i="17"/>
  <c r="L836" i="17"/>
  <c r="J57" i="20"/>
  <c r="L672" i="17"/>
  <c r="J55" i="21"/>
  <c r="L492" i="17"/>
  <c r="L364" i="17"/>
  <c r="L228" i="17"/>
  <c r="L100" i="17"/>
  <c r="J29" i="20"/>
  <c r="L990" i="17"/>
  <c r="L862" i="17"/>
  <c r="L676" i="17"/>
  <c r="L498" i="17"/>
  <c r="L362" i="17"/>
  <c r="L234" i="17"/>
  <c r="L106" i="17"/>
  <c r="J64" i="20"/>
  <c r="J33" i="21"/>
  <c r="L874" i="17"/>
  <c r="L350" i="17"/>
  <c r="L94" i="17"/>
  <c r="F14" i="22"/>
  <c r="L785" i="17"/>
  <c r="L636" i="17"/>
  <c r="L432" i="17"/>
  <c r="L176" i="17"/>
  <c r="J21" i="21"/>
  <c r="L118" i="17"/>
  <c r="L326" i="17"/>
  <c r="L882" i="17"/>
  <c r="L624" i="17"/>
  <c r="L433" i="17"/>
  <c r="L373" i="17"/>
  <c r="L653" i="17"/>
  <c r="F29" i="24"/>
  <c r="L767" i="17"/>
  <c r="L969" i="17"/>
  <c r="L992" i="17"/>
  <c r="L800" i="17"/>
  <c r="L388" i="17"/>
  <c r="L124" i="17"/>
  <c r="F19" i="22"/>
  <c r="L756" i="17"/>
  <c r="L450" i="17"/>
  <c r="L194" i="17"/>
  <c r="J9" i="20"/>
  <c r="L668" i="17"/>
  <c r="L142" i="17"/>
  <c r="L416" i="17"/>
  <c r="J9" i="21"/>
  <c r="J69" i="21"/>
  <c r="L914" i="17"/>
  <c r="J51" i="9"/>
  <c r="L150" i="17"/>
  <c r="J20" i="9"/>
  <c r="L956" i="17"/>
  <c r="L720" i="17"/>
  <c r="L508" i="17"/>
  <c r="L244" i="17"/>
  <c r="J69" i="20"/>
  <c r="L814" i="17"/>
  <c r="L442" i="17"/>
  <c r="L186" i="17"/>
  <c r="L791" i="17"/>
  <c r="L510" i="17"/>
  <c r="J88" i="20"/>
  <c r="L620" i="17"/>
  <c r="L144" i="17"/>
  <c r="L134" i="17"/>
  <c r="L748" i="17"/>
  <c r="F12" i="24"/>
  <c r="J58" i="21"/>
  <c r="L312" i="17"/>
  <c r="L728" i="17"/>
  <c r="J36" i="8"/>
  <c r="L883" i="17"/>
  <c r="L207" i="17"/>
  <c r="L1019" i="17"/>
  <c r="J33" i="9"/>
  <c r="L521" i="17"/>
  <c r="L657" i="17"/>
  <c r="L701" i="17"/>
  <c r="L303" i="17"/>
  <c r="L63" i="17"/>
  <c r="L57" i="17"/>
  <c r="L453" i="17"/>
  <c r="L75" i="17"/>
  <c r="L307" i="17"/>
  <c r="J11" i="20"/>
  <c r="J21" i="20"/>
  <c r="L149" i="17"/>
  <c r="L113" i="17"/>
  <c r="L231" i="17"/>
  <c r="L864" i="17"/>
  <c r="L726" i="17"/>
  <c r="L153" i="17"/>
  <c r="L385" i="17"/>
  <c r="L905" i="17"/>
  <c r="L784" i="17"/>
  <c r="L484" i="17"/>
  <c r="J77" i="21"/>
  <c r="L833" i="17"/>
  <c r="L918" i="17"/>
  <c r="L354" i="17"/>
  <c r="L462" i="17"/>
  <c r="L352" i="17"/>
  <c r="L993" i="17"/>
  <c r="L866" i="17"/>
  <c r="L88" i="17"/>
  <c r="L664" i="17"/>
  <c r="L965" i="17"/>
  <c r="J65" i="9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J30" i="21"/>
  <c r="L346" i="17"/>
  <c r="L855" i="17"/>
  <c r="L722" i="17"/>
  <c r="L336" i="17"/>
  <c r="F32" i="24"/>
  <c r="L6" i="17"/>
  <c r="L598" i="17"/>
  <c r="F17" i="22"/>
  <c r="J67" i="21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F27" i="24"/>
  <c r="L974" i="17"/>
  <c r="L148" i="17"/>
  <c r="J40" i="20"/>
  <c r="L27" i="17"/>
  <c r="L725" i="17"/>
  <c r="J78" i="20"/>
  <c r="F26" i="22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J49" i="9"/>
  <c r="L809" i="17"/>
  <c r="L608" i="17"/>
  <c r="L136" i="17"/>
  <c r="L345" i="17"/>
  <c r="L377" i="17"/>
  <c r="F21" i="22"/>
  <c r="L511" i="17"/>
  <c r="L295" i="17"/>
  <c r="L317" i="17"/>
  <c r="J22" i="21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J87" i="21"/>
  <c r="L1018" i="17"/>
  <c r="L700" i="17"/>
  <c r="L430" i="17"/>
  <c r="L174" i="17"/>
  <c r="L766" i="17"/>
  <c r="L592" i="17"/>
  <c r="L320" i="17"/>
  <c r="L64" i="17"/>
  <c r="F20" i="22"/>
  <c r="L54" i="17"/>
  <c r="F24" i="22"/>
  <c r="L294" i="17"/>
  <c r="L850" i="17"/>
  <c r="F34" i="24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J34" i="20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F13" i="22"/>
  <c r="L744" i="17"/>
  <c r="L576" i="17"/>
  <c r="L304" i="17"/>
  <c r="L48" i="17"/>
  <c r="L70" i="17"/>
  <c r="L582" i="17"/>
  <c r="L887" i="17"/>
  <c r="L915" i="17"/>
  <c r="F10" i="24"/>
  <c r="L573" i="17"/>
  <c r="L841" i="17"/>
  <c r="L1015" i="17"/>
  <c r="L928" i="17"/>
  <c r="L662" i="17"/>
  <c r="L516" i="17"/>
  <c r="L252" i="17"/>
  <c r="J87" i="20"/>
  <c r="L499" i="17"/>
  <c r="L929" i="17"/>
  <c r="L950" i="17"/>
  <c r="L586" i="17"/>
  <c r="L322" i="17"/>
  <c r="L66" i="17"/>
  <c r="L922" i="17"/>
  <c r="L398" i="17"/>
  <c r="F25" i="22"/>
  <c r="J68" i="8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F30" i="24"/>
  <c r="L214" i="17"/>
  <c r="L56" i="17"/>
  <c r="L568" i="17"/>
  <c r="L971" i="17"/>
  <c r="L891" i="17"/>
  <c r="L613" i="17"/>
  <c r="L601" i="17"/>
  <c r="L507" i="17"/>
  <c r="L715" i="17"/>
  <c r="L193" i="17"/>
  <c r="L23" i="17"/>
  <c r="J41" i="21"/>
  <c r="L165" i="17"/>
  <c r="L95" i="17"/>
  <c r="L55" i="17"/>
  <c r="L15" i="17"/>
  <c r="L765" i="17"/>
  <c r="F14" i="24"/>
  <c r="L287" i="17"/>
  <c r="L976" i="17"/>
  <c r="L646" i="17"/>
  <c r="L220" i="17"/>
  <c r="J59" i="21"/>
  <c r="L98" i="17"/>
  <c r="L986" i="17"/>
  <c r="J10" i="9"/>
  <c r="L486" i="17"/>
  <c r="L408" i="17"/>
  <c r="L1064" i="17"/>
  <c r="L925" i="17"/>
  <c r="L211" i="17"/>
  <c r="L569" i="17"/>
  <c r="L151" i="17"/>
  <c r="J56" i="20"/>
  <c r="L5" i="17"/>
  <c r="L225" i="17"/>
  <c r="L199" i="17"/>
  <c r="L405" i="17"/>
  <c r="J11" i="9"/>
  <c r="L604" i="17"/>
  <c r="L84" i="17"/>
  <c r="L90" i="17"/>
  <c r="L190" i="17"/>
  <c r="J19" i="21"/>
  <c r="J44" i="9"/>
  <c r="J29" i="21"/>
  <c r="L280" i="17"/>
  <c r="L851" i="17"/>
  <c r="J34" i="9"/>
  <c r="J43" i="9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J75" i="20"/>
  <c r="F8" i="24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J66" i="9"/>
  <c r="J67" i="8"/>
  <c r="L24" i="17"/>
  <c r="F22" i="22"/>
  <c r="L318" i="17"/>
  <c r="L410" i="17"/>
  <c r="L610" i="17"/>
  <c r="L17" i="17"/>
  <c r="J44" i="8"/>
  <c r="AR45" i="8"/>
  <c r="L772" i="17"/>
  <c r="L463" i="17"/>
  <c r="J19" i="9"/>
  <c r="L846" i="17"/>
  <c r="L9" i="17"/>
  <c r="L822" i="17"/>
  <c r="L331" i="17"/>
  <c r="L982" i="17"/>
  <c r="L31" i="17"/>
  <c r="J32" i="21"/>
  <c r="L275" i="17"/>
  <c r="L315" i="17"/>
  <c r="L733" i="17"/>
  <c r="J20" i="8"/>
  <c r="L495" i="17"/>
  <c r="L561" i="17"/>
  <c r="L407" i="17"/>
  <c r="L741" i="17"/>
  <c r="L829" i="17"/>
  <c r="L224" i="17"/>
  <c r="L162" i="17"/>
  <c r="L420" i="17"/>
  <c r="Y57" i="24"/>
  <c r="AA45" i="24"/>
  <c r="AA22" i="24"/>
  <c r="K45" i="24"/>
  <c r="AB77" i="24"/>
  <c r="J78" i="21"/>
  <c r="J57" i="21"/>
  <c r="J79" i="21"/>
  <c r="J86" i="20"/>
  <c r="T25" i="24"/>
  <c r="AU21" i="9"/>
  <c r="AW21" i="9"/>
  <c r="AN26" i="9"/>
  <c r="AO26" i="9"/>
  <c r="AN15" i="9"/>
  <c r="AO15" i="9"/>
  <c r="AU29" i="9"/>
  <c r="AW29" i="9"/>
  <c r="AY29" i="9"/>
  <c r="AC12" i="9"/>
  <c r="AD12" i="9"/>
  <c r="AJ12" i="9" s="1"/>
  <c r="AN17" i="9"/>
  <c r="AO17" i="9"/>
  <c r="J49" i="8"/>
  <c r="L412" i="17"/>
  <c r="L692" i="17"/>
  <c r="L208" i="17"/>
  <c r="L376" i="17"/>
  <c r="L867" i="17"/>
  <c r="L523" i="17"/>
  <c r="J77" i="20"/>
  <c r="L137" i="17"/>
  <c r="L734" i="17"/>
  <c r="L439" i="17"/>
  <c r="L763" i="17"/>
  <c r="L939" i="17"/>
  <c r="L899" i="17"/>
  <c r="J26" i="9"/>
  <c r="J12" i="8"/>
  <c r="J67" i="9"/>
  <c r="L120" i="17"/>
  <c r="L22" i="17"/>
  <c r="L518" i="17"/>
  <c r="F23" i="24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J33" i="20"/>
  <c r="L825" i="17"/>
  <c r="L91" i="17"/>
  <c r="L93" i="17"/>
  <c r="L369" i="17"/>
  <c r="L133" i="17"/>
  <c r="L77" i="17"/>
  <c r="L403" i="17"/>
  <c r="L343" i="17"/>
  <c r="J36" i="9"/>
  <c r="L632" i="17"/>
  <c r="J66" i="21"/>
  <c r="J84" i="20"/>
  <c r="L16" i="17"/>
  <c r="L250" i="17"/>
  <c r="L878" i="17"/>
  <c r="L308" i="17"/>
  <c r="J57" i="8"/>
  <c r="L924" i="17"/>
  <c r="J12" i="21"/>
  <c r="L879" i="17"/>
  <c r="L721" i="17"/>
  <c r="L8" i="17"/>
  <c r="F33" i="22"/>
  <c r="L560" i="17"/>
  <c r="L270" i="17"/>
  <c r="L201" i="17"/>
  <c r="L522" i="17"/>
  <c r="L188" i="17"/>
  <c r="L961" i="17"/>
  <c r="L960" i="17"/>
  <c r="J44" i="21"/>
  <c r="L305" i="17"/>
  <c r="J33" i="8"/>
  <c r="L454" i="17"/>
  <c r="L898" i="17"/>
  <c r="L240" i="17"/>
  <c r="L670" i="17"/>
  <c r="L286" i="17"/>
  <c r="L690" i="17"/>
  <c r="L1017" i="17"/>
  <c r="L138" i="17"/>
  <c r="L394" i="17"/>
  <c r="L708" i="17"/>
  <c r="J60" i="8"/>
  <c r="L132" i="17"/>
  <c r="L396" i="17"/>
  <c r="L618" i="17"/>
  <c r="L903" i="17"/>
  <c r="L820" i="17"/>
  <c r="L1012" i="17"/>
  <c r="L799" i="17"/>
  <c r="F25" i="24"/>
  <c r="L527" i="17"/>
  <c r="L351" i="17"/>
  <c r="L181" i="17"/>
  <c r="L423" i="17"/>
  <c r="L166" i="17"/>
  <c r="F19" i="24"/>
  <c r="F15" i="22"/>
  <c r="J89" i="20"/>
  <c r="L528" i="17"/>
  <c r="L110" i="17"/>
  <c r="J75" i="21"/>
  <c r="J68" i="20"/>
  <c r="L242" i="17"/>
  <c r="L506" i="17"/>
  <c r="L870" i="17"/>
  <c r="J40" i="21"/>
  <c r="J18" i="8"/>
  <c r="L975" i="17"/>
  <c r="L769" i="17"/>
  <c r="L44" i="17"/>
  <c r="L300" i="17"/>
  <c r="L564" i="17"/>
  <c r="L710" i="17"/>
  <c r="L936" i="17"/>
  <c r="F13" i="24"/>
  <c r="L661" i="17"/>
  <c r="L525" i="17"/>
  <c r="L117" i="17"/>
  <c r="L337" i="17"/>
  <c r="J17" i="9"/>
  <c r="L121" i="17"/>
  <c r="L381" i="17"/>
  <c r="L519" i="17"/>
  <c r="L297" i="17"/>
  <c r="L205" i="17"/>
  <c r="J31" i="21"/>
  <c r="L232" i="17"/>
  <c r="L78" i="17"/>
  <c r="L504" i="17"/>
  <c r="L997" i="17"/>
  <c r="L805" i="17"/>
  <c r="L755" i="17"/>
  <c r="L505" i="17"/>
  <c r="L467" i="17"/>
  <c r="AY75" i="20"/>
  <c r="L896" i="17"/>
  <c r="L635" i="17"/>
  <c r="R29" i="24"/>
  <c r="S29" i="24"/>
  <c r="AB50" i="24"/>
  <c r="Z52" i="24"/>
  <c r="AB69" i="24"/>
  <c r="H44" i="24"/>
  <c r="AA62" i="24"/>
  <c r="R18" i="24"/>
  <c r="S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L615" i="17"/>
  <c r="L885" i="17"/>
  <c r="L889" i="17"/>
  <c r="C3" i="22"/>
  <c r="I5" i="22" s="1"/>
  <c r="L812" i="17"/>
  <c r="F38" i="24"/>
  <c r="Y270" i="2"/>
  <c r="G270" i="2"/>
  <c r="F270" i="2"/>
  <c r="L135" i="17"/>
  <c r="L857" i="17"/>
  <c r="L627" i="17"/>
  <c r="L86" i="17"/>
  <c r="L262" i="17"/>
  <c r="AA27" i="24"/>
  <c r="AG24" i="24"/>
  <c r="Z23" i="24"/>
  <c r="R31" i="24"/>
  <c r="S31" i="24"/>
  <c r="Y19" i="24"/>
  <c r="Y15" i="24"/>
  <c r="AB38" i="24"/>
  <c r="Y36" i="24"/>
  <c r="AI36" i="24"/>
  <c r="AF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F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I47" i="24"/>
  <c r="A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U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J13" i="21"/>
  <c r="L334" i="17"/>
  <c r="L411" i="17"/>
  <c r="L111" i="17"/>
  <c r="L25" i="17"/>
  <c r="L293" i="17"/>
  <c r="J41" i="8"/>
  <c r="L593" i="17"/>
  <c r="L913" i="17"/>
  <c r="L555" i="17"/>
  <c r="L663" i="17"/>
  <c r="L103" i="17"/>
  <c r="L947" i="17"/>
  <c r="L461" i="17"/>
  <c r="L729" i="17"/>
  <c r="L344" i="17"/>
  <c r="J39" i="20"/>
  <c r="L26" i="17"/>
  <c r="L276" i="17"/>
  <c r="L189" i="17"/>
  <c r="L141" i="17"/>
  <c r="L459" i="17"/>
  <c r="L973" i="17"/>
  <c r="L216" i="17"/>
  <c r="L62" i="17"/>
  <c r="J35" i="8"/>
  <c r="L685" i="17"/>
  <c r="AB79" i="24"/>
  <c r="B41" i="24"/>
  <c r="AA32" i="24"/>
  <c r="L45" i="24"/>
  <c r="L42" i="24"/>
  <c r="I42" i="24"/>
  <c r="A42" i="24"/>
  <c r="K44" i="24"/>
  <c r="I44" i="24"/>
  <c r="A44" i="24"/>
  <c r="R40" i="24"/>
  <c r="U25" i="24"/>
  <c r="AN23" i="9"/>
  <c r="AO23" i="9"/>
  <c r="AC10" i="9"/>
  <c r="AD10" i="9"/>
  <c r="AJ10" i="9" s="1"/>
  <c r="AC9" i="9"/>
  <c r="AD9" i="9" s="1"/>
  <c r="AH9" i="9" s="1"/>
  <c r="AN20" i="9"/>
  <c r="AO20" i="9"/>
  <c r="AN30" i="9"/>
  <c r="AO30" i="9"/>
  <c r="AU16" i="9"/>
  <c r="AW16" i="9"/>
  <c r="AY16" i="9"/>
  <c r="AU19" i="9"/>
  <c r="AW19" i="9"/>
  <c r="AY19" i="9"/>
  <c r="AY52" i="9"/>
  <c r="AU30" i="9"/>
  <c r="AW30" i="9"/>
  <c r="L842" i="17"/>
  <c r="L941" i="17"/>
  <c r="L843" i="17"/>
  <c r="L357" i="17"/>
  <c r="L545" i="17"/>
  <c r="L183" i="17"/>
  <c r="L1003" i="17"/>
  <c r="L742" i="17"/>
  <c r="D4" i="22"/>
  <c r="L746" i="17"/>
  <c r="L39" i="17"/>
  <c r="L171" i="17"/>
  <c r="L443" i="17"/>
  <c r="L605" i="17"/>
  <c r="L859" i="17"/>
  <c r="L771" i="17"/>
  <c r="L1005" i="17"/>
  <c r="L686" i="17"/>
  <c r="J20" i="21"/>
  <c r="L476" i="17"/>
  <c r="L780" i="17"/>
  <c r="F20" i="24"/>
  <c r="L155" i="17"/>
  <c r="L65" i="17"/>
  <c r="L907" i="17"/>
  <c r="L1009" i="17"/>
  <c r="L248" i="17"/>
  <c r="L342" i="17"/>
  <c r="F16" i="22"/>
  <c r="L96" i="17"/>
  <c r="L482" i="17"/>
  <c r="L92" i="17"/>
  <c r="L900" i="17"/>
  <c r="L473" i="17"/>
  <c r="L520" i="17"/>
  <c r="L783" i="17"/>
  <c r="L47" i="17"/>
  <c r="J59" i="20"/>
  <c r="L585" i="17"/>
  <c r="L184" i="17"/>
  <c r="L470" i="17"/>
  <c r="F31" i="24"/>
  <c r="L544" i="17"/>
  <c r="L126" i="17"/>
  <c r="L514" i="17"/>
  <c r="L52" i="17"/>
  <c r="L572" i="17"/>
  <c r="L255" i="17"/>
  <c r="L930" i="17"/>
  <c r="J24" i="21"/>
  <c r="L438" i="17"/>
  <c r="L32" i="17"/>
  <c r="L794" i="17"/>
  <c r="L919" i="17"/>
  <c r="L258" i="17"/>
  <c r="L886" i="17"/>
  <c r="L452" i="17"/>
  <c r="L736" i="17"/>
  <c r="J10" i="21"/>
  <c r="L953" i="17"/>
  <c r="L1010" i="17"/>
  <c r="L374" i="17"/>
  <c r="J67" i="20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J52" i="8"/>
  <c r="L948" i="17"/>
  <c r="L937" i="17"/>
  <c r="L353" i="17"/>
  <c r="L213" i="17"/>
  <c r="L674" i="17"/>
  <c r="J44" i="20"/>
  <c r="F9" i="22"/>
  <c r="L256" i="17"/>
  <c r="L680" i="17"/>
  <c r="L366" i="17"/>
  <c r="L954" i="17"/>
  <c r="L114" i="17"/>
  <c r="L370" i="17"/>
  <c r="J85" i="21"/>
  <c r="L998" i="17"/>
  <c r="F15" i="24"/>
  <c r="J68" i="9"/>
  <c r="F11" i="22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J10" i="8"/>
  <c r="J50" i="8"/>
  <c r="L677" i="17"/>
  <c r="L537" i="17"/>
  <c r="L379" i="17"/>
  <c r="AY39" i="20"/>
  <c r="AY23" i="20"/>
  <c r="F12" i="22"/>
  <c r="J64" i="21"/>
  <c r="L651" i="17"/>
  <c r="L575" i="17"/>
  <c r="L567" i="17"/>
  <c r="L818" i="17"/>
  <c r="AA84" i="24"/>
  <c r="AH22" i="24"/>
  <c r="AL22" i="24"/>
  <c r="AG70" i="24"/>
  <c r="AH57" i="24"/>
  <c r="AB22" i="24"/>
  <c r="AB59" i="24"/>
  <c r="Y27" i="24"/>
  <c r="AI27" i="24"/>
  <c r="AF27" i="24"/>
  <c r="Y49" i="24"/>
  <c r="AB84" i="24"/>
  <c r="B43" i="24"/>
  <c r="AB15" i="24"/>
  <c r="Z73" i="24"/>
  <c r="AG48" i="24"/>
  <c r="Y33" i="24"/>
  <c r="AJ33" i="24"/>
  <c r="AF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26" i="24"/>
  <c r="S66" i="20"/>
  <c r="AU25" i="20"/>
  <c r="AW25" i="20"/>
  <c r="AY25" i="20"/>
  <c r="AN67" i="20"/>
  <c r="AO67" i="20"/>
  <c r="AX64" i="20"/>
  <c r="AN79" i="20"/>
  <c r="AO79" i="20"/>
  <c r="AU28" i="20"/>
  <c r="AW28" i="20"/>
  <c r="AY28" i="20"/>
  <c r="AE13" i="20"/>
  <c r="AU51" i="20"/>
  <c r="AW51" i="20"/>
  <c r="AY51" i="20"/>
  <c r="AX70" i="20"/>
  <c r="AU16" i="20"/>
  <c r="AW16" i="20"/>
  <c r="AY16" i="20"/>
  <c r="L574" i="17"/>
  <c r="E284" i="2"/>
  <c r="F281" i="2"/>
  <c r="G281" i="2"/>
  <c r="F280" i="2"/>
  <c r="Y280" i="2"/>
  <c r="G280" i="2" s="1"/>
  <c r="F276" i="2"/>
  <c r="Y276" i="2"/>
  <c r="G276" i="2" s="1"/>
  <c r="Y186" i="2"/>
  <c r="G186" i="2"/>
  <c r="E295" i="2"/>
  <c r="F291" i="2"/>
  <c r="Y291" i="2"/>
  <c r="G291" i="2" s="1"/>
  <c r="F259" i="2"/>
  <c r="Y259" i="2"/>
  <c r="G259" i="2" s="1"/>
  <c r="F215" i="2"/>
  <c r="AF11" i="8"/>
  <c r="AE11" i="8"/>
  <c r="B58" i="8"/>
  <c r="S58" i="8" s="1"/>
  <c r="B20" i="8"/>
  <c r="S20" i="8"/>
  <c r="B44" i="8"/>
  <c r="S44" i="8" s="1"/>
  <c r="B12" i="8"/>
  <c r="S12" i="8" s="1"/>
  <c r="B35" i="8"/>
  <c r="S35" i="8" s="1"/>
  <c r="B25" i="8"/>
  <c r="S25" i="8" s="1"/>
  <c r="B41" i="8"/>
  <c r="S41" i="8" s="1"/>
  <c r="B66" i="8"/>
  <c r="S66" i="8"/>
  <c r="B10" i="8"/>
  <c r="B36" i="8"/>
  <c r="S36" i="8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/>
  <c r="B67" i="8"/>
  <c r="S67" i="8" s="1"/>
  <c r="B51" i="8"/>
  <c r="S51" i="8"/>
  <c r="B57" i="8"/>
  <c r="S57" i="8" s="1"/>
  <c r="B18" i="8"/>
  <c r="S18" i="8" s="1"/>
  <c r="B33" i="8"/>
  <c r="S33" i="8" s="1"/>
  <c r="AY41" i="9"/>
  <c r="S21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AU32" i="20"/>
  <c r="AW32" i="20"/>
  <c r="AY32" i="20"/>
  <c r="AX58" i="20"/>
  <c r="W23" i="20"/>
  <c r="Y23" i="20"/>
  <c r="AB23" i="20"/>
  <c r="AN62" i="20"/>
  <c r="AO62" i="20"/>
  <c r="AX31" i="20"/>
  <c r="AN61" i="20"/>
  <c r="AO61" i="20"/>
  <c r="Y283" i="2"/>
  <c r="G283" i="2" s="1"/>
  <c r="Y273" i="2"/>
  <c r="G273" i="2" s="1"/>
  <c r="F265" i="2"/>
  <c r="F262" i="2"/>
  <c r="Y262" i="2"/>
  <c r="G262" i="2" s="1"/>
  <c r="Y247" i="2"/>
  <c r="G247" i="2" s="1"/>
  <c r="E240" i="2"/>
  <c r="Y210" i="2"/>
  <c r="G210" i="2" s="1"/>
  <c r="F210" i="2"/>
  <c r="E169" i="2"/>
  <c r="AR50" i="8"/>
  <c r="R67" i="9"/>
  <c r="AY43" i="9"/>
  <c r="I25" i="9"/>
  <c r="J25" i="9"/>
  <c r="J560" i="17"/>
  <c r="J73" i="17"/>
  <c r="D17" i="22"/>
  <c r="J241" i="17"/>
  <c r="H65" i="8"/>
  <c r="Y255" i="2"/>
  <c r="G255" i="2" s="1"/>
  <c r="F255" i="2"/>
  <c r="E242" i="2"/>
  <c r="E236" i="2"/>
  <c r="E217" i="2"/>
  <c r="E214" i="2"/>
  <c r="E202" i="2"/>
  <c r="E198" i="2"/>
  <c r="H13" i="20"/>
  <c r="J928" i="17"/>
  <c r="J844" i="17"/>
  <c r="J1012" i="17"/>
  <c r="AP33" i="9"/>
  <c r="H25" i="8"/>
  <c r="E261" i="2"/>
  <c r="E243" i="2"/>
  <c r="E234" i="2"/>
  <c r="Y232" i="2"/>
  <c r="G232" i="2" s="1"/>
  <c r="F232" i="2"/>
  <c r="E219" i="2"/>
  <c r="F217" i="2"/>
  <c r="Y217" i="2"/>
  <c r="G217" i="2" s="1"/>
  <c r="E216" i="2"/>
  <c r="E210" i="2"/>
  <c r="E208" i="2"/>
  <c r="Y198" i="2"/>
  <c r="G198" i="2"/>
  <c r="F198" i="2"/>
  <c r="E172" i="2"/>
  <c r="E180" i="2"/>
  <c r="Y173" i="2"/>
  <c r="G173" i="2" s="1"/>
  <c r="E134" i="2"/>
  <c r="E129" i="2"/>
  <c r="R52" i="8"/>
  <c r="R28" i="8"/>
  <c r="R17" i="8"/>
  <c r="AY54" i="9"/>
  <c r="E158" i="2"/>
  <c r="E136" i="2"/>
  <c r="E114" i="2"/>
  <c r="E112" i="2"/>
  <c r="E109" i="2"/>
  <c r="C58" i="8"/>
  <c r="R35" i="8"/>
  <c r="R12" i="8"/>
  <c r="R68" i="9"/>
  <c r="AY64" i="9"/>
  <c r="AP58" i="9"/>
  <c r="AY47" i="9"/>
  <c r="AY56" i="9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J876" i="17"/>
  <c r="R88" i="20"/>
  <c r="R79" i="20"/>
  <c r="R32" i="20"/>
  <c r="H4" i="20"/>
  <c r="R42" i="21"/>
  <c r="P31" i="22"/>
  <c r="R66" i="9"/>
  <c r="R34" i="9"/>
  <c r="E56" i="2"/>
  <c r="R75" i="20"/>
  <c r="C13" i="20"/>
  <c r="R85" i="21"/>
  <c r="R66" i="21"/>
  <c r="C65" i="21"/>
  <c r="R64" i="21"/>
  <c r="R56" i="21"/>
  <c r="R55" i="21"/>
  <c r="C54" i="21"/>
  <c r="C41" i="21"/>
  <c r="P25" i="22"/>
  <c r="P23" i="22"/>
  <c r="P21" i="22"/>
  <c r="E57" i="2"/>
  <c r="E13" i="2"/>
  <c r="E79" i="2"/>
  <c r="E48" i="2"/>
  <c r="R78" i="20"/>
  <c r="C59" i="20"/>
  <c r="C40" i="20"/>
  <c r="C31" i="21"/>
  <c r="R20" i="21"/>
  <c r="R13" i="21"/>
  <c r="P27" i="22"/>
  <c r="P22" i="22"/>
  <c r="S10" i="8"/>
  <c r="AG13" i="20"/>
  <c r="AK13" i="20"/>
  <c r="AH13" i="20"/>
  <c r="AL18" i="24"/>
  <c r="AK18" i="24"/>
  <c r="AQ14" i="9"/>
  <c r="AS14" i="9"/>
  <c r="AR14" i="9"/>
  <c r="AT14" i="9"/>
  <c r="BA14" i="9"/>
  <c r="AP14" i="9"/>
  <c r="BA41" i="21"/>
  <c r="AS41" i="21"/>
  <c r="AP41" i="21"/>
  <c r="AR41" i="21"/>
  <c r="AQ41" i="21"/>
  <c r="AT41" i="21"/>
  <c r="X27" i="24"/>
  <c r="W27" i="24"/>
  <c r="AN27" i="24"/>
  <c r="U27" i="24"/>
  <c r="V27" i="24"/>
  <c r="T27" i="24"/>
  <c r="AS15" i="9"/>
  <c r="AP15" i="9"/>
  <c r="AQ15" i="9"/>
  <c r="AT25" i="9"/>
  <c r="AQ25" i="9"/>
  <c r="AP25" i="9"/>
  <c r="AH22" i="21"/>
  <c r="AG22" i="21"/>
  <c r="AB20" i="21"/>
  <c r="AS60" i="21"/>
  <c r="BA60" i="21"/>
  <c r="AP60" i="21"/>
  <c r="AQ60" i="21"/>
  <c r="AS65" i="21"/>
  <c r="BA65" i="21"/>
  <c r="AR65" i="21"/>
  <c r="AP65" i="21"/>
  <c r="AQ65" i="21"/>
  <c r="AI28" i="24"/>
  <c r="AH19" i="21"/>
  <c r="AG19" i="21"/>
  <c r="AK19" i="21"/>
  <c r="AJ13" i="21"/>
  <c r="AK13" i="21"/>
  <c r="AG20" i="21"/>
  <c r="AH20" i="21"/>
  <c r="AR28" i="21"/>
  <c r="BA28" i="21"/>
  <c r="AQ28" i="21"/>
  <c r="AS28" i="21"/>
  <c r="AP28" i="21"/>
  <c r="AT28" i="21"/>
  <c r="I46" i="24"/>
  <c r="A46" i="24"/>
  <c r="AP22" i="9"/>
  <c r="AT22" i="9"/>
  <c r="AQ22" i="9"/>
  <c r="AS22" i="9"/>
  <c r="BA22" i="9"/>
  <c r="AR22" i="9"/>
  <c r="AI19" i="21"/>
  <c r="AP61" i="21"/>
  <c r="AR61" i="21"/>
  <c r="AQ61" i="21"/>
  <c r="AT61" i="21"/>
  <c r="AS61" i="21"/>
  <c r="AQ58" i="21"/>
  <c r="AS58" i="21"/>
  <c r="AT58" i="21"/>
  <c r="AR58" i="21"/>
  <c r="AA22" i="21"/>
  <c r="Z22" i="21"/>
  <c r="AP43" i="21"/>
  <c r="BA43" i="21"/>
  <c r="AR43" i="21"/>
  <c r="AT43" i="21"/>
  <c r="AK22" i="24"/>
  <c r="AT86" i="21"/>
  <c r="AQ86" i="21"/>
  <c r="AS86" i="21"/>
  <c r="AP86" i="21"/>
  <c r="AR86" i="21"/>
  <c r="BA48" i="21"/>
  <c r="AS48" i="21"/>
  <c r="AS24" i="21"/>
  <c r="BA24" i="21"/>
  <c r="AP24" i="21"/>
  <c r="AT24" i="21"/>
  <c r="AQ24" i="21"/>
  <c r="AR24" i="21"/>
  <c r="AB21" i="21"/>
  <c r="Z21" i="21"/>
  <c r="AR44" i="21"/>
  <c r="BA44" i="21"/>
  <c r="AS44" i="21"/>
  <c r="AT47" i="21"/>
  <c r="AS47" i="21"/>
  <c r="AT34" i="21"/>
  <c r="AP34" i="21"/>
  <c r="BA34" i="21"/>
  <c r="AQ34" i="21"/>
  <c r="AR34" i="21"/>
  <c r="AS34" i="21"/>
  <c r="AI33" i="24"/>
  <c r="AK33" i="24"/>
  <c r="AL33" i="24"/>
  <c r="U9" i="9"/>
  <c r="AK15" i="24"/>
  <c r="AI15" i="24"/>
  <c r="AF15" i="24"/>
  <c r="AL15" i="24"/>
  <c r="AJ15" i="24"/>
  <c r="AL31" i="24"/>
  <c r="AI31" i="24"/>
  <c r="AF31" i="24"/>
  <c r="AK31" i="24"/>
  <c r="AJ31" i="24"/>
  <c r="AK14" i="22"/>
  <c r="AL14" i="22" s="1"/>
  <c r="AK9" i="22"/>
  <c r="AL9" i="22" s="1"/>
  <c r="AK15" i="22"/>
  <c r="AL15" i="22" s="1"/>
  <c r="AK8" i="22"/>
  <c r="AL8" i="22"/>
  <c r="AK10" i="22"/>
  <c r="AL10" i="22" s="1"/>
  <c r="AR84" i="21"/>
  <c r="AS84" i="21"/>
  <c r="AT84" i="21"/>
  <c r="AQ84" i="21"/>
  <c r="AP84" i="21"/>
  <c r="AR66" i="21"/>
  <c r="AS66" i="21"/>
  <c r="AP66" i="21"/>
  <c r="AQ66" i="21"/>
  <c r="BA66" i="21"/>
  <c r="AT66" i="21"/>
  <c r="BA82" i="21"/>
  <c r="AT82" i="21"/>
  <c r="AS82" i="21"/>
  <c r="AQ82" i="21"/>
  <c r="AR82" i="21"/>
  <c r="AP82" i="21"/>
  <c r="AH24" i="21"/>
  <c r="AG24" i="21"/>
  <c r="AR46" i="21"/>
  <c r="AP46" i="21"/>
  <c r="AQ46" i="21"/>
  <c r="AS46" i="21"/>
  <c r="BA46" i="21"/>
  <c r="AT46" i="21"/>
  <c r="AP35" i="21"/>
  <c r="AS35" i="21"/>
  <c r="AT35" i="21"/>
  <c r="BA35" i="21"/>
  <c r="AR35" i="21"/>
  <c r="AQ35" i="21"/>
  <c r="AA14" i="21"/>
  <c r="AB14" i="21"/>
  <c r="Z14" i="21"/>
  <c r="AJ20" i="24"/>
  <c r="AJ30" i="24"/>
  <c r="AA14" i="24"/>
  <c r="AJ23" i="24"/>
  <c r="AF23" i="24"/>
  <c r="AK23" i="24"/>
  <c r="AI23" i="24"/>
  <c r="AK19" i="24"/>
  <c r="AL19" i="24"/>
  <c r="AI19" i="24"/>
  <c r="AF19" i="24"/>
  <c r="AJ19" i="24"/>
  <c r="AG11" i="20"/>
  <c r="AK11" i="20"/>
  <c r="AA22" i="20"/>
  <c r="AK29" i="24"/>
  <c r="AK34" i="24"/>
  <c r="AF34" i="24"/>
  <c r="AI34" i="24"/>
  <c r="AJ34" i="24"/>
  <c r="AL34" i="24"/>
  <c r="AJ25" i="24"/>
  <c r="AF25" i="24"/>
  <c r="AK24" i="24"/>
  <c r="AL24" i="24"/>
  <c r="AI24" i="24"/>
  <c r="AF24" i="24"/>
  <c r="AJ24" i="24"/>
  <c r="AL16" i="24"/>
  <c r="AJ17" i="24"/>
  <c r="AL17" i="24"/>
  <c r="AK17" i="24"/>
  <c r="AK36" i="24"/>
  <c r="AJ36" i="24"/>
  <c r="AL36" i="24"/>
  <c r="AL27" i="24"/>
  <c r="AJ27" i="24"/>
  <c r="AJ22" i="24"/>
  <c r="AF22" i="24"/>
  <c r="AN26" i="24"/>
  <c r="X26" i="24"/>
  <c r="W26" i="24"/>
  <c r="T26" i="24"/>
  <c r="V26" i="24"/>
  <c r="U26" i="24"/>
  <c r="AL21" i="24"/>
  <c r="AJ21" i="24"/>
  <c r="AK21" i="24"/>
  <c r="AI21" i="24"/>
  <c r="AF21" i="24"/>
  <c r="AL32" i="24"/>
  <c r="AI32" i="24"/>
  <c r="T22" i="24"/>
  <c r="U22" i="24"/>
  <c r="W22" i="24"/>
  <c r="AN22" i="24"/>
  <c r="X22" i="24"/>
  <c r="V22" i="24"/>
  <c r="AI35" i="24"/>
  <c r="AF35" i="24"/>
  <c r="AK35" i="24"/>
  <c r="AL35" i="24"/>
  <c r="AT22" i="21"/>
  <c r="AS23" i="21"/>
  <c r="AR51" i="21"/>
  <c r="AP51" i="21"/>
  <c r="BA51" i="21"/>
  <c r="AS51" i="21"/>
  <c r="AQ51" i="21"/>
  <c r="AB11" i="24"/>
  <c r="AD8" i="24"/>
  <c r="AC11" i="24"/>
  <c r="R10" i="24"/>
  <c r="S10" i="24"/>
  <c r="AG13" i="24"/>
  <c r="AA12" i="24"/>
  <c r="AG7" i="24"/>
  <c r="AH7" i="24"/>
  <c r="AE11" i="24"/>
  <c r="AC9" i="24"/>
  <c r="AG10" i="24"/>
  <c r="Y10" i="24"/>
  <c r="AJ10" i="24"/>
  <c r="AC14" i="24"/>
  <c r="AH10" i="24"/>
  <c r="Z13" i="24"/>
  <c r="AG14" i="24"/>
  <c r="AG9" i="24"/>
  <c r="AG11" i="24"/>
  <c r="AH9" i="24"/>
  <c r="Y14" i="24"/>
  <c r="AJ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R9" i="24"/>
  <c r="S9" i="24"/>
  <c r="X9" i="24"/>
  <c r="W9" i="24"/>
  <c r="AB8" i="24"/>
  <c r="Z11" i="24"/>
  <c r="R13" i="24"/>
  <c r="S13" i="24"/>
  <c r="X13" i="24"/>
  <c r="Y9" i="24"/>
  <c r="AI9" i="24"/>
  <c r="AD13" i="24"/>
  <c r="AD7" i="24"/>
  <c r="Y13" i="24"/>
  <c r="AL13" i="24"/>
  <c r="AE8" i="24"/>
  <c r="AG8" i="24"/>
  <c r="Z8" i="24"/>
  <c r="R12" i="24"/>
  <c r="S12" i="24"/>
  <c r="AD9" i="24"/>
  <c r="R11" i="24"/>
  <c r="S11" i="24"/>
  <c r="W11" i="24"/>
  <c r="AB14" i="24"/>
  <c r="AC7" i="24"/>
  <c r="AE13" i="24"/>
  <c r="AB7" i="24"/>
  <c r="AA11" i="24"/>
  <c r="AD11" i="24"/>
  <c r="AB9" i="24"/>
  <c r="Y7" i="24"/>
  <c r="AK7" i="24"/>
  <c r="AH14" i="24"/>
  <c r="AL14" i="24"/>
  <c r="AK14" i="24"/>
  <c r="AH13" i="24"/>
  <c r="AH12" i="24"/>
  <c r="AC10" i="24"/>
  <c r="Z7" i="24"/>
  <c r="AE10" i="24"/>
  <c r="Z10" i="24"/>
  <c r="AC8" i="24"/>
  <c r="AA10" i="24"/>
  <c r="Y12" i="24"/>
  <c r="AL12" i="24"/>
  <c r="Y8" i="24"/>
  <c r="AL8" i="24"/>
  <c r="AG12" i="24"/>
  <c r="AI12" i="24"/>
  <c r="AA13" i="24"/>
  <c r="R7" i="24"/>
  <c r="S7" i="24"/>
  <c r="U7" i="24"/>
  <c r="AN7" i="24"/>
  <c r="AC13" i="24"/>
  <c r="Z9" i="24"/>
  <c r="AE7" i="24"/>
  <c r="Y11" i="24"/>
  <c r="AJ11" i="24"/>
  <c r="AA7" i="24"/>
  <c r="AE9" i="24"/>
  <c r="AC12" i="24"/>
  <c r="AA9" i="24"/>
  <c r="AA8" i="24"/>
  <c r="AD10" i="24"/>
  <c r="Z14" i="24"/>
  <c r="AI14" i="24"/>
  <c r="AL10" i="24"/>
  <c r="AI8" i="24"/>
  <c r="X11" i="24"/>
  <c r="V31" i="24"/>
  <c r="W31" i="24"/>
  <c r="X31" i="24"/>
  <c r="T7" i="24"/>
  <c r="T9" i="24"/>
  <c r="AB9" i="21"/>
  <c r="Z9" i="21"/>
  <c r="T13" i="24"/>
  <c r="Z19" i="21"/>
  <c r="AA19" i="21"/>
  <c r="AB19" i="21"/>
  <c r="AS83" i="21"/>
  <c r="AQ83" i="21"/>
  <c r="BA83" i="21"/>
  <c r="AT83" i="21"/>
  <c r="AP83" i="21"/>
  <c r="AR83" i="21"/>
  <c r="Z23" i="20"/>
  <c r="AA23" i="20"/>
  <c r="V29" i="24"/>
  <c r="T29" i="24"/>
  <c r="AN29" i="24"/>
  <c r="X29" i="24"/>
  <c r="AP64" i="21"/>
  <c r="AS64" i="21"/>
  <c r="AT64" i="21"/>
  <c r="AQ64" i="21"/>
  <c r="AR64" i="21"/>
  <c r="BA64" i="21"/>
  <c r="AP27" i="21"/>
  <c r="AR27" i="21"/>
  <c r="BA27" i="21"/>
  <c r="AS27" i="21"/>
  <c r="AT27" i="21"/>
  <c r="AQ27" i="21"/>
  <c r="AR24" i="20"/>
  <c r="AQ24" i="20"/>
  <c r="BA24" i="20"/>
  <c r="AS24" i="20"/>
  <c r="AT24" i="20"/>
  <c r="AP24" i="20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P68" i="20"/>
  <c r="AR68" i="20"/>
  <c r="AT68" i="20"/>
  <c r="BA68" i="20"/>
  <c r="AU7" i="21"/>
  <c r="AC7" i="21"/>
  <c r="AT16" i="21"/>
  <c r="AP16" i="21"/>
  <c r="AS16" i="21"/>
  <c r="AQ16" i="21"/>
  <c r="AS22" i="21"/>
  <c r="AS25" i="21"/>
  <c r="BA80" i="21"/>
  <c r="U34" i="24"/>
  <c r="V34" i="24"/>
  <c r="Z22" i="20"/>
  <c r="AI12" i="21"/>
  <c r="AK12" i="21"/>
  <c r="V13" i="9"/>
  <c r="AS30" i="9"/>
  <c r="AG23" i="21"/>
  <c r="AN23" i="24"/>
  <c r="U15" i="24"/>
  <c r="AY49" i="9"/>
  <c r="AY48" i="9"/>
  <c r="AY59" i="9"/>
  <c r="F274" i="2"/>
  <c r="AY72" i="21"/>
  <c r="AP85" i="20"/>
  <c r="AY73" i="21"/>
  <c r="AY64" i="21"/>
  <c r="AY41" i="21"/>
  <c r="AS68" i="20"/>
  <c r="AY68" i="21"/>
  <c r="AB12" i="21"/>
  <c r="AA12" i="21"/>
  <c r="AY19" i="21"/>
  <c r="AQ32" i="21"/>
  <c r="AT32" i="21"/>
  <c r="AR32" i="21"/>
  <c r="AQ68" i="21"/>
  <c r="AS68" i="21"/>
  <c r="AR68" i="21"/>
  <c r="AP59" i="21"/>
  <c r="AT59" i="21"/>
  <c r="AS59" i="21"/>
  <c r="AP72" i="21"/>
  <c r="AQ72" i="21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U6" i="21"/>
  <c r="AC6" i="21"/>
  <c r="AQ43" i="20"/>
  <c r="AP43" i="20"/>
  <c r="AS43" i="20"/>
  <c r="BA43" i="20"/>
  <c r="F254" i="2"/>
  <c r="Y254" i="2"/>
  <c r="G254" i="2" s="1"/>
  <c r="Y226" i="2"/>
  <c r="G226" i="2" s="1"/>
  <c r="F226" i="2"/>
  <c r="AP63" i="8"/>
  <c r="AQ63" i="8"/>
  <c r="BA63" i="8"/>
  <c r="AR63" i="8"/>
  <c r="AS63" i="8"/>
  <c r="AQ56" i="8"/>
  <c r="AS56" i="8"/>
  <c r="BA56" i="8"/>
  <c r="AS47" i="9"/>
  <c r="AP47" i="9"/>
  <c r="AT47" i="9"/>
  <c r="V2" i="21"/>
  <c r="AN2" i="21"/>
  <c r="E47" i="21"/>
  <c r="AT23" i="21"/>
  <c r="BA22" i="21"/>
  <c r="AQ80" i="21"/>
  <c r="X34" i="24"/>
  <c r="AK16" i="24"/>
  <c r="BA30" i="9"/>
  <c r="AR30" i="9"/>
  <c r="AR47" i="21"/>
  <c r="AP44" i="21"/>
  <c r="AQ44" i="21"/>
  <c r="AT53" i="21"/>
  <c r="AY36" i="9"/>
  <c r="AY62" i="9"/>
  <c r="AI30" i="24"/>
  <c r="AY44" i="9"/>
  <c r="AR15" i="9"/>
  <c r="AT15" i="9"/>
  <c r="AY21" i="9"/>
  <c r="AY28" i="9"/>
  <c r="AY17" i="9"/>
  <c r="AY58" i="9"/>
  <c r="AS73" i="20"/>
  <c r="AR77" i="21"/>
  <c r="AR62" i="21"/>
  <c r="Z12" i="21"/>
  <c r="AT72" i="21"/>
  <c r="AT40" i="21"/>
  <c r="Z9" i="9"/>
  <c r="AQ73" i="20"/>
  <c r="BA40" i="21"/>
  <c r="BA16" i="21"/>
  <c r="AP37" i="21"/>
  <c r="AQ37" i="21"/>
  <c r="BA37" i="21"/>
  <c r="AS37" i="21"/>
  <c r="AY67" i="21"/>
  <c r="AY37" i="21"/>
  <c r="AY45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Y76" i="21"/>
  <c r="AJ23" i="21"/>
  <c r="AK23" i="21"/>
  <c r="AI23" i="21"/>
  <c r="AY83" i="21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Y214" i="2"/>
  <c r="G214" i="2" s="1"/>
  <c r="AR9" i="20"/>
  <c r="BA9" i="20"/>
  <c r="AQ9" i="20"/>
  <c r="AS77" i="20"/>
  <c r="AP77" i="20"/>
  <c r="AQ77" i="20"/>
  <c r="Y288" i="2"/>
  <c r="G288" i="2" s="1"/>
  <c r="AI26" i="24"/>
  <c r="AF26" i="24"/>
  <c r="BA63" i="21"/>
  <c r="AS26" i="21"/>
  <c r="BA26" i="21"/>
  <c r="AT26" i="21"/>
  <c r="AQ69" i="21"/>
  <c r="AT69" i="21"/>
  <c r="AS69" i="21"/>
  <c r="BA69" i="21"/>
  <c r="AK9" i="21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BA14" i="21"/>
  <c r="AT14" i="21"/>
  <c r="AQ14" i="21"/>
  <c r="AY46" i="9"/>
  <c r="AY35" i="9"/>
  <c r="AY53" i="9"/>
  <c r="AY60" i="9"/>
  <c r="AY38" i="9"/>
  <c r="AY37" i="9"/>
  <c r="AY40" i="9"/>
  <c r="AY51" i="9"/>
  <c r="AS15" i="21"/>
  <c r="AQ15" i="21"/>
  <c r="AR15" i="21"/>
  <c r="AQ23" i="21"/>
  <c r="AT33" i="21"/>
  <c r="AQ25" i="21"/>
  <c r="AP80" i="21"/>
  <c r="AJ16" i="24"/>
  <c r="AF16" i="24"/>
  <c r="AP47" i="21"/>
  <c r="AA20" i="21"/>
  <c r="AK26" i="24"/>
  <c r="AY33" i="9"/>
  <c r="AY57" i="9"/>
  <c r="Y220" i="2"/>
  <c r="G220" i="2" s="1"/>
  <c r="AY30" i="9"/>
  <c r="AY45" i="9"/>
  <c r="AY20" i="21"/>
  <c r="AY71" i="21"/>
  <c r="AY21" i="21"/>
  <c r="AY32" i="9"/>
  <c r="AY80" i="21"/>
  <c r="AY50" i="21"/>
  <c r="AS37" i="20"/>
  <c r="AS77" i="21"/>
  <c r="AP63" i="21"/>
  <c r="AR69" i="21"/>
  <c r="AP40" i="21"/>
  <c r="AT85" i="20"/>
  <c r="Z24" i="20"/>
  <c r="AQ68" i="20"/>
  <c r="BA31" i="20"/>
  <c r="BA15" i="21"/>
  <c r="AT15" i="21"/>
  <c r="AY22" i="21"/>
  <c r="AY39" i="21"/>
  <c r="AY56" i="21"/>
  <c r="AY53" i="21"/>
  <c r="AY47" i="21"/>
  <c r="AY77" i="21"/>
  <c r="AY74" i="21"/>
  <c r="AR75" i="21"/>
  <c r="AS75" i="21"/>
  <c r="AQ75" i="21"/>
  <c r="AT71" i="21"/>
  <c r="AP71" i="21"/>
  <c r="AS71" i="21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Q18" i="21"/>
  <c r="AP18" i="21"/>
  <c r="BA18" i="21"/>
  <c r="E270" i="2"/>
  <c r="Y240" i="2"/>
  <c r="G240" i="2"/>
  <c r="F240" i="2"/>
  <c r="Y200" i="2"/>
  <c r="G200" i="2" s="1"/>
  <c r="F200" i="2"/>
  <c r="AP56" i="9"/>
  <c r="BA56" i="9"/>
  <c r="AS56" i="9"/>
  <c r="AP46" i="9"/>
  <c r="AT46" i="9"/>
  <c r="AS46" i="9"/>
  <c r="AQ46" i="9"/>
  <c r="AR46" i="9"/>
  <c r="AJ7" i="24"/>
  <c r="Q33" i="22"/>
  <c r="Q22" i="22"/>
  <c r="BA23" i="21"/>
  <c r="AR33" i="21"/>
  <c r="AR22" i="21"/>
  <c r="AG10" i="21"/>
  <c r="T20" i="24"/>
  <c r="AN17" i="24"/>
  <c r="AT23" i="9"/>
  <c r="AP79" i="20"/>
  <c r="T32" i="24"/>
  <c r="AQ48" i="21"/>
  <c r="AP48" i="21"/>
  <c r="AT78" i="21"/>
  <c r="T23" i="24"/>
  <c r="X15" i="24"/>
  <c r="T15" i="24"/>
  <c r="AR25" i="9"/>
  <c r="AJ26" i="24"/>
  <c r="T28" i="24"/>
  <c r="AK30" i="24"/>
  <c r="AY16" i="21"/>
  <c r="AY62" i="21"/>
  <c r="AS89" i="20"/>
  <c r="AQ59" i="21"/>
  <c r="AT87" i="21"/>
  <c r="AP89" i="20"/>
  <c r="AT56" i="8"/>
  <c r="AQ85" i="20"/>
  <c r="AP75" i="21"/>
  <c r="BA33" i="20"/>
  <c r="AY9" i="21"/>
  <c r="W14" i="24"/>
  <c r="AJ9" i="24"/>
  <c r="AL7" i="24"/>
  <c r="X8" i="24"/>
  <c r="Q25" i="22"/>
  <c r="Q15" i="22"/>
  <c r="Q17" i="22"/>
  <c r="AP23" i="21"/>
  <c r="AQ22" i="21"/>
  <c r="BA23" i="9"/>
  <c r="AL29" i="24"/>
  <c r="AR62" i="20"/>
  <c r="X32" i="24"/>
  <c r="AP30" i="9"/>
  <c r="AQ47" i="21"/>
  <c r="AR48" i="21"/>
  <c r="AP78" i="21"/>
  <c r="AQ43" i="21"/>
  <c r="BA58" i="21"/>
  <c r="AL30" i="24"/>
  <c r="AF30" i="24"/>
  <c r="U23" i="24"/>
  <c r="V15" i="24"/>
  <c r="AR57" i="21"/>
  <c r="BA25" i="9"/>
  <c r="AI29" i="24"/>
  <c r="BA15" i="9"/>
  <c r="BA17" i="9"/>
  <c r="AR53" i="21"/>
  <c r="AY31" i="9"/>
  <c r="AY39" i="9"/>
  <c r="AY61" i="9"/>
  <c r="AY42" i="9"/>
  <c r="AY63" i="9"/>
  <c r="AR47" i="9"/>
  <c r="I45" i="24"/>
  <c r="A45" i="24"/>
  <c r="AJ18" i="24"/>
  <c r="AY26" i="9"/>
  <c r="AT60" i="21"/>
  <c r="AR60" i="21"/>
  <c r="AY59" i="21"/>
  <c r="AY25" i="21"/>
  <c r="AY26" i="21"/>
  <c r="AY49" i="21"/>
  <c r="AY66" i="21"/>
  <c r="AR85" i="20"/>
  <c r="BA75" i="21"/>
  <c r="AT77" i="21"/>
  <c r="AR31" i="21"/>
  <c r="AQ26" i="21"/>
  <c r="AS32" i="21"/>
  <c r="BA72" i="21"/>
  <c r="AQ49" i="21"/>
  <c r="BA74" i="21"/>
  <c r="AQ40" i="21"/>
  <c r="AR26" i="21"/>
  <c r="AT37" i="21"/>
  <c r="AB9" i="9"/>
  <c r="AR71" i="20"/>
  <c r="BA64" i="20"/>
  <c r="AS38" i="20"/>
  <c r="AT32" i="20"/>
  <c r="AT37" i="20"/>
  <c r="AR56" i="8"/>
  <c r="AR16" i="21"/>
  <c r="AP33" i="20"/>
  <c r="AS18" i="21"/>
  <c r="AP32" i="21"/>
  <c r="AI10" i="21"/>
  <c r="AR14" i="21"/>
  <c r="AP81" i="20"/>
  <c r="Z11" i="20"/>
  <c r="AR56" i="9"/>
  <c r="BA38" i="20"/>
  <c r="AY10" i="21"/>
  <c r="AR71" i="21"/>
  <c r="AT78" i="20"/>
  <c r="AQ47" i="9"/>
  <c r="AP41" i="20"/>
  <c r="BA37" i="20"/>
  <c r="BA46" i="9"/>
  <c r="AR38" i="21"/>
  <c r="AS38" i="21"/>
  <c r="AY61" i="21"/>
  <c r="AY57" i="21"/>
  <c r="AB24" i="21"/>
  <c r="AS89" i="21"/>
  <c r="AR89" i="21"/>
  <c r="AR88" i="21"/>
  <c r="AP88" i="21"/>
  <c r="AT88" i="21"/>
  <c r="AY82" i="21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Y290" i="2"/>
  <c r="G290" i="2" s="1"/>
  <c r="F246" i="2"/>
  <c r="Y246" i="2"/>
  <c r="G246" i="2"/>
  <c r="Y245" i="2"/>
  <c r="G245" i="2" s="1"/>
  <c r="F245" i="2"/>
  <c r="E195" i="2"/>
  <c r="F187" i="2"/>
  <c r="Y187" i="2"/>
  <c r="G187" i="2" s="1"/>
  <c r="E173" i="2"/>
  <c r="AY56" i="20"/>
  <c r="AY40" i="20"/>
  <c r="AY61" i="20"/>
  <c r="F237" i="2"/>
  <c r="Y237" i="2"/>
  <c r="G237" i="2" s="1"/>
  <c r="E230" i="2"/>
  <c r="AW14" i="21"/>
  <c r="AY14" i="21"/>
  <c r="H49" i="21"/>
  <c r="F224" i="2"/>
  <c r="F264" i="2"/>
  <c r="E269" i="2"/>
  <c r="E215" i="2"/>
  <c r="E213" i="2"/>
  <c r="E200" i="2"/>
  <c r="F193" i="2"/>
  <c r="Y193" i="2"/>
  <c r="G193" i="2" s="1"/>
  <c r="E188" i="2"/>
  <c r="E272" i="2"/>
  <c r="E252" i="2"/>
  <c r="E241" i="2"/>
  <c r="E239" i="2"/>
  <c r="E190" i="2"/>
  <c r="E186" i="2"/>
  <c r="E179" i="2"/>
  <c r="E211" i="2"/>
  <c r="E204" i="2"/>
  <c r="Y201" i="2"/>
  <c r="G201" i="2" s="1"/>
  <c r="E185" i="2"/>
  <c r="Y183" i="2"/>
  <c r="G183" i="2"/>
  <c r="E178" i="2"/>
  <c r="F177" i="2"/>
  <c r="Y282" i="2"/>
  <c r="G282" i="2"/>
  <c r="Y268" i="2"/>
  <c r="G268" i="2" s="1"/>
  <c r="Y252" i="2"/>
  <c r="G252" i="2"/>
  <c r="E248" i="2"/>
  <c r="Y242" i="2"/>
  <c r="G242" i="2" s="1"/>
  <c r="AK10" i="21"/>
  <c r="AM71" i="24"/>
  <c r="AM49" i="24"/>
  <c r="AM11" i="24"/>
  <c r="AM7" i="24"/>
  <c r="AM15" i="24"/>
  <c r="AM18" i="24"/>
  <c r="AM55" i="24"/>
  <c r="AM40" i="24"/>
  <c r="AM29" i="24"/>
  <c r="AN11" i="24"/>
  <c r="U11" i="24"/>
  <c r="T11" i="24"/>
  <c r="AJ13" i="24"/>
  <c r="AF13" i="24"/>
  <c r="AI13" i="24"/>
  <c r="AK13" i="24"/>
  <c r="W13" i="24"/>
  <c r="U13" i="24"/>
  <c r="V13" i="24"/>
  <c r="AP67" i="20"/>
  <c r="BA67" i="20"/>
  <c r="U32" i="24"/>
  <c r="W32" i="24"/>
  <c r="AN32" i="24"/>
  <c r="V32" i="24"/>
  <c r="AT25" i="21"/>
  <c r="BA25" i="21"/>
  <c r="AP25" i="21"/>
  <c r="AR25" i="21"/>
  <c r="AQ54" i="21"/>
  <c r="AS54" i="21"/>
  <c r="AT54" i="21"/>
  <c r="BA54" i="21"/>
  <c r="AR54" i="21"/>
  <c r="AP54" i="21"/>
  <c r="AQ78" i="21"/>
  <c r="AR78" i="21"/>
  <c r="BA78" i="21"/>
  <c r="AP70" i="21"/>
  <c r="AT70" i="21"/>
  <c r="AS70" i="21"/>
  <c r="AR70" i="21"/>
  <c r="BA50" i="21"/>
  <c r="AS50" i="21"/>
  <c r="AR50" i="21"/>
  <c r="AP50" i="21"/>
  <c r="AQ50" i="21"/>
  <c r="AT50" i="21"/>
  <c r="AN8" i="24"/>
  <c r="T8" i="24"/>
  <c r="V8" i="24"/>
  <c r="AT61" i="20"/>
  <c r="AQ61" i="20"/>
  <c r="AN24" i="24"/>
  <c r="V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W19" i="24"/>
  <c r="AN15" i="24"/>
  <c r="W15" i="24"/>
  <c r="W29" i="24"/>
  <c r="U29" i="24"/>
  <c r="AT17" i="9"/>
  <c r="AS17" i="9"/>
  <c r="AQ17" i="9"/>
  <c r="AP33" i="21"/>
  <c r="BA33" i="21"/>
  <c r="AS33" i="21"/>
  <c r="AQ33" i="21"/>
  <c r="W8" i="24"/>
  <c r="V7" i="24"/>
  <c r="W7" i="24"/>
  <c r="X7" i="24"/>
  <c r="AN12" i="24"/>
  <c r="W12" i="24"/>
  <c r="AM9" i="24"/>
  <c r="AK9" i="24"/>
  <c r="AF9" i="24"/>
  <c r="AL9" i="24"/>
  <c r="U9" i="24"/>
  <c r="V9" i="24"/>
  <c r="AN9" i="24"/>
  <c r="X14" i="24"/>
  <c r="T14" i="24"/>
  <c r="W10" i="24"/>
  <c r="V10" i="24"/>
  <c r="BA62" i="20"/>
  <c r="AQ62" i="20"/>
  <c r="AP62" i="20"/>
  <c r="AS62" i="20"/>
  <c r="AT62" i="20"/>
  <c r="AQ30" i="9"/>
  <c r="AT30" i="9"/>
  <c r="AS80" i="21"/>
  <c r="AT80" i="21"/>
  <c r="AR80" i="21"/>
  <c r="AT67" i="21"/>
  <c r="AP67" i="21"/>
  <c r="AQ67" i="21"/>
  <c r="AS67" i="21"/>
  <c r="AQ53" i="21"/>
  <c r="BA53" i="21"/>
  <c r="AS53" i="21"/>
  <c r="AP53" i="21"/>
  <c r="Q12" i="22"/>
  <c r="AI11" i="24"/>
  <c r="AJ8" i="24"/>
  <c r="Q31" i="22"/>
  <c r="Q20" i="22"/>
  <c r="Q14" i="22"/>
  <c r="I43" i="24"/>
  <c r="A43" i="24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P12" i="21"/>
  <c r="AT12" i="21"/>
  <c r="BA12" i="21"/>
  <c r="AS12" i="21"/>
  <c r="AS16" i="20"/>
  <c r="BA16" i="20"/>
  <c r="AQ16" i="20"/>
  <c r="AR16" i="20"/>
  <c r="AT16" i="20"/>
  <c r="AS18" i="20"/>
  <c r="BA18" i="20"/>
  <c r="AP18" i="20"/>
  <c r="AQ18" i="20"/>
  <c r="AY27" i="9"/>
  <c r="AY13" i="20"/>
  <c r="AK32" i="24"/>
  <c r="AR30" i="21"/>
  <c r="BA30" i="21"/>
  <c r="AP30" i="21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S9" i="21"/>
  <c r="AP9" i="21"/>
  <c r="V15" i="21"/>
  <c r="AY23" i="9"/>
  <c r="AY12" i="20"/>
  <c r="AQ12" i="20"/>
  <c r="AT12" i="20"/>
  <c r="BA12" i="20"/>
  <c r="AP12" i="20"/>
  <c r="AQ21" i="21"/>
  <c r="BA21" i="21"/>
  <c r="AT21" i="21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Y11" i="21"/>
  <c r="AT27" i="9"/>
  <c r="AP27" i="9"/>
  <c r="AQ27" i="9"/>
  <c r="AS27" i="9"/>
  <c r="AY50" i="9"/>
  <c r="AY34" i="9"/>
  <c r="AJ29" i="24"/>
  <c r="AF29" i="24"/>
  <c r="AF20" i="24"/>
  <c r="AK19" i="20"/>
  <c r="Z13" i="21"/>
  <c r="AB13" i="21"/>
  <c r="BA36" i="21"/>
  <c r="AP36" i="21"/>
  <c r="AQ36" i="21"/>
  <c r="AQ79" i="21"/>
  <c r="BA79" i="21"/>
  <c r="AP79" i="21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Y13" i="21"/>
  <c r="AR17" i="20"/>
  <c r="AQ17" i="20"/>
  <c r="AY78" i="21"/>
  <c r="AY54" i="21"/>
  <c r="AY30" i="21"/>
  <c r="AY9" i="20"/>
  <c r="AY10" i="20"/>
  <c r="AQ14" i="20"/>
  <c r="BA14" i="20"/>
  <c r="AP14" i="20"/>
  <c r="AR52" i="21"/>
  <c r="AI20" i="21"/>
  <c r="AK20" i="21"/>
  <c r="AN24" i="9"/>
  <c r="AO24" i="9"/>
  <c r="W12" i="9"/>
  <c r="Y12" i="9"/>
  <c r="Z12" i="9" s="1"/>
  <c r="AN29" i="9"/>
  <c r="AO29" i="9"/>
  <c r="AC6" i="20"/>
  <c r="BB18" i="9"/>
  <c r="BC18" i="9" s="1"/>
  <c r="E231" i="2"/>
  <c r="AN28" i="9"/>
  <c r="AO28" i="9"/>
  <c r="AN18" i="9"/>
  <c r="AO18" i="9"/>
  <c r="AU25" i="9"/>
  <c r="AW25" i="9"/>
  <c r="AY25" i="9"/>
  <c r="AC23" i="20"/>
  <c r="E225" i="2"/>
  <c r="E212" i="2"/>
  <c r="AU20" i="9"/>
  <c r="AW20" i="9"/>
  <c r="AY20" i="9"/>
  <c r="AN16" i="9"/>
  <c r="AO16" i="9"/>
  <c r="AU15" i="9"/>
  <c r="AW15" i="9"/>
  <c r="AY15" i="9"/>
  <c r="AN21" i="9"/>
  <c r="AO21" i="9"/>
  <c r="W11" i="9"/>
  <c r="Y11" i="9"/>
  <c r="AB11" i="9" s="1"/>
  <c r="AN13" i="9"/>
  <c r="AO13" i="9"/>
  <c r="AU65" i="20"/>
  <c r="AW65" i="20"/>
  <c r="AY65" i="20"/>
  <c r="E278" i="2"/>
  <c r="E268" i="2"/>
  <c r="E256" i="2"/>
  <c r="F267" i="2"/>
  <c r="F239" i="2"/>
  <c r="F236" i="2"/>
  <c r="Y195" i="2"/>
  <c r="G195" i="2" s="1"/>
  <c r="Y182" i="2"/>
  <c r="G182" i="2"/>
  <c r="E176" i="2"/>
  <c r="E25" i="2"/>
  <c r="AY55" i="9"/>
  <c r="B43" i="8"/>
  <c r="S43" i="8" s="1"/>
  <c r="AN24" i="8"/>
  <c r="AO24" i="8"/>
  <c r="R59" i="8"/>
  <c r="C26" i="8"/>
  <c r="E40" i="2"/>
  <c r="E37" i="2"/>
  <c r="BA24" i="8"/>
  <c r="AP16" i="9"/>
  <c r="BA16" i="9"/>
  <c r="AQ28" i="9"/>
  <c r="AP29" i="9"/>
  <c r="AU22" i="8"/>
  <c r="AW22" i="8"/>
  <c r="AU29" i="8"/>
  <c r="AW29" i="8"/>
  <c r="AN22" i="8"/>
  <c r="AO22" i="8"/>
  <c r="AU23" i="8"/>
  <c r="AW23" i="8"/>
  <c r="AU28" i="8"/>
  <c r="AW28" i="8"/>
  <c r="AN30" i="8"/>
  <c r="AO30" i="8"/>
  <c r="AN21" i="8"/>
  <c r="AO21" i="8"/>
  <c r="AU30" i="8"/>
  <c r="AW30" i="8"/>
  <c r="AU25" i="8"/>
  <c r="AW25" i="8"/>
  <c r="AN23" i="8"/>
  <c r="AO23" i="8"/>
  <c r="AU24" i="8"/>
  <c r="AW24" i="8"/>
  <c r="AN29" i="8"/>
  <c r="AO29" i="8"/>
  <c r="AN27" i="8"/>
  <c r="AO27" i="8"/>
  <c r="AU26" i="8"/>
  <c r="AW26" i="8"/>
  <c r="AU31" i="8"/>
  <c r="AW31" i="8"/>
  <c r="AU21" i="8"/>
  <c r="AW21" i="8"/>
  <c r="AN28" i="8"/>
  <c r="AO28" i="8"/>
  <c r="AN26" i="8"/>
  <c r="AO26" i="8"/>
  <c r="AU27" i="8"/>
  <c r="AW27" i="8"/>
  <c r="AT18" i="9"/>
  <c r="AA11" i="9"/>
  <c r="AN25" i="8"/>
  <c r="AO25" i="8"/>
  <c r="AU33" i="8"/>
  <c r="AW33" i="8"/>
  <c r="AT21" i="9"/>
  <c r="AQ24" i="9"/>
  <c r="AR24" i="9"/>
  <c r="AU32" i="8"/>
  <c r="AW32" i="8"/>
  <c r="AS25" i="8"/>
  <c r="AS27" i="8"/>
  <c r="AR21" i="8"/>
  <c r="AT26" i="8"/>
  <c r="AP23" i="8"/>
  <c r="AS23" i="8"/>
  <c r="AR30" i="8"/>
  <c r="AR29" i="8"/>
  <c r="AS22" i="8"/>
  <c r="AT22" i="8"/>
  <c r="AR22" i="8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P29" i="8"/>
  <c r="AQ29" i="8"/>
  <c r="AT29" i="8"/>
  <c r="AS29" i="8"/>
  <c r="BA29" i="8"/>
  <c r="AQ22" i="8"/>
  <c r="BA22" i="8"/>
  <c r="AP22" i="8"/>
  <c r="AS13" i="9"/>
  <c r="AR13" i="9"/>
  <c r="AT13" i="9"/>
  <c r="AQ13" i="9"/>
  <c r="AP13" i="9"/>
  <c r="AS29" i="9"/>
  <c r="AQ29" i="9"/>
  <c r="AR29" i="9"/>
  <c r="BA29" i="9"/>
  <c r="AS28" i="8"/>
  <c r="AP28" i="8"/>
  <c r="AR28" i="8"/>
  <c r="BA28" i="8"/>
  <c r="AT27" i="8"/>
  <c r="AQ27" i="8"/>
  <c r="AP27" i="8"/>
  <c r="AR27" i="8"/>
  <c r="BA27" i="8"/>
  <c r="AQ23" i="8"/>
  <c r="AT23" i="8"/>
  <c r="AR23" i="8"/>
  <c r="BA23" i="8"/>
  <c r="AT21" i="8"/>
  <c r="AQ21" i="8"/>
  <c r="AP21" i="8"/>
  <c r="AS21" i="8"/>
  <c r="BA21" i="8"/>
  <c r="AT16" i="9"/>
  <c r="AS16" i="9"/>
  <c r="AQ16" i="9"/>
  <c r="AR16" i="9"/>
  <c r="AQ18" i="9"/>
  <c r="BA18" i="9"/>
  <c r="AR18" i="9"/>
  <c r="AS18" i="9"/>
  <c r="AP18" i="9"/>
  <c r="AT28" i="8"/>
  <c r="AP25" i="8"/>
  <c r="AT25" i="8"/>
  <c r="AR25" i="8"/>
  <c r="AQ25" i="8"/>
  <c r="BA25" i="8"/>
  <c r="AQ26" i="8"/>
  <c r="AS26" i="8"/>
  <c r="AR26" i="8"/>
  <c r="AP26" i="8"/>
  <c r="BA26" i="8"/>
  <c r="AQ30" i="8"/>
  <c r="AS30" i="8"/>
  <c r="AP30" i="8"/>
  <c r="BA30" i="8"/>
  <c r="AT30" i="8"/>
  <c r="AT29" i="9"/>
  <c r="BA13" i="9"/>
  <c r="AT24" i="8"/>
  <c r="AQ24" i="8"/>
  <c r="AP24" i="8"/>
  <c r="AR24" i="8"/>
  <c r="AS24" i="8"/>
  <c r="AB12" i="9"/>
  <c r="AQ28" i="8"/>
  <c r="BA21" i="9"/>
  <c r="AQ21" i="9"/>
  <c r="AS21" i="9"/>
  <c r="AR21" i="9"/>
  <c r="AP21" i="9"/>
  <c r="BA28" i="9"/>
  <c r="AP28" i="9"/>
  <c r="AT28" i="9"/>
  <c r="AS28" i="9"/>
  <c r="AR28" i="9"/>
  <c r="BA24" i="9"/>
  <c r="AT24" i="9"/>
  <c r="AP24" i="9"/>
  <c r="AS24" i="9"/>
  <c r="AN10" i="24"/>
  <c r="U10" i="24"/>
  <c r="X10" i="24"/>
  <c r="T10" i="24"/>
  <c r="AP61" i="20"/>
  <c r="AR61" i="20"/>
  <c r="AS61" i="20"/>
  <c r="BA61" i="20"/>
  <c r="AA12" i="20"/>
  <c r="AB12" i="20"/>
  <c r="Z12" i="20"/>
  <c r="AR79" i="20"/>
  <c r="AQ79" i="20"/>
  <c r="BA79" i="20"/>
  <c r="AT79" i="20"/>
  <c r="AS79" i="20"/>
  <c r="AQ20" i="9"/>
  <c r="AS20" i="9"/>
  <c r="AT20" i="9"/>
  <c r="AP20" i="9"/>
  <c r="AR20" i="9"/>
  <c r="BA20" i="9"/>
  <c r="AR23" i="9"/>
  <c r="AQ23" i="9"/>
  <c r="AP23" i="9"/>
  <c r="AS23" i="9"/>
  <c r="U17" i="24"/>
  <c r="W17" i="24"/>
  <c r="V17" i="24"/>
  <c r="T17" i="24"/>
  <c r="X17" i="24"/>
  <c r="X28" i="24"/>
  <c r="W28" i="24"/>
  <c r="V28" i="24"/>
  <c r="AN28" i="24"/>
  <c r="U28" i="24"/>
  <c r="V30" i="24"/>
  <c r="U30" i="24"/>
  <c r="T30" i="24"/>
  <c r="W30" i="24"/>
  <c r="X30" i="24"/>
  <c r="AN30" i="24"/>
  <c r="AN33" i="24"/>
  <c r="T33" i="24"/>
  <c r="V33" i="24"/>
  <c r="W33" i="24"/>
  <c r="X33" i="24"/>
  <c r="U33" i="24"/>
  <c r="AF32" i="24"/>
  <c r="V21" i="24"/>
  <c r="T21" i="24"/>
  <c r="U21" i="24"/>
  <c r="W21" i="24"/>
  <c r="X21" i="24"/>
  <c r="AN21" i="24"/>
  <c r="AP26" i="9"/>
  <c r="AS26" i="9"/>
  <c r="AQ26" i="9"/>
  <c r="AT26" i="9"/>
  <c r="AR26" i="9"/>
  <c r="BA26" i="9"/>
  <c r="BA67" i="21"/>
  <c r="AR67" i="21"/>
  <c r="AS57" i="21"/>
  <c r="AT57" i="21"/>
  <c r="AQ57" i="21"/>
  <c r="BA57" i="21"/>
  <c r="AP57" i="21"/>
  <c r="AA23" i="21"/>
  <c r="Z23" i="21"/>
  <c r="AB23" i="21"/>
  <c r="AP38" i="21"/>
  <c r="AT38" i="21"/>
  <c r="AQ38" i="21"/>
  <c r="BA38" i="21"/>
  <c r="AP89" i="21"/>
  <c r="AQ89" i="21"/>
  <c r="AT89" i="21"/>
  <c r="AQ73" i="21"/>
  <c r="AT73" i="21"/>
  <c r="BA73" i="21"/>
  <c r="AS73" i="21"/>
  <c r="AP73" i="21"/>
  <c r="AR73" i="21"/>
  <c r="AN14" i="24"/>
  <c r="U14" i="24"/>
  <c r="V14" i="24"/>
  <c r="BA47" i="20"/>
  <c r="AR47" i="20"/>
  <c r="AQ47" i="20"/>
  <c r="AP47" i="20"/>
  <c r="AS47" i="20"/>
  <c r="AT47" i="20"/>
  <c r="AR17" i="9"/>
  <c r="AP17" i="9"/>
  <c r="AS63" i="21"/>
  <c r="AQ63" i="21"/>
  <c r="AR63" i="21"/>
  <c r="AT63" i="21"/>
  <c r="AK9" i="20"/>
  <c r="V15" i="20"/>
  <c r="AF14" i="24"/>
  <c r="AT67" i="20"/>
  <c r="AS67" i="20"/>
  <c r="AQ67" i="20"/>
  <c r="AR67" i="20"/>
  <c r="X16" i="24"/>
  <c r="U16" i="24"/>
  <c r="W16" i="24"/>
  <c r="V16" i="24"/>
  <c r="T16" i="24"/>
  <c r="AN16" i="24"/>
  <c r="T19" i="24"/>
  <c r="V19" i="24"/>
  <c r="X19" i="24"/>
  <c r="AN19" i="24"/>
  <c r="U19" i="24"/>
  <c r="U18" i="24"/>
  <c r="T18" i="24"/>
  <c r="X18" i="24"/>
  <c r="W18" i="24"/>
  <c r="AN18" i="24"/>
  <c r="V18" i="24"/>
  <c r="AB10" i="9"/>
  <c r="Z10" i="9"/>
  <c r="AS55" i="21"/>
  <c r="AQ55" i="21"/>
  <c r="AT55" i="21"/>
  <c r="AR55" i="21"/>
  <c r="AP55" i="21"/>
  <c r="BA55" i="21"/>
  <c r="AM39" i="24"/>
  <c r="AM46" i="24"/>
  <c r="AM30" i="24"/>
  <c r="AM26" i="24"/>
  <c r="AM47" i="24"/>
  <c r="AM27" i="24"/>
  <c r="AM59" i="24"/>
  <c r="V13" i="8"/>
  <c r="U12" i="24"/>
  <c r="V12" i="24"/>
  <c r="T12" i="24"/>
  <c r="X12" i="24"/>
  <c r="Q26" i="22"/>
  <c r="Q19" i="22"/>
  <c r="Q11" i="22"/>
  <c r="Q18" i="22"/>
  <c r="Q7" i="22"/>
  <c r="Q27" i="22"/>
  <c r="Q30" i="22"/>
  <c r="Q21" i="22"/>
  <c r="Q23" i="22"/>
  <c r="Q24" i="22"/>
  <c r="Q9" i="22"/>
  <c r="Q16" i="22"/>
  <c r="Q32" i="22"/>
  <c r="Q8" i="22"/>
  <c r="Q34" i="22"/>
  <c r="Q13" i="22"/>
  <c r="Q10" i="22"/>
  <c r="Q29" i="22"/>
  <c r="Q28" i="22"/>
  <c r="AF18" i="24"/>
  <c r="AR19" i="9"/>
  <c r="BA19" i="9"/>
  <c r="AP19" i="9"/>
  <c r="AT19" i="9"/>
  <c r="AS19" i="9"/>
  <c r="AQ19" i="9"/>
  <c r="AT39" i="21"/>
  <c r="AP39" i="21"/>
  <c r="AQ39" i="21"/>
  <c r="AS39" i="21"/>
  <c r="BA39" i="21"/>
  <c r="AR39" i="21"/>
  <c r="AQ70" i="21"/>
  <c r="BA70" i="21"/>
  <c r="Z24" i="21"/>
  <c r="AA24" i="21"/>
  <c r="AR49" i="21"/>
  <c r="AS49" i="21"/>
  <c r="AP49" i="21"/>
  <c r="AT49" i="21"/>
  <c r="BA49" i="21"/>
  <c r="AR74" i="21"/>
  <c r="AP74" i="21"/>
  <c r="AS74" i="21"/>
  <c r="AT74" i="21"/>
  <c r="AQ74" i="21"/>
  <c r="AJ12" i="24"/>
  <c r="V11" i="24"/>
  <c r="AI10" i="24"/>
  <c r="AF10" i="24"/>
  <c r="AK11" i="24"/>
  <c r="AI7" i="24"/>
  <c r="AF7" i="24"/>
  <c r="AL28" i="24"/>
  <c r="AF28" i="24"/>
  <c r="AJ24" i="21"/>
  <c r="AK24" i="21"/>
  <c r="AJ11" i="21"/>
  <c r="AK11" i="21"/>
  <c r="AY71" i="20"/>
  <c r="E259" i="2"/>
  <c r="E283" i="2"/>
  <c r="E280" i="2"/>
  <c r="E253" i="2"/>
  <c r="AN13" i="24"/>
  <c r="AL11" i="24"/>
  <c r="AK10" i="24"/>
  <c r="AK12" i="24"/>
  <c r="AY57" i="20"/>
  <c r="AY52" i="20"/>
  <c r="AY46" i="20"/>
  <c r="X25" i="24"/>
  <c r="AN25" i="24"/>
  <c r="V25" i="24"/>
  <c r="W25" i="24"/>
  <c r="AK8" i="24"/>
  <c r="AF8" i="24"/>
  <c r="BB11" i="8"/>
  <c r="BC11" i="8"/>
  <c r="BB15" i="8"/>
  <c r="BC15" i="8" s="1"/>
  <c r="AY33" i="8"/>
  <c r="BB18" i="8"/>
  <c r="BC18" i="8"/>
  <c r="F285" i="2"/>
  <c r="Y239" i="2"/>
  <c r="G239" i="2" s="1"/>
  <c r="Y278" i="2"/>
  <c r="G278" i="2" s="1"/>
  <c r="Y253" i="2"/>
  <c r="G253" i="2" s="1"/>
  <c r="Y249" i="2"/>
  <c r="G249" i="2" s="1"/>
  <c r="Y231" i="2"/>
  <c r="G231" i="2"/>
  <c r="E184" i="2"/>
  <c r="Y234" i="2"/>
  <c r="G234" i="2" s="1"/>
  <c r="Y188" i="2"/>
  <c r="G188" i="2"/>
  <c r="E102" i="2"/>
  <c r="R74" i="20"/>
  <c r="R68" i="20"/>
  <c r="R89" i="20"/>
  <c r="E54" i="2"/>
  <c r="E72" i="2"/>
  <c r="E51" i="2"/>
  <c r="AF12" i="24"/>
  <c r="AY24" i="8"/>
  <c r="AY32" i="8"/>
  <c r="AY46" i="8"/>
  <c r="AY39" i="8"/>
  <c r="AY41" i="8"/>
  <c r="AY48" i="8"/>
  <c r="AY64" i="8"/>
  <c r="AY44" i="8"/>
  <c r="AY38" i="8"/>
  <c r="AY59" i="8"/>
  <c r="AY35" i="8"/>
  <c r="AY63" i="8"/>
  <c r="AY34" i="8"/>
  <c r="AY36" i="8"/>
  <c r="AY47" i="8"/>
  <c r="AY53" i="8"/>
  <c r="AY51" i="8"/>
  <c r="AY55" i="8"/>
  <c r="AY52" i="8"/>
  <c r="AY62" i="8"/>
  <c r="AY37" i="8"/>
  <c r="AY57" i="8"/>
  <c r="AY61" i="8"/>
  <c r="AY42" i="8"/>
  <c r="AY50" i="8"/>
  <c r="AY45" i="8"/>
  <c r="AY54" i="8"/>
  <c r="AY56" i="8"/>
  <c r="AY60" i="8"/>
  <c r="AY40" i="8"/>
  <c r="AY43" i="8"/>
  <c r="AY49" i="8"/>
  <c r="AY58" i="8"/>
  <c r="AY29" i="8"/>
  <c r="AY25" i="8"/>
  <c r="AY26" i="8"/>
  <c r="AY21" i="8"/>
  <c r="AY28" i="8"/>
  <c r="AF11" i="24"/>
  <c r="AY31" i="8"/>
  <c r="AY22" i="8"/>
  <c r="AY23" i="8"/>
  <c r="AY30" i="8"/>
  <c r="AY27" i="8"/>
  <c r="AH11" i="9" l="1"/>
  <c r="AJ11" i="9"/>
  <c r="U11" i="9"/>
  <c r="AG11" i="9"/>
  <c r="AI11" i="9"/>
  <c r="AN13" i="8"/>
  <c r="AO13" i="8" s="1"/>
  <c r="W10" i="8"/>
  <c r="Y10" i="8" s="1"/>
  <c r="AA10" i="8" s="1"/>
  <c r="AG9" i="9"/>
  <c r="AI12" i="9"/>
  <c r="AU13" i="8"/>
  <c r="AW13" i="8" s="1"/>
  <c r="AY13" i="8" s="1"/>
  <c r="AN19" i="8"/>
  <c r="AO19" i="8" s="1"/>
  <c r="BA19" i="8" s="1"/>
  <c r="AA12" i="9"/>
  <c r="Z11" i="9"/>
  <c r="F225" i="2"/>
  <c r="E290" i="2"/>
  <c r="E279" i="2"/>
  <c r="E235" i="2"/>
  <c r="E157" i="2"/>
  <c r="Y289" i="2"/>
  <c r="G289" i="2" s="1"/>
  <c r="Y274" i="2"/>
  <c r="G274" i="2" s="1"/>
  <c r="E263" i="2"/>
  <c r="E262" i="2"/>
  <c r="E254" i="2"/>
  <c r="E249" i="2"/>
  <c r="Y236" i="2"/>
  <c r="G236" i="2" s="1"/>
  <c r="E229" i="2"/>
  <c r="E228" i="2"/>
  <c r="Y223" i="2"/>
  <c r="G223" i="2" s="1"/>
  <c r="E205" i="2"/>
  <c r="E174" i="2"/>
  <c r="BB12" i="8"/>
  <c r="BC12" i="8" s="1"/>
  <c r="BB14" i="8"/>
  <c r="BC14" i="8" s="1"/>
  <c r="Y279" i="2"/>
  <c r="G279" i="2" s="1"/>
  <c r="F275" i="2"/>
  <c r="E275" i="2"/>
  <c r="E251" i="2"/>
  <c r="Y233" i="2"/>
  <c r="G233" i="2" s="1"/>
  <c r="E224" i="2"/>
  <c r="E201" i="2"/>
  <c r="E199" i="2"/>
  <c r="E146" i="2"/>
  <c r="E288" i="2"/>
  <c r="E266" i="2"/>
  <c r="Y197" i="2"/>
  <c r="G197" i="2" s="1"/>
  <c r="E183" i="2"/>
  <c r="Y177" i="2"/>
  <c r="G177" i="2" s="1"/>
  <c r="E123" i="2"/>
  <c r="E120" i="2"/>
  <c r="E119" i="2"/>
  <c r="E118" i="2"/>
  <c r="E77" i="2"/>
  <c r="E96" i="2"/>
  <c r="Y189" i="2"/>
  <c r="G189" i="2" s="1"/>
  <c r="E113" i="2"/>
  <c r="E17" i="2"/>
  <c r="E44" i="2"/>
  <c r="E5" i="2"/>
  <c r="E45" i="2"/>
  <c r="W6" i="22"/>
  <c r="X6" i="22" s="1"/>
  <c r="Y6" i="22" s="1"/>
  <c r="Z6" i="22" s="1"/>
  <c r="AA6" i="22" s="1"/>
  <c r="AB6" i="22" s="1"/>
  <c r="AC6" i="22" s="1"/>
  <c r="AD6" i="22" s="1"/>
  <c r="AE6" i="22" s="1"/>
  <c r="AF6" i="22" s="1"/>
  <c r="E85" i="2"/>
  <c r="E197" i="2"/>
  <c r="E189" i="2"/>
  <c r="E165" i="2"/>
  <c r="E160" i="2"/>
  <c r="E66" i="2"/>
  <c r="E90" i="2"/>
  <c r="E81" i="2"/>
  <c r="AR13" i="8"/>
  <c r="AQ13" i="8"/>
  <c r="BA13" i="8"/>
  <c r="AS13" i="8"/>
  <c r="AT13" i="8"/>
  <c r="AP13" i="8"/>
  <c r="AB10" i="8"/>
  <c r="Z10" i="8"/>
  <c r="U10" i="9"/>
  <c r="AR19" i="8"/>
  <c r="AT19" i="8"/>
  <c r="AN16" i="8"/>
  <c r="AO16" i="8" s="1"/>
  <c r="AC10" i="8"/>
  <c r="AD10" i="8" s="1"/>
  <c r="AN17" i="8"/>
  <c r="AO17" i="8" s="1"/>
  <c r="AU20" i="8"/>
  <c r="AW20" i="8" s="1"/>
  <c r="AY20" i="8" s="1"/>
  <c r="AK11" i="9"/>
  <c r="AH10" i="9"/>
  <c r="I4" i="22"/>
  <c r="Z4" i="20"/>
  <c r="H49" i="20"/>
  <c r="AP4" i="20"/>
  <c r="AC9" i="8"/>
  <c r="AD9" i="8" s="1"/>
  <c r="AU14" i="8"/>
  <c r="AW14" i="8" s="1"/>
  <c r="AY14" i="8" s="1"/>
  <c r="AC12" i="8"/>
  <c r="AD12" i="8" s="1"/>
  <c r="AN18" i="8"/>
  <c r="AO18" i="8" s="1"/>
  <c r="AU18" i="8"/>
  <c r="AW18" i="8" s="1"/>
  <c r="AY18" i="8" s="1"/>
  <c r="AG12" i="9"/>
  <c r="AI9" i="9"/>
  <c r="AK9" i="9" s="1"/>
  <c r="AJ9" i="9"/>
  <c r="U12" i="9"/>
  <c r="AN10" i="9" s="1"/>
  <c r="AO10" i="9" s="1"/>
  <c r="AH12" i="9"/>
  <c r="AP19" i="8"/>
  <c r="AQ19" i="8"/>
  <c r="AG10" i="9"/>
  <c r="AK10" i="9" s="1"/>
  <c r="AI10" i="9"/>
  <c r="AS19" i="8"/>
  <c r="AN15" i="8"/>
  <c r="AO15" i="8" s="1"/>
  <c r="W12" i="8"/>
  <c r="Y12" i="8" s="1"/>
  <c r="AU19" i="8"/>
  <c r="AW19" i="8" s="1"/>
  <c r="AY19" i="8" s="1"/>
  <c r="AN20" i="8"/>
  <c r="AO20" i="8" s="1"/>
  <c r="AC11" i="8"/>
  <c r="AD11" i="8" s="1"/>
  <c r="W11" i="8"/>
  <c r="Y11" i="8" s="1"/>
  <c r="W9" i="8"/>
  <c r="Y9" i="8" s="1"/>
  <c r="AN14" i="8"/>
  <c r="AO14" i="8" s="1"/>
  <c r="AU15" i="8"/>
  <c r="AW15" i="8" s="1"/>
  <c r="AY15" i="8" s="1"/>
  <c r="AU16" i="8"/>
  <c r="AW16" i="8" s="1"/>
  <c r="AY16" i="8" s="1"/>
  <c r="AU17" i="8"/>
  <c r="AW17" i="8" s="1"/>
  <c r="AY17" i="8" s="1"/>
  <c r="AK12" i="22"/>
  <c r="AL12" i="22" s="1"/>
  <c r="AK16" i="22"/>
  <c r="AL16" i="22" s="1"/>
  <c r="AK13" i="22"/>
  <c r="AL13" i="22" s="1"/>
  <c r="AK11" i="22"/>
  <c r="AL11" i="22" s="1"/>
  <c r="F296" i="2"/>
  <c r="Y296" i="2"/>
  <c r="G296" i="2" s="1"/>
  <c r="E289" i="2"/>
  <c r="E282" i="2"/>
  <c r="E260" i="2"/>
  <c r="E237" i="2"/>
  <c r="E292" i="2"/>
  <c r="E281" i="2"/>
  <c r="E267" i="2"/>
  <c r="AC7" i="20"/>
  <c r="AU7" i="20"/>
  <c r="F294" i="2"/>
  <c r="Y294" i="2"/>
  <c r="G294" i="2" s="1"/>
  <c r="F271" i="2"/>
  <c r="Y271" i="2"/>
  <c r="G271" i="2" s="1"/>
  <c r="F197" i="2"/>
  <c r="E203" i="2"/>
  <c r="E194" i="2"/>
  <c r="F185" i="2"/>
  <c r="Y185" i="2"/>
  <c r="G185" i="2" s="1"/>
  <c r="BB15" i="9"/>
  <c r="BC15" i="9" s="1"/>
  <c r="BB19" i="8"/>
  <c r="BC19" i="8" s="1"/>
  <c r="AN1" i="8"/>
  <c r="E209" i="2"/>
  <c r="E191" i="2"/>
  <c r="E177" i="2"/>
  <c r="E175" i="2"/>
  <c r="E171" i="2"/>
  <c r="BB17" i="8"/>
  <c r="BC17" i="8" s="1"/>
  <c r="E220" i="2"/>
  <c r="E206" i="2"/>
  <c r="Y202" i="2"/>
  <c r="G202" i="2" s="1"/>
  <c r="E193" i="2"/>
  <c r="Y191" i="2"/>
  <c r="G191" i="2" s="1"/>
  <c r="Y172" i="2"/>
  <c r="G172" i="2" s="1"/>
  <c r="E74" i="2"/>
  <c r="E16" i="2"/>
  <c r="E67" i="2"/>
  <c r="E69" i="2"/>
  <c r="E12" i="2"/>
  <c r="AN9" i="9" l="1"/>
  <c r="AO9" i="9" s="1"/>
  <c r="AK12" i="9"/>
  <c r="AV11" i="9"/>
  <c r="AP10" i="9"/>
  <c r="AT10" i="9"/>
  <c r="AQ10" i="9"/>
  <c r="AS10" i="9"/>
  <c r="AR10" i="9"/>
  <c r="BA10" i="9"/>
  <c r="AS9" i="9"/>
  <c r="AT9" i="9"/>
  <c r="AR9" i="9"/>
  <c r="AP9" i="9"/>
  <c r="BA9" i="9"/>
  <c r="AQ9" i="9"/>
  <c r="BA18" i="8"/>
  <c r="AR18" i="8"/>
  <c r="AQ18" i="8"/>
  <c r="AP18" i="8"/>
  <c r="AS18" i="8"/>
  <c r="AT18" i="8"/>
  <c r="AQ16" i="8"/>
  <c r="AS16" i="8"/>
  <c r="AP16" i="8"/>
  <c r="BA16" i="8"/>
  <c r="AR16" i="8"/>
  <c r="AT16" i="8"/>
  <c r="AB11" i="8"/>
  <c r="AA11" i="8"/>
  <c r="Z11" i="8"/>
  <c r="Z12" i="8"/>
  <c r="AB12" i="8"/>
  <c r="AA12" i="8"/>
  <c r="AH12" i="8"/>
  <c r="AJ12" i="8"/>
  <c r="U12" i="8"/>
  <c r="AG12" i="8"/>
  <c r="AI12" i="8"/>
  <c r="AA9" i="8"/>
  <c r="AB9" i="8"/>
  <c r="Z9" i="8"/>
  <c r="AI11" i="8"/>
  <c r="AJ11" i="8"/>
  <c r="AH11" i="8"/>
  <c r="U11" i="8"/>
  <c r="AG11" i="8"/>
  <c r="AK11" i="8" s="1"/>
  <c r="AP15" i="8"/>
  <c r="AQ15" i="8"/>
  <c r="AT15" i="8"/>
  <c r="AS15" i="8"/>
  <c r="AR15" i="8"/>
  <c r="BA15" i="8"/>
  <c r="AP17" i="8"/>
  <c r="BA17" i="8"/>
  <c r="AR17" i="8"/>
  <c r="AQ17" i="8"/>
  <c r="AT17" i="8"/>
  <c r="AS17" i="8"/>
  <c r="BA14" i="8"/>
  <c r="AQ14" i="8"/>
  <c r="AR14" i="8"/>
  <c r="AT14" i="8"/>
  <c r="AS14" i="8"/>
  <c r="AP14" i="8"/>
  <c r="AP20" i="8"/>
  <c r="AQ20" i="8"/>
  <c r="AS20" i="8"/>
  <c r="BA20" i="8"/>
  <c r="AT20" i="8"/>
  <c r="AR20" i="8"/>
  <c r="AG9" i="8"/>
  <c r="AJ9" i="8"/>
  <c r="AH9" i="8"/>
  <c r="U9" i="8"/>
  <c r="AI9" i="8"/>
  <c r="AH10" i="8"/>
  <c r="U10" i="8"/>
  <c r="AG10" i="8"/>
  <c r="AI10" i="8"/>
  <c r="AJ10" i="8"/>
  <c r="AV12" i="9"/>
  <c r="AU12" i="9"/>
  <c r="AW12" i="9" s="1"/>
  <c r="AY12" i="9" s="1"/>
  <c r="AN11" i="9"/>
  <c r="AO11" i="9" s="1"/>
  <c r="AU11" i="9"/>
  <c r="AW11" i="9" s="1"/>
  <c r="AY11" i="9" s="1"/>
  <c r="AV10" i="9"/>
  <c r="AU10" i="9"/>
  <c r="AW10" i="9" s="1"/>
  <c r="AY10" i="9" s="1"/>
  <c r="AU9" i="9"/>
  <c r="AW9" i="9" s="1"/>
  <c r="AY9" i="9" s="1"/>
  <c r="AV9" i="9"/>
  <c r="AN12" i="9"/>
  <c r="AO12" i="9" s="1"/>
  <c r="AK9" i="8" l="1"/>
  <c r="AK12" i="8"/>
  <c r="AK10" i="8"/>
  <c r="AP11" i="9"/>
  <c r="AR11" i="9"/>
  <c r="AQ11" i="9"/>
  <c r="BA11" i="9"/>
  <c r="AS11" i="9"/>
  <c r="AT11" i="9"/>
  <c r="AR12" i="9"/>
  <c r="AQ12" i="9"/>
  <c r="AS12" i="9"/>
  <c r="BA12" i="9"/>
  <c r="AP12" i="9"/>
  <c r="AT12" i="9"/>
  <c r="AV9" i="8"/>
  <c r="AN10" i="8"/>
  <c r="AO10" i="8" s="1"/>
  <c r="AU12" i="8"/>
  <c r="AW12" i="8" s="1"/>
  <c r="AY12" i="8" s="1"/>
  <c r="AN11" i="8"/>
  <c r="AO11" i="8" s="1"/>
  <c r="AV11" i="8"/>
  <c r="AU9" i="8"/>
  <c r="AW9" i="8" s="1"/>
  <c r="AY9" i="8" s="1"/>
  <c r="AN9" i="8"/>
  <c r="AO9" i="8" s="1"/>
  <c r="AU10" i="8"/>
  <c r="AW10" i="8" s="1"/>
  <c r="AY10" i="8" s="1"/>
  <c r="AN12" i="8"/>
  <c r="AO12" i="8" s="1"/>
  <c r="AU11" i="8"/>
  <c r="AW11" i="8" s="1"/>
  <c r="AY11" i="8" s="1"/>
  <c r="AV10" i="8"/>
  <c r="AV12" i="8"/>
  <c r="AT9" i="8" l="1"/>
  <c r="AQ9" i="8"/>
  <c r="AP9" i="8"/>
  <c r="AS9" i="8"/>
  <c r="AR9" i="8"/>
  <c r="BA9" i="8"/>
  <c r="AQ10" i="8"/>
  <c r="AS10" i="8"/>
  <c r="AR10" i="8"/>
  <c r="BA10" i="8"/>
  <c r="AT10" i="8"/>
  <c r="AP10" i="8"/>
  <c r="AS11" i="8"/>
  <c r="AP11" i="8"/>
  <c r="AT11" i="8"/>
  <c r="AR11" i="8"/>
  <c r="BA11" i="8"/>
  <c r="AQ11" i="8"/>
  <c r="AR12" i="8"/>
  <c r="AS12" i="8"/>
  <c r="AQ12" i="8"/>
  <c r="BA12" i="8"/>
  <c r="AT12" i="8"/>
  <c r="AP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<sst xmlns="http://schemas.openxmlformats.org/spreadsheetml/2006/main" count="6103" uniqueCount="1079">
  <si>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</si>
  <si>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</si>
  <si>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</si>
  <si>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</si>
  <si>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</si>
  <si>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</si>
  <si>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</si>
  <si>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</si>
  <si>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</si>
  <si>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</si>
  <si>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</si>
  <si>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</si>
  <si>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</si>
  <si>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</si>
  <si>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</si>
  <si>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</si>
  <si>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</si>
  <si>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</si>
  <si>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</si>
  <si>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</si>
  <si>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</si>
  <si>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</si>
  <si>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</si>
  <si>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</si>
  <si>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</si>
  <si>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</si>
  <si>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</si>
  <si>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</si>
  <si>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</si>
  <si>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</si>
  <si>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</si>
  <si>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</si>
  <si>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</si>
  <si>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</si>
  <si>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</si>
  <si>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</si>
  <si>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</si>
  <si>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</si>
  <si>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</si>
  <si>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</si>
  <si>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</si>
  <si>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</si>
  <si>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</si>
  <si>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</si>
  <si>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</si>
  <si>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</si>
  <si>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</si>
  <si>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</si>
  <si>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</si>
  <si>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</si>
  <si>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</si>
  <si>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</si>
  <si>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</si>
  <si>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</si>
  <si>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</si>
  <si>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</si>
  <si>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</si>
  <si>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</si>
  <si>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</si>
  <si>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</si>
  <si>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</si>
  <si>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</si>
  <si>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</si>
  <si>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</si>
  <si>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</si>
  <si>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</si>
  <si>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</si>
  <si>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</si>
  <si>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</si>
  <si>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</si>
  <si>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</si>
  <si>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</si>
  <si>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</si>
  <si>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</si>
  <si>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</si>
  <si>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</si>
  <si>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</si>
  <si>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</si>
  <si>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</si>
  <si>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</si>
  <si>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</si>
  <si>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</si>
  <si>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</si>
  <si>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</si>
  <si>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</si>
  <si>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</si>
  <si>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</si>
  <si>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</si>
  <si>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</si>
  <si>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</si>
  <si>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</si>
  <si>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</si>
  <si>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</si>
  <si>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</si>
  <si>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</si>
  <si>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</si>
  <si>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</si>
  <si>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</si>
  <si>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</si>
  <si>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</si>
  <si>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</si>
  <si>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</si>
  <si>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</si>
  <si>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</si>
  <si>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</si>
  <si>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</si>
  <si>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</si>
  <si>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</si>
  <si>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</si>
  <si>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</si>
  <si>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</si>
  <si>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</si>
  <si>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</si>
  <si>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</si>
  <si>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</si>
  <si>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</si>
  <si>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</si>
  <si>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</si>
  <si>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</si>
  <si>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</si>
  <si>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</si>
  <si>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</si>
  <si>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</si>
  <si>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</si>
  <si>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</si>
  <si>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</si>
  <si>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</si>
  <si>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</si>
  <si>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</si>
  <si>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</si>
  <si>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</si>
  <si>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</si>
  <si>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</si>
  <si>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</si>
  <si>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</si>
  <si>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</si>
  <si>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</si>
  <si>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</si>
  <si>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</si>
  <si>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</si>
  <si>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</si>
  <si>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</si>
  <si>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</si>
  <si>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</si>
  <si>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</si>
  <si>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</si>
  <si>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</si>
  <si>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</si>
  <si>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</si>
  <si>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</si>
  <si>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</si>
  <si>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</si>
  <si>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</si>
  <si>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</si>
  <si>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</si>
  <si>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</si>
  <si>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</si>
  <si>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</si>
  <si>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</si>
  <si>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</si>
  <si>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</si>
  <si>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</si>
  <si>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</si>
  <si>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</si>
  <si>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</si>
  <si>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</si>
  <si>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</si>
  <si>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</si>
  <si>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</si>
  <si>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</si>
  <si>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</si>
  <si>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</si>
  <si>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</si>
  <si>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</si>
  <si>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</si>
  <si>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</si>
  <si>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</si>
  <si>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</si>
  <si>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</si>
  <si>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</si>
  <si>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</si>
  <si>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</si>
  <si>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</si>
  <si>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</si>
  <si>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</si>
  <si>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</si>
  <si>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</si>
  <si>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</si>
  <si>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</si>
  <si>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</si>
  <si>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</si>
  <si>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</si>
  <si>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</si>
  <si>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</si>
  <si>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</si>
  <si>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</si>
  <si>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</si>
  <si>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</si>
  <si>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</si>
  <si>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</si>
  <si>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</si>
  <si>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</si>
  <si>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</si>
  <si>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</si>
  <si>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</si>
  <si>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</si>
  <si>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</si>
  <si>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</si>
  <si>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</si>
  <si>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</si>
  <si>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</si>
  <si>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</si>
  <si>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</si>
  <si>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</si>
  <si>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</si>
  <si>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</si>
  <si>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</si>
  <si>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</si>
  <si>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</si>
  <si>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</si>
  <si>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</si>
  <si>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</si>
  <si>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</si>
  <si>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</si>
  <si>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</si>
  <si>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</si>
  <si>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</si>
  <si>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</si>
  <si>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</si>
  <si>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</si>
  <si>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</si>
  <si>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</si>
  <si>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</si>
  <si>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</si>
  <si>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</si>
  <si>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</si>
  <si>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</si>
  <si>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</si>
  <si>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</si>
  <si>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</si>
  <si>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</si>
  <si>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</si>
  <si>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</si>
  <si>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</si>
  <si>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</si>
  <si>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</si>
  <si>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</si>
  <si>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</si>
  <si>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</si>
  <si>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</si>
  <si>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</si>
  <si>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</si>
  <si>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</si>
  <si>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</si>
  <si>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</si>
  <si>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</si>
  <si>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</si>
  <si>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</si>
  <si>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</si>
  <si>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</si>
  <si>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</si>
  <si>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</si>
  <si>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</si>
  <si>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</si>
  <si>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</si>
  <si>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</si>
  <si>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</si>
  <si>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</si>
  <si>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</si>
  <si>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</si>
  <si>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</si>
  <si>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</si>
  <si>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</si>
  <si>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</si>
  <si>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</si>
  <si>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</si>
  <si>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</si>
  <si>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</si>
  <si>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</si>
  <si>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</si>
  <si>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</si>
  <si>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</si>
  <si>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</si>
  <si>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</si>
  <si>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</si>
  <si>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</si>
  <si>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</si>
  <si>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</si>
  <si>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</si>
  <si>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</si>
  <si>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</si>
  <si>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</si>
  <si>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</si>
  <si>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</si>
  <si>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</si>
  <si>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</si>
  <si>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</si>
  <si>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</si>
  <si>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</si>
  <si>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</si>
  <si>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</si>
  <si>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</si>
  <si>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</si>
  <si>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</si>
  <si>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</si>
  <si>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</si>
  <si>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</si>
  <si>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</si>
  <si>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</si>
  <si>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</si>
  <si>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</si>
  <si>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</si>
  <si>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</si>
  <si>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</si>
  <si>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</si>
  <si>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</si>
  <si>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</si>
  <si>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</si>
  <si>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</si>
  <si>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</si>
  <si>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</si>
  <si>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</si>
  <si>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</si>
  <si>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</si>
  <si>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</si>
  <si>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</si>
  <si>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</si>
  <si>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</si>
  <si>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</si>
  <si>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</si>
  <si>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</si>
  <si>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</si>
  <si>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</si>
  <si>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</si>
  <si>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</si>
  <si>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</si>
  <si>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</si>
  <si>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</si>
  <si>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</si>
  <si>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</si>
  <si>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</si>
  <si>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</si>
  <si>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</si>
  <si>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</si>
  <si>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</si>
  <si>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</si>
  <si>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</si>
  <si>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</si>
  <si>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</si>
  <si>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</si>
  <si>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</si>
  <si>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</si>
  <si>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</si>
  <si>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</si>
  <si>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</si>
  <si>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</si>
  <si>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</si>
  <si>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</si>
  <si>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</si>
  <si>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</si>
  <si>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</si>
  <si>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</si>
  <si>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</si>
  <si>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</si>
  <si>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</si>
  <si>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</si>
  <si>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</si>
  <si>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</si>
  <si>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</si>
  <si>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</si>
  <si>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</si>
  <si>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</si>
  <si>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</si>
  <si>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</si>
  <si>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</si>
  <si>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</si>
  <si>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</si>
  <si>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</si>
  <si>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</si>
  <si>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</si>
  <si>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</si>
  <si>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</si>
  <si>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</si>
  <si>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</si>
  <si>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</si>
  <si>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</si>
  <si>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</si>
  <si>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</si>
  <si>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</si>
  <si>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</si>
  <si>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</si>
  <si>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</si>
  <si>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</si>
  <si>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</si>
  <si>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</si>
  <si>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</si>
  <si>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</si>
  <si>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</si>
  <si>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</si>
  <si>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</si>
  <si>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</si>
  <si>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</si>
  <si>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</si>
  <si>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</si>
  <si>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</si>
  <si>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</si>
  <si>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</si>
  <si>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</si>
  <si>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</si>
  <si>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</si>
  <si>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</si>
  <si>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</si>
  <si>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</si>
  <si>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</si>
  <si>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</si>
  <si>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</si>
  <si>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</si>
  <si>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</si>
  <si>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</si>
  <si>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</si>
  <si>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</si>
  <si>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</si>
  <si>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</si>
  <si>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</si>
  <si>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</si>
  <si>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</si>
  <si>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</si>
  <si>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</si>
  <si>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</si>
  <si>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</si>
  <si>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</si>
  <si>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</si>
  <si>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</si>
  <si>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</si>
  <si>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</si>
  <si>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</si>
  <si>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</si>
  <si>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</si>
  <si>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</si>
  <si>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</si>
  <si>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</si>
  <si>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</si>
  <si>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</si>
  <si>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</si>
  <si>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</si>
  <si>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</si>
  <si>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</si>
  <si>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</si>
  <si>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</si>
  <si>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</si>
  <si>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</si>
  <si>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</si>
  <si>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</si>
  <si>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</si>
  <si>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</si>
  <si>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</si>
  <si>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</si>
  <si>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</si>
  <si>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</si>
  <si>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</si>
  <si>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</si>
  <si>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</si>
  <si>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</si>
  <si>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</si>
  <si>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</si>
  <si>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</si>
  <si>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</si>
  <si>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</si>
  <si>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</si>
  <si>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</si>
  <si>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</si>
  <si>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</si>
  <si>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</si>
  <si>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</si>
  <si>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</si>
  <si>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</si>
  <si>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</si>
  <si>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</si>
  <si>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</si>
  <si>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</si>
  <si>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</si>
  <si>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</si>
  <si>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</si>
  <si>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</si>
  <si>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</si>
  <si>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</si>
  <si>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</si>
  <si>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</si>
  <si>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</si>
  <si>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</si>
  <si>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</si>
  <si>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</si>
  <si>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</si>
  <si>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</si>
  <si>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</si>
  <si>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</si>
  <si>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</si>
  <si>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</si>
  <si>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</si>
  <si>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</si>
  <si>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</si>
  <si>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</si>
  <si>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</si>
  <si>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</si>
  <si>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</si>
  <si>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</si>
  <si>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</si>
  <si>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</si>
  <si>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</si>
  <si>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</si>
  <si>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</si>
  <si>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</si>
  <si>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</si>
  <si>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</si>
  <si>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</si>
  <si>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</si>
  <si>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</si>
  <si>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</si>
  <si>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</si>
  <si>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</si>
  <si>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</si>
  <si>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</si>
  <si>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</si>
  <si>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</si>
  <si>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</si>
  <si>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</si>
  <si>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</si>
  <si>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</si>
  <si>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</si>
  <si>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</si>
  <si>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</si>
  <si>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</si>
  <si>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</si>
  <si>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</si>
  <si>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</si>
  <si>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</si>
  <si>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</si>
  <si>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</si>
  <si>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</si>
  <si>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</si>
  <si>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</si>
  <si>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</si>
  <si>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</si>
  <si>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</si>
  <si>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</si>
  <si>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</si>
  <si>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</si>
  <si>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</si>
  <si>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</si>
  <si>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</si>
  <si>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</si>
  <si>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</si>
  <si>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</si>
  <si>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</si>
  <si>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</si>
  <si>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</si>
  <si>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</si>
  <si>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</si>
  <si>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</si>
  <si>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</si>
  <si>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</si>
  <si>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</si>
  <si>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</si>
  <si>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</si>
  <si>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</si>
  <si>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</si>
  <si>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</si>
  <si>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</si>
  <si>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</si>
  <si>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</si>
  <si>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</si>
  <si>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</si>
  <si>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</si>
  <si>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</si>
  <si>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Šuolis į tolį jaunutės</t>
  </si>
  <si>
    <t>Šuolis į tolį jaunučiai</t>
  </si>
  <si>
    <t>Šuolis į aukštį jaunutės</t>
  </si>
  <si>
    <t>Šuolis į aukštį jaunučiai</t>
  </si>
  <si>
    <t>Kv. L.</t>
  </si>
  <si>
    <t>Gim.data</t>
  </si>
  <si>
    <t>Kval.l.</t>
  </si>
  <si>
    <t>1 band.</t>
  </si>
  <si>
    <t>2 band.</t>
  </si>
  <si>
    <t>3 band.</t>
  </si>
  <si>
    <t>4 band.</t>
  </si>
  <si>
    <t>5 band.</t>
  </si>
  <si>
    <t>6 band.</t>
  </si>
  <si>
    <t>Klaipėda, LAM</t>
  </si>
  <si>
    <t>60 m bėgimas jaunutėms</t>
  </si>
  <si>
    <t>60 m bėgimas jaunučiams</t>
  </si>
  <si>
    <t>200 m bėgimas jaunutėms</t>
  </si>
  <si>
    <t>200 m bėgimas jaunučiams</t>
  </si>
  <si>
    <t>600 m bėgimas jaunutėms</t>
  </si>
  <si>
    <t>1000 m bėgimas jaunučiams</t>
  </si>
  <si>
    <t>3 kg. rutulio stūmimas jaunutės</t>
  </si>
  <si>
    <t>4kg. rutulio  stūmimas jaunučiai</t>
  </si>
  <si>
    <t>,,Versmės'' progimnazija</t>
  </si>
  <si>
    <t>Skaistė Einikytė</t>
  </si>
  <si>
    <t>Klaipėdos licėjus</t>
  </si>
  <si>
    <t>ind.</t>
  </si>
  <si>
    <t>,,Verdenės'' progimnazija</t>
  </si>
  <si>
    <t>,,Gedminų'' progimnazija</t>
  </si>
  <si>
    <t>Rūta Fetingytė</t>
  </si>
  <si>
    <t>Vydūno gimnazija</t>
  </si>
  <si>
    <t>,,Sendvario'' progimnazija</t>
  </si>
  <si>
    <t>2004-01-01</t>
  </si>
  <si>
    <t>,,Vitės'' pagr. mokykla</t>
  </si>
  <si>
    <t>Tauralaukio progimnazija</t>
  </si>
  <si>
    <t>Marius Januška</t>
  </si>
  <si>
    <t>Jokūbas Taurinis</t>
  </si>
  <si>
    <t>,,Saulėtekio'' progimnazija</t>
  </si>
  <si>
    <t>Benas Mačiulskis</t>
  </si>
  <si>
    <t>Grantas Žilinskas</t>
  </si>
  <si>
    <t>Paulius Šylius</t>
  </si>
  <si>
    <t>Rytis Šakaitis</t>
  </si>
  <si>
    <t>Emilis Mendelis</t>
  </si>
  <si>
    <t>Hermanas Klova</t>
  </si>
  <si>
    <t>Jokūbas Šemeklis</t>
  </si>
  <si>
    <t>S.Dacho progimnazija</t>
  </si>
  <si>
    <t>2004-03-11</t>
  </si>
  <si>
    <t>Pijus Dumalakas</t>
  </si>
  <si>
    <t>Satera Balčaitytė</t>
  </si>
  <si>
    <t>Liepa Makaraitė</t>
  </si>
  <si>
    <t>Edas Simutis</t>
  </si>
  <si>
    <t>2004-12-28</t>
  </si>
  <si>
    <t>Kevinas Stropus</t>
  </si>
  <si>
    <t>Aurimas Jurkus</t>
  </si>
  <si>
    <t>x</t>
  </si>
  <si>
    <t>9.33</t>
  </si>
  <si>
    <t>8.82</t>
  </si>
  <si>
    <t>8.78</t>
  </si>
  <si>
    <t>8.83</t>
  </si>
  <si>
    <t>8.41</t>
  </si>
  <si>
    <t>8.53</t>
  </si>
  <si>
    <t>8.80</t>
  </si>
  <si>
    <t>8.74</t>
  </si>
  <si>
    <t>8.49</t>
  </si>
  <si>
    <t>8.28</t>
  </si>
  <si>
    <t>8.33</t>
  </si>
  <si>
    <t>8.03</t>
  </si>
  <si>
    <t>7.98</t>
  </si>
  <si>
    <t>7.84</t>
  </si>
  <si>
    <t>7.57</t>
  </si>
  <si>
    <t>10.17</t>
  </si>
  <si>
    <t>9.75</t>
  </si>
  <si>
    <t>9.53</t>
  </si>
  <si>
    <t>8.67</t>
  </si>
  <si>
    <t>8.55</t>
  </si>
  <si>
    <t>Gustė Narmontaitė</t>
  </si>
  <si>
    <t>7.77</t>
  </si>
  <si>
    <t>7.88</t>
  </si>
  <si>
    <t>4.60</t>
  </si>
  <si>
    <t>Liepa Dumbauskaitė</t>
  </si>
  <si>
    <t>4.03</t>
  </si>
  <si>
    <t>4.09</t>
  </si>
  <si>
    <t>4.15</t>
  </si>
  <si>
    <t>4.28</t>
  </si>
  <si>
    <t>4.06</t>
  </si>
  <si>
    <t>4.04</t>
  </si>
  <si>
    <t>3.90</t>
  </si>
  <si>
    <t>3.73</t>
  </si>
  <si>
    <t>3.96</t>
  </si>
  <si>
    <t>3.86</t>
  </si>
  <si>
    <t>3.55</t>
  </si>
  <si>
    <t>3.48</t>
  </si>
  <si>
    <t>3.83</t>
  </si>
  <si>
    <t>3.84</t>
  </si>
  <si>
    <t>Eimantė Pavalkytė</t>
  </si>
  <si>
    <t>2.86</t>
  </si>
  <si>
    <t>3.16</t>
  </si>
  <si>
    <t>4.73</t>
  </si>
  <si>
    <t>4.57</t>
  </si>
  <si>
    <t>4.54</t>
  </si>
  <si>
    <t>4.49</t>
  </si>
  <si>
    <t>4.58</t>
  </si>
  <si>
    <t>4.16</t>
  </si>
  <si>
    <t>4.50</t>
  </si>
  <si>
    <t>4.10</t>
  </si>
  <si>
    <t>4.48</t>
  </si>
  <si>
    <t>4.30</t>
  </si>
  <si>
    <t>4.18</t>
  </si>
  <si>
    <t>4.20</t>
  </si>
  <si>
    <t>4.25</t>
  </si>
  <si>
    <t>3.71</t>
  </si>
  <si>
    <t>4.01</t>
  </si>
  <si>
    <t>3.88</t>
  </si>
  <si>
    <t>3.65</t>
  </si>
  <si>
    <t>3.78</t>
  </si>
  <si>
    <t>3.58</t>
  </si>
  <si>
    <t>3.52</t>
  </si>
  <si>
    <t>3.14</t>
  </si>
  <si>
    <t>2004-05-25</t>
  </si>
  <si>
    <t>o</t>
  </si>
  <si>
    <t>xxo</t>
  </si>
  <si>
    <t>xo</t>
  </si>
  <si>
    <t>xxx</t>
  </si>
  <si>
    <t>60 m barj. (0.762-7.75) bėgimas jaunutėms</t>
  </si>
  <si>
    <t>60 m barj. (0.84-8.25) bėgimas jaunučiams</t>
  </si>
  <si>
    <t>Gustė Jonikaitė</t>
  </si>
  <si>
    <t>,,Vyturio'' progimnazija</t>
  </si>
  <si>
    <t>Ema Avamleh</t>
  </si>
  <si>
    <t>10.04</t>
  </si>
  <si>
    <t>10.57</t>
  </si>
  <si>
    <t>9.57</t>
  </si>
  <si>
    <t>Liepa Mažeikaitė</t>
  </si>
  <si>
    <t>Vitės progimnazija</t>
  </si>
  <si>
    <t>10.68</t>
  </si>
  <si>
    <t>9.28</t>
  </si>
  <si>
    <t>9.38</t>
  </si>
  <si>
    <t>Titas Dirvonskas</t>
  </si>
  <si>
    <t>9.94</t>
  </si>
  <si>
    <t>Mantas Valiušaitis</t>
  </si>
  <si>
    <t>9.99</t>
  </si>
  <si>
    <t>Gustas Vičinskas</t>
  </si>
  <si>
    <t>Gustas Mumgaudis</t>
  </si>
  <si>
    <t>10.49</t>
  </si>
  <si>
    <t>Jonas Šuišelis</t>
  </si>
  <si>
    <t>10.54</t>
  </si>
  <si>
    <t>8.66</t>
  </si>
  <si>
    <t>Rimgailė Matulytė</t>
  </si>
  <si>
    <t>8.72</t>
  </si>
  <si>
    <t>Gintė Masaitytė</t>
  </si>
  <si>
    <t>9.05</t>
  </si>
  <si>
    <t>8.98</t>
  </si>
  <si>
    <t>Smiltė Šimanskytė</t>
  </si>
  <si>
    <t>9.06</t>
  </si>
  <si>
    <t>Ernesta Staponkutė</t>
  </si>
  <si>
    <t>S. Dacho progimnazija</t>
  </si>
  <si>
    <t>9.16</t>
  </si>
  <si>
    <t>DNS</t>
  </si>
  <si>
    <t>H. Zudermano progimnazija</t>
  </si>
  <si>
    <t>9.22</t>
  </si>
  <si>
    <t>Ieva Mineikytė</t>
  </si>
  <si>
    <t>M. Mažvydo progimnazija</t>
  </si>
  <si>
    <t>9.23</t>
  </si>
  <si>
    <t>Austė Jūrevičiūtė</t>
  </si>
  <si>
    <t>9.26</t>
  </si>
  <si>
    <t>Emilija Mockutė</t>
  </si>
  <si>
    <t>Aurelija Tumaitė</t>
  </si>
  <si>
    <t>2005</t>
  </si>
  <si>
    <t>Agnė Rimkutė</t>
  </si>
  <si>
    <t>9.54</t>
  </si>
  <si>
    <t>Mintarė Rindzevičiūtė</t>
  </si>
  <si>
    <t>2005-06-13</t>
  </si>
  <si>
    <t>Deimantė Pikiotytė</t>
  </si>
  <si>
    <t>2005-05-19</t>
  </si>
  <si>
    <t>9.70</t>
  </si>
  <si>
    <t>Kotryna Simutytė</t>
  </si>
  <si>
    <t>2005-06-19</t>
  </si>
  <si>
    <t>9.97</t>
  </si>
  <si>
    <t>Mingailė Lidžiūtė</t>
  </si>
  <si>
    <t>Ernesta Bendikaitė</t>
  </si>
  <si>
    <t>10.08</t>
  </si>
  <si>
    <t>Marta Simaitytė</t>
  </si>
  <si>
    <t>10.10</t>
  </si>
  <si>
    <t>Neila Jakutytė</t>
  </si>
  <si>
    <t>10.14</t>
  </si>
  <si>
    <t>Monika Domarkaitė</t>
  </si>
  <si>
    <t>2004-11-24</t>
  </si>
  <si>
    <t>10.16</t>
  </si>
  <si>
    <t>10.25</t>
  </si>
  <si>
    <t>Rugilė Denisovaitė</t>
  </si>
  <si>
    <t>2005-07-28</t>
  </si>
  <si>
    <t>10.15</t>
  </si>
  <si>
    <t>Giedrė Baltutytė</t>
  </si>
  <si>
    <t>10.18</t>
  </si>
  <si>
    <t>Julija Jermakova</t>
  </si>
  <si>
    <t>10.43</t>
  </si>
  <si>
    <t>Barbora Šuklytė</t>
  </si>
  <si>
    <t>10.45</t>
  </si>
  <si>
    <t>Mingailė Nikštaitė</t>
  </si>
  <si>
    <t>2004</t>
  </si>
  <si>
    <t>Gaivilė Kilinskaitė</t>
  </si>
  <si>
    <t>2005-03-08</t>
  </si>
  <si>
    <t>10.82</t>
  </si>
  <si>
    <t>b/k</t>
  </si>
  <si>
    <t>Kornelija Staponaitė</t>
  </si>
  <si>
    <t>2005-01-10</t>
  </si>
  <si>
    <t>8.17</t>
  </si>
  <si>
    <t>2003-12-05</t>
  </si>
  <si>
    <t>8.47</t>
  </si>
  <si>
    <t>Greta Mickutė</t>
  </si>
  <si>
    <t>2003-06-25</t>
  </si>
  <si>
    <t>8.45</t>
  </si>
  <si>
    <t>7.94</t>
  </si>
  <si>
    <t>7.73</t>
  </si>
  <si>
    <t>Arminas Šikšnius</t>
  </si>
  <si>
    <t>2005-01-22</t>
  </si>
  <si>
    <t>Gedminų progimnazija</t>
  </si>
  <si>
    <t>7.92</t>
  </si>
  <si>
    <t>7.95</t>
  </si>
  <si>
    <t>7.79</t>
  </si>
  <si>
    <t>8.16</t>
  </si>
  <si>
    <t>Tadas Oželis</t>
  </si>
  <si>
    <t>2005-04-02</t>
  </si>
  <si>
    <t>8.56</t>
  </si>
  <si>
    <t>8.81</t>
  </si>
  <si>
    <t>Martynas Barkus</t>
  </si>
  <si>
    <t>8.40</t>
  </si>
  <si>
    <t>8.96</t>
  </si>
  <si>
    <t>Džiugas Medikis</t>
  </si>
  <si>
    <t>2005-02-25</t>
  </si>
  <si>
    <t>8.69</t>
  </si>
  <si>
    <t>Andrius Granauskis</t>
  </si>
  <si>
    <t>Armandas Šleiteris</t>
  </si>
  <si>
    <t>2004-05-20</t>
  </si>
  <si>
    <t>Titas Dulkė</t>
  </si>
  <si>
    <t>2005-05-03</t>
  </si>
  <si>
    <t>8.92</t>
  </si>
  <si>
    <t>Andrėj Kleščionok</t>
  </si>
  <si>
    <t>8.94</t>
  </si>
  <si>
    <t>Danielius Motiejūnas</t>
  </si>
  <si>
    <t>2005-09-09</t>
  </si>
  <si>
    <t>9.02</t>
  </si>
  <si>
    <t>Lukas Zaborskis</t>
  </si>
  <si>
    <t>2005-10-11</t>
  </si>
  <si>
    <t>Arminas Petkus</t>
  </si>
  <si>
    <t>2005-04-10</t>
  </si>
  <si>
    <t>9.08</t>
  </si>
  <si>
    <t>Adrijus Auškalnis</t>
  </si>
  <si>
    <t>9.11</t>
  </si>
  <si>
    <t>Naglis Sadauskas</t>
  </si>
  <si>
    <t>9.13</t>
  </si>
  <si>
    <t>Deividas Riauka</t>
  </si>
  <si>
    <t>Vilius Piekus</t>
  </si>
  <si>
    <t>2004-06-17</t>
  </si>
  <si>
    <t>9.14</t>
  </si>
  <si>
    <t>Dominykas Miceika</t>
  </si>
  <si>
    <t>9.20</t>
  </si>
  <si>
    <t>2005-07-09</t>
  </si>
  <si>
    <t>Eligijus Kontrimas</t>
  </si>
  <si>
    <t>Ugnius Razutis</t>
  </si>
  <si>
    <t>2005-07-31</t>
  </si>
  <si>
    <t>Arminas Žaliaduonis</t>
  </si>
  <si>
    <t>9.41</t>
  </si>
  <si>
    <t>Justas Arlauskas</t>
  </si>
  <si>
    <t>9.45</t>
  </si>
  <si>
    <t>Laurynas Pašilis</t>
  </si>
  <si>
    <t>9.60</t>
  </si>
  <si>
    <t>Neilas Paulauskas</t>
  </si>
  <si>
    <t>9.65</t>
  </si>
  <si>
    <t>Rokas Rupeikis</t>
  </si>
  <si>
    <t>2005-11-11</t>
  </si>
  <si>
    <t>Justas Micevičius</t>
  </si>
  <si>
    <t>Laurynas Kerpys</t>
  </si>
  <si>
    <t>10.12</t>
  </si>
  <si>
    <t>Dovydas Stonys</t>
  </si>
  <si>
    <t>Ernand Popkov</t>
  </si>
  <si>
    <t>Lukas Macikas</t>
  </si>
  <si>
    <t>10.51</t>
  </si>
  <si>
    <t>Kristupas Naudolaitis</t>
  </si>
  <si>
    <t>2005-08-25</t>
  </si>
  <si>
    <t>28.68</t>
  </si>
  <si>
    <t>29.36</t>
  </si>
  <si>
    <t>29.48</t>
  </si>
  <si>
    <t>2004-08-31</t>
  </si>
  <si>
    <t>30.45</t>
  </si>
  <si>
    <t>30.93</t>
  </si>
  <si>
    <t>Beatričia Astaškina</t>
  </si>
  <si>
    <t>32.83</t>
  </si>
  <si>
    <t>35.30</t>
  </si>
  <si>
    <t>37.05</t>
  </si>
  <si>
    <t>25.30</t>
  </si>
  <si>
    <t>25.47</t>
  </si>
  <si>
    <t>26.65</t>
  </si>
  <si>
    <t>27.58</t>
  </si>
  <si>
    <t>27.62</t>
  </si>
  <si>
    <t>28.01</t>
  </si>
  <si>
    <t>Oskaras Keraitis</t>
  </si>
  <si>
    <t>28.92</t>
  </si>
  <si>
    <t>29.92</t>
  </si>
  <si>
    <t>29.61</t>
  </si>
  <si>
    <t>Artas Balackinas</t>
  </si>
  <si>
    <t>30.46</t>
  </si>
  <si>
    <t>30.54</t>
  </si>
  <si>
    <t>Tomas Žilinskas</t>
  </si>
  <si>
    <t>30.69</t>
  </si>
  <si>
    <t>Dominykas Gerulaitis</t>
  </si>
  <si>
    <t>30.71</t>
  </si>
  <si>
    <t>2004-08-28</t>
  </si>
  <si>
    <t>30.82</t>
  </si>
  <si>
    <t>Nojus Sandovas</t>
  </si>
  <si>
    <t>2004-08-25</t>
  </si>
  <si>
    <t>30.92</t>
  </si>
  <si>
    <t>31.35</t>
  </si>
  <si>
    <t>31.38</t>
  </si>
  <si>
    <t>33.67</t>
  </si>
  <si>
    <t>Ignas Aleinikovas</t>
  </si>
  <si>
    <t>2004-06-02</t>
  </si>
  <si>
    <t>34.28</t>
  </si>
  <si>
    <t>Augustas Neverdauskas</t>
  </si>
  <si>
    <t>2004-10-01</t>
  </si>
  <si>
    <t>34.48</t>
  </si>
  <si>
    <t>Ignas Kikilas</t>
  </si>
  <si>
    <t>2005-02-17</t>
  </si>
  <si>
    <t>35.43</t>
  </si>
  <si>
    <t>1:48.35</t>
  </si>
  <si>
    <t>Ariana Tislenko</t>
  </si>
  <si>
    <t>M. Gorkio progimnazija</t>
  </si>
  <si>
    <t>1:56.99</t>
  </si>
  <si>
    <t>Gustė Jauniūtė</t>
  </si>
  <si>
    <t>2:05.95</t>
  </si>
  <si>
    <t>2:11.08</t>
  </si>
  <si>
    <t>Urtė Jonavičiūtė</t>
  </si>
  <si>
    <t>2:12.58</t>
  </si>
  <si>
    <t>Vilius Veseris</t>
  </si>
  <si>
    <t>3:08.46</t>
  </si>
  <si>
    <t>Šarūnas Širvinskas</t>
  </si>
  <si>
    <t>3:12.89</t>
  </si>
  <si>
    <t>3:13.22</t>
  </si>
  <si>
    <t>3:24.75</t>
  </si>
  <si>
    <t>3:29.42</t>
  </si>
  <si>
    <t>Kasparas Šilgalis</t>
  </si>
  <si>
    <t>2005-11-18</t>
  </si>
  <si>
    <t>3:30.32</t>
  </si>
  <si>
    <t>Dovydas Bertašius</t>
  </si>
  <si>
    <t>3:41.84</t>
  </si>
  <si>
    <t>3:47.54</t>
  </si>
  <si>
    <t>4:06.89</t>
  </si>
  <si>
    <t>Vaida Seliukaitė</t>
  </si>
  <si>
    <t>7.30</t>
  </si>
  <si>
    <t>8.20</t>
  </si>
  <si>
    <t>8.90</t>
  </si>
  <si>
    <t>8.68</t>
  </si>
  <si>
    <t>8.85</t>
  </si>
  <si>
    <t>Brigita Virkelytė</t>
  </si>
  <si>
    <t>6.95</t>
  </si>
  <si>
    <t>7.35</t>
  </si>
  <si>
    <t>7.55</t>
  </si>
  <si>
    <t>8.10</t>
  </si>
  <si>
    <t>Ugnė Morkūnaitė</t>
  </si>
  <si>
    <t>,,Vermės'' progimnazija</t>
  </si>
  <si>
    <t>7.27</t>
  </si>
  <si>
    <t>7.05</t>
  </si>
  <si>
    <t>6.60</t>
  </si>
  <si>
    <t>7.10</t>
  </si>
  <si>
    <t>7.12</t>
  </si>
  <si>
    <t>Odeta Zajarskaitė</t>
  </si>
  <si>
    <t>2004-04-16</t>
  </si>
  <si>
    <t>,,Vaivorykštės tako'' gimnazija</t>
  </si>
  <si>
    <t>6.40</t>
  </si>
  <si>
    <t>6.55</t>
  </si>
  <si>
    <t>Deimantė Kasnauskytė</t>
  </si>
  <si>
    <t>5.80</t>
  </si>
  <si>
    <t>5.68</t>
  </si>
  <si>
    <t>6.12</t>
  </si>
  <si>
    <t>6.18</t>
  </si>
  <si>
    <t>6.15</t>
  </si>
  <si>
    <t>9.55</t>
  </si>
  <si>
    <t>9.48</t>
  </si>
  <si>
    <t>10.90</t>
  </si>
  <si>
    <t>11.15</t>
  </si>
  <si>
    <t>Ringaudas Ličkus</t>
  </si>
  <si>
    <t>2004-12-18</t>
  </si>
  <si>
    <t>,,Vitės'' progimnazija</t>
  </si>
  <si>
    <t>9.47</t>
  </si>
  <si>
    <t>9.51</t>
  </si>
  <si>
    <t>9.69</t>
  </si>
  <si>
    <t>9.82</t>
  </si>
  <si>
    <t>9.62</t>
  </si>
  <si>
    <t>Gytis Grubliauskas</t>
  </si>
  <si>
    <t>9.50</t>
  </si>
  <si>
    <t>Timas Šimkus</t>
  </si>
  <si>
    <t>2004-12-29</t>
  </si>
  <si>
    <t>8.00</t>
  </si>
  <si>
    <t>8.11</t>
  </si>
  <si>
    <t>8.27</t>
  </si>
  <si>
    <t>Donatas Norkus</t>
  </si>
  <si>
    <t>2005-06-30</t>
  </si>
  <si>
    <t>7.04</t>
  </si>
  <si>
    <t>8.08</t>
  </si>
  <si>
    <t>6.72</t>
  </si>
  <si>
    <t>7.52</t>
  </si>
  <si>
    <t>7.48</t>
  </si>
  <si>
    <t>Faustas Malevičius</t>
  </si>
  <si>
    <t>2005-01-27</t>
  </si>
  <si>
    <t>7.82</t>
  </si>
  <si>
    <t>7.68</t>
  </si>
  <si>
    <t>7.51</t>
  </si>
  <si>
    <t>7.80</t>
  </si>
  <si>
    <t>Zudermano gimnazija</t>
  </si>
  <si>
    <t>4.35</t>
  </si>
  <si>
    <t>4.07</t>
  </si>
  <si>
    <t>4.55</t>
  </si>
  <si>
    <t>Deimantė Pavalkytė</t>
  </si>
  <si>
    <t>4.38</t>
  </si>
  <si>
    <t>4.12</t>
  </si>
  <si>
    <t>4.27</t>
  </si>
  <si>
    <t>Viktorija Gulianova</t>
  </si>
  <si>
    <t>4.14</t>
  </si>
  <si>
    <t>4.08</t>
  </si>
  <si>
    <t>Anželika Nosova</t>
  </si>
  <si>
    <t>3.36</t>
  </si>
  <si>
    <t>3.40</t>
  </si>
  <si>
    <t>2.98</t>
  </si>
  <si>
    <t>3.51</t>
  </si>
  <si>
    <t>3.13</t>
  </si>
  <si>
    <t>3.37</t>
  </si>
  <si>
    <t>3.50</t>
  </si>
  <si>
    <t>Milgita Simonavičiūtė</t>
  </si>
  <si>
    <t>3.07</t>
  </si>
  <si>
    <t>3.42</t>
  </si>
  <si>
    <t>3.33</t>
  </si>
  <si>
    <t>3.26</t>
  </si>
  <si>
    <t>3.35</t>
  </si>
  <si>
    <t>3.32</t>
  </si>
  <si>
    <t>3.06</t>
  </si>
  <si>
    <t>3.21</t>
  </si>
  <si>
    <t>3.05</t>
  </si>
  <si>
    <t>3.17</t>
  </si>
  <si>
    <t>3.15</t>
  </si>
  <si>
    <t>3.08</t>
  </si>
  <si>
    <t>2.81</t>
  </si>
  <si>
    <t>3.04</t>
  </si>
  <si>
    <t>4.76</t>
  </si>
  <si>
    <t>4.59</t>
  </si>
  <si>
    <t>4.66</t>
  </si>
  <si>
    <t>4.47</t>
  </si>
  <si>
    <t>4.52</t>
  </si>
  <si>
    <t>4.62</t>
  </si>
  <si>
    <t>4.45</t>
  </si>
  <si>
    <t>4.29</t>
  </si>
  <si>
    <t>4.02</t>
  </si>
  <si>
    <t>4.39</t>
  </si>
  <si>
    <t>Marius Katkus</t>
  </si>
  <si>
    <t>2004-06-26</t>
  </si>
  <si>
    <t>4.32</t>
  </si>
  <si>
    <t>4.13</t>
  </si>
  <si>
    <t>4.00</t>
  </si>
  <si>
    <t>3.25</t>
  </si>
  <si>
    <t>3.99</t>
  </si>
  <si>
    <t>3.94</t>
  </si>
  <si>
    <t>Ignas Auškelis</t>
  </si>
  <si>
    <t>2004-05-27</t>
  </si>
  <si>
    <t>3.31</t>
  </si>
  <si>
    <t>3.00</t>
  </si>
  <si>
    <t>3.72</t>
  </si>
  <si>
    <t>2.66</t>
  </si>
  <si>
    <t>3.67</t>
  </si>
  <si>
    <t>3.24</t>
  </si>
  <si>
    <t>3.66</t>
  </si>
  <si>
    <t>3.61</t>
  </si>
  <si>
    <t>Nojus Stanišauskas</t>
  </si>
  <si>
    <t>3.49</t>
  </si>
  <si>
    <t>3.34</t>
  </si>
  <si>
    <t>3.09</t>
  </si>
  <si>
    <t>3.19</t>
  </si>
  <si>
    <t>1.45</t>
  </si>
  <si>
    <t>Ema Avamlech</t>
  </si>
  <si>
    <t>1.40</t>
  </si>
  <si>
    <t>1.25</t>
  </si>
  <si>
    <t>Polina Kuzniatsova</t>
  </si>
  <si>
    <t>2001-10-04</t>
  </si>
  <si>
    <t>,,Žaliakalnio'' progimnazija</t>
  </si>
  <si>
    <t>ox</t>
  </si>
  <si>
    <t>Edgaras Ambrozaitis</t>
  </si>
  <si>
    <t>2004-01-15</t>
  </si>
  <si>
    <t>1,00</t>
  </si>
  <si>
    <t>1,05</t>
  </si>
  <si>
    <t>1,10</t>
  </si>
  <si>
    <t>1,15</t>
  </si>
  <si>
    <t>1.30</t>
  </si>
  <si>
    <t>2005-10-26</t>
  </si>
  <si>
    <t>1.15</t>
  </si>
  <si>
    <t>2005-02-24</t>
  </si>
  <si>
    <t>4x200 (estafetė)</t>
  </si>
  <si>
    <t>Arija Mėlinauskaitė</t>
  </si>
  <si>
    <t>1:54.00</t>
  </si>
  <si>
    <t>"Vyturio" progimnazija</t>
  </si>
  <si>
    <t>2:05.40</t>
  </si>
  <si>
    <t>"Saulėtekio" gimnazija</t>
  </si>
  <si>
    <t>2:15.40</t>
  </si>
  <si>
    <t>2006</t>
  </si>
  <si>
    <t>Klaipėdos LAM</t>
  </si>
  <si>
    <t xml:space="preserve"> Algina Marija Vilčinskienė</t>
  </si>
  <si>
    <t>Varžybų vyr. teisėja</t>
  </si>
  <si>
    <t>Kv. l.</t>
  </si>
  <si>
    <t>b.a.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</si>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</sst>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  <numFmt numFmtId="174" formatCode="yyyy/mm/dd;@"/>
  </numFmts>
  <fonts count="61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u/>
      <sz val="8"/>
      <name val="Calibri"/>
      <family val="2"/>
    </font>
    <font>
      <sz val="8"/>
      <name val="Arial"/>
      <family val="2"/>
      <charset val="186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513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2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7" fillId="0" borderId="17" xfId="0" applyFont="1" applyBorder="1" applyAlignment="1">
      <alignment horizontal="left" vertical="center" wrapText="1"/>
    </xf>
    <xf numFmtId="170" fontId="37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70" fontId="29" fillId="0" borderId="23" xfId="0" applyNumberFormat="1" applyFont="1" applyBorder="1" applyAlignment="1">
      <alignment horizontal="center" wrapText="1"/>
    </xf>
    <xf numFmtId="14" fontId="24" fillId="0" borderId="0" xfId="0" applyNumberFormat="1" applyFont="1" applyFill="1" applyAlignment="1">
      <alignment vertical="center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170" fontId="37" fillId="0" borderId="15" xfId="0" applyNumberFormat="1" applyFont="1" applyBorder="1" applyAlignment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9" fillId="0" borderId="19" xfId="0" applyNumberFormat="1" applyFont="1" applyFill="1" applyBorder="1" applyAlignment="1" applyProtection="1">
      <alignment horizontal="center"/>
    </xf>
    <xf numFmtId="0" fontId="39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0" fontId="36" fillId="0" borderId="2" xfId="2" applyNumberFormat="1" applyFont="1" applyFill="1" applyBorder="1" applyAlignment="1" applyProtection="1">
      <alignment horizontal="left" vertical="center"/>
    </xf>
    <xf numFmtId="0" fontId="36" fillId="0" borderId="17" xfId="0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/>
    </xf>
    <xf numFmtId="0" fontId="36" fillId="0" borderId="17" xfId="0" applyNumberFormat="1" applyFont="1" applyFill="1" applyBorder="1" applyAlignment="1" applyProtection="1">
      <alignment horizontal="left"/>
    </xf>
    <xf numFmtId="0" fontId="42" fillId="0" borderId="17" xfId="0" applyFont="1" applyBorder="1" applyAlignment="1">
      <alignment wrapText="1"/>
    </xf>
    <xf numFmtId="49" fontId="28" fillId="0" borderId="17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 applyProtection="1">
      <alignment vertical="center"/>
    </xf>
    <xf numFmtId="0" fontId="36" fillId="0" borderId="17" xfId="0" applyNumberFormat="1" applyFont="1" applyFill="1" applyBorder="1" applyAlignment="1" applyProtection="1"/>
    <xf numFmtId="0" fontId="36" fillId="0" borderId="2" xfId="2" applyNumberFormat="1" applyFont="1" applyFill="1" applyBorder="1" applyAlignment="1" applyProtection="1">
      <alignment vertical="center"/>
    </xf>
    <xf numFmtId="49" fontId="43" fillId="0" borderId="17" xfId="0" applyNumberFormat="1" applyFont="1" applyFill="1" applyBorder="1" applyAlignment="1" applyProtection="1">
      <alignment horizontal="center"/>
    </xf>
    <xf numFmtId="49" fontId="43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7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36" fillId="0" borderId="17" xfId="0" applyNumberFormat="1" applyFont="1" applyFill="1" applyBorder="1" applyAlignment="1" applyProtection="1">
      <alignment vertical="justify"/>
    </xf>
    <xf numFmtId="0" fontId="29" fillId="0" borderId="23" xfId="0" applyFont="1" applyBorder="1" applyAlignment="1">
      <alignment horizontal="left" vertical="center" wrapText="1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17" xfId="2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 vertical="center"/>
    </xf>
    <xf numFmtId="49" fontId="39" fillId="0" borderId="17" xfId="0" applyNumberFormat="1" applyFont="1" applyFill="1" applyBorder="1" applyAlignment="1">
      <alignment horizontal="center"/>
    </xf>
    <xf numFmtId="0" fontId="39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7" xfId="0" applyNumberFormat="1" applyFont="1" applyFill="1" applyBorder="1" applyAlignment="1" applyProtection="1">
      <alignment horizontal="left" vertical="center"/>
    </xf>
    <xf numFmtId="14" fontId="36" fillId="0" borderId="17" xfId="0" applyNumberFormat="1" applyFont="1" applyFill="1" applyBorder="1" applyAlignment="1" applyProtection="1">
      <alignment horizontal="left" vertical="center"/>
    </xf>
    <xf numFmtId="0" fontId="47" fillId="0" borderId="17" xfId="0" applyNumberFormat="1" applyFont="1" applyFill="1" applyBorder="1" applyAlignment="1" applyProtection="1">
      <alignment horizontal="left" vertical="center"/>
    </xf>
    <xf numFmtId="0" fontId="49" fillId="0" borderId="0" xfId="0" applyNumberFormat="1" applyFont="1" applyFill="1" applyBorder="1" applyAlignment="1" applyProtection="1">
      <alignment horizontal="left"/>
    </xf>
    <xf numFmtId="0" fontId="50" fillId="0" borderId="0" xfId="0" applyFont="1" applyFill="1"/>
    <xf numFmtId="0" fontId="51" fillId="0" borderId="0" xfId="0" applyNumberFormat="1" applyFont="1" applyFill="1" applyBorder="1" applyAlignment="1" applyProtection="1">
      <alignment horizontal="left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52" fillId="0" borderId="17" xfId="0" applyFont="1" applyBorder="1" applyAlignment="1">
      <alignment wrapText="1"/>
    </xf>
    <xf numFmtId="2" fontId="46" fillId="0" borderId="23" xfId="0" applyNumberFormat="1" applyFont="1" applyFill="1" applyBorder="1" applyAlignment="1" applyProtection="1">
      <alignment horizontal="center" vertical="center"/>
    </xf>
    <xf numFmtId="2" fontId="46" fillId="0" borderId="17" xfId="0" applyNumberFormat="1" applyFont="1" applyFill="1" applyBorder="1" applyAlignment="1" applyProtection="1">
      <alignment horizontal="center" vertical="center"/>
    </xf>
    <xf numFmtId="49" fontId="46" fillId="0" borderId="17" xfId="0" applyNumberFormat="1" applyFont="1" applyFill="1" applyBorder="1" applyAlignment="1" applyProtection="1">
      <alignment horizontal="center" vertical="center"/>
    </xf>
    <xf numFmtId="164" fontId="46" fillId="0" borderId="17" xfId="0" applyNumberFormat="1" applyFont="1" applyFill="1" applyBorder="1" applyAlignment="1" applyProtection="1">
      <alignment horizontal="center" vertical="center"/>
    </xf>
    <xf numFmtId="0" fontId="48" fillId="0" borderId="2" xfId="0" applyNumberFormat="1" applyFont="1" applyFill="1" applyBorder="1" applyAlignment="1" applyProtection="1">
      <alignment horizontal="left" vertical="center"/>
    </xf>
    <xf numFmtId="164" fontId="46" fillId="0" borderId="23" xfId="0" applyNumberFormat="1" applyFont="1" applyFill="1" applyBorder="1" applyAlignment="1" applyProtection="1">
      <alignment horizontal="center" vertical="center"/>
    </xf>
    <xf numFmtId="164" fontId="53" fillId="0" borderId="17" xfId="0" applyNumberFormat="1" applyFont="1" applyFill="1" applyBorder="1" applyAlignment="1" applyProtection="1">
      <alignment horizontal="center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4" fontId="19" fillId="0" borderId="17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/>
    </xf>
    <xf numFmtId="171" fontId="22" fillId="0" borderId="0" xfId="0" applyNumberFormat="1" applyFont="1" applyFill="1" applyBorder="1" applyAlignment="1" applyProtection="1">
      <alignment horizontal="left"/>
    </xf>
    <xf numFmtId="174" fontId="49" fillId="0" borderId="17" xfId="0" applyNumberFormat="1" applyFont="1" applyBorder="1" applyAlignment="1">
      <alignment horizontal="center"/>
    </xf>
    <xf numFmtId="14" fontId="49" fillId="0" borderId="17" xfId="0" applyNumberFormat="1" applyFont="1" applyBorder="1" applyAlignment="1">
      <alignment horizontal="center" vertical="center" wrapText="1"/>
    </xf>
    <xf numFmtId="0" fontId="52" fillId="0" borderId="16" xfId="2" applyNumberFormat="1" applyFont="1" applyFill="1" applyBorder="1" applyAlignment="1" applyProtection="1">
      <alignment horizontal="left" vertical="center"/>
    </xf>
    <xf numFmtId="0" fontId="52" fillId="0" borderId="17" xfId="2" applyNumberFormat="1" applyFont="1" applyFill="1" applyBorder="1" applyAlignment="1" applyProtection="1">
      <alignment horizontal="left" vertical="center"/>
    </xf>
    <xf numFmtId="49" fontId="26" fillId="0" borderId="23" xfId="0" applyNumberFormat="1" applyFont="1" applyFill="1" applyBorder="1" applyAlignment="1" applyProtection="1">
      <alignment horizontal="center" vertical="center"/>
    </xf>
    <xf numFmtId="2" fontId="55" fillId="0" borderId="17" xfId="0" applyNumberFormat="1" applyFont="1" applyFill="1" applyBorder="1" applyAlignment="1" applyProtection="1">
      <alignment horizontal="center" vertical="center"/>
    </xf>
    <xf numFmtId="49" fontId="37" fillId="0" borderId="19" xfId="0" applyNumberFormat="1" applyFont="1" applyBorder="1" applyAlignment="1">
      <alignment horizontal="center" vertical="center" wrapText="1"/>
    </xf>
    <xf numFmtId="49" fontId="55" fillId="0" borderId="17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 applyProtection="1">
      <alignment horizontal="center" vertical="center"/>
    </xf>
    <xf numFmtId="49" fontId="26" fillId="0" borderId="19" xfId="0" applyNumberFormat="1" applyFont="1" applyFill="1" applyBorder="1" applyAlignment="1" applyProtection="1">
      <alignment horizontal="center" vertical="center"/>
    </xf>
    <xf numFmtId="49" fontId="37" fillId="0" borderId="15" xfId="0" applyNumberFormat="1" applyFont="1" applyBorder="1" applyAlignment="1">
      <alignment horizontal="center" vertical="center" wrapText="1"/>
    </xf>
    <xf numFmtId="49" fontId="48" fillId="0" borderId="12" xfId="0" applyNumberFormat="1" applyFont="1" applyFill="1" applyBorder="1" applyAlignment="1" applyProtection="1">
      <alignment horizontal="center" vertical="center"/>
    </xf>
    <xf numFmtId="0" fontId="55" fillId="0" borderId="17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30" fillId="17" borderId="17" xfId="0" applyNumberFormat="1" applyFont="1" applyFill="1" applyBorder="1" applyAlignment="1" applyProtection="1">
      <alignment horizontal="left" vertical="center"/>
    </xf>
    <xf numFmtId="0" fontId="21" fillId="0" borderId="17" xfId="0" applyFont="1" applyFill="1" applyBorder="1"/>
    <xf numFmtId="0" fontId="30" fillId="0" borderId="17" xfId="0" applyFont="1" applyFill="1" applyBorder="1"/>
    <xf numFmtId="0" fontId="19" fillId="0" borderId="17" xfId="0" applyFont="1" applyFill="1" applyBorder="1"/>
    <xf numFmtId="14" fontId="19" fillId="0" borderId="0" xfId="0" applyNumberFormat="1" applyFont="1" applyFill="1" applyAlignment="1">
      <alignment horizontal="center"/>
    </xf>
    <xf numFmtId="0" fontId="19" fillId="0" borderId="23" xfId="0" applyFont="1" applyFill="1" applyBorder="1"/>
    <xf numFmtId="14" fontId="19" fillId="0" borderId="17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 applyProtection="1">
      <alignment horizontal="center" vertical="center"/>
    </xf>
    <xf numFmtId="0" fontId="36" fillId="0" borderId="16" xfId="2" applyNumberFormat="1" applyFont="1" applyFill="1" applyBorder="1" applyAlignment="1" applyProtection="1">
      <alignment horizontal="left" vertical="center"/>
    </xf>
    <xf numFmtId="0" fontId="37" fillId="0" borderId="21" xfId="0" applyFont="1" applyBorder="1" applyAlignment="1">
      <alignment horizontal="left" vertical="center" wrapText="1"/>
    </xf>
    <xf numFmtId="49" fontId="19" fillId="0" borderId="21" xfId="0" applyNumberFormat="1" applyFont="1" applyFill="1" applyBorder="1" applyAlignment="1" applyProtection="1">
      <alignment horizontal="center"/>
    </xf>
    <xf numFmtId="49" fontId="19" fillId="0" borderId="15" xfId="0" applyNumberFormat="1" applyFont="1" applyFill="1" applyBorder="1" applyAlignment="1" applyProtection="1">
      <alignment horizontal="center"/>
    </xf>
    <xf numFmtId="49" fontId="29" fillId="0" borderId="19" xfId="0" applyNumberFormat="1" applyFont="1" applyBorder="1" applyAlignment="1">
      <alignment horizontal="center" wrapText="1"/>
    </xf>
    <xf numFmtId="0" fontId="19" fillId="0" borderId="17" xfId="0" applyNumberFormat="1" applyFont="1" applyFill="1" applyBorder="1" applyAlignment="1" applyProtection="1">
      <alignment horizontal="left" vertical="justify"/>
    </xf>
    <xf numFmtId="0" fontId="30" fillId="0" borderId="17" xfId="0" applyNumberFormat="1" applyFont="1" applyFill="1" applyBorder="1" applyAlignment="1" applyProtection="1">
      <alignment horizontal="left"/>
    </xf>
    <xf numFmtId="0" fontId="21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vertical="center"/>
    </xf>
    <xf numFmtId="49" fontId="26" fillId="0" borderId="17" xfId="0" applyNumberFormat="1" applyFont="1" applyFill="1" applyBorder="1" applyAlignment="1">
      <alignment horizontal="center" vertical="center"/>
    </xf>
    <xf numFmtId="2" fontId="24" fillId="0" borderId="32" xfId="2" applyNumberFormat="1" applyFont="1" applyFill="1" applyBorder="1" applyAlignment="1" applyProtection="1">
      <alignment horizontal="center" vertical="center"/>
    </xf>
    <xf numFmtId="0" fontId="27" fillId="0" borderId="8" xfId="2" applyNumberFormat="1" applyFont="1" applyFill="1" applyBorder="1" applyAlignment="1" applyProtection="1">
      <alignment horizontal="center" vertical="center"/>
    </xf>
    <xf numFmtId="0" fontId="38" fillId="0" borderId="16" xfId="0" applyFont="1" applyBorder="1" applyAlignment="1">
      <alignment horizontal="left" vertical="center" wrapText="1"/>
    </xf>
    <xf numFmtId="170" fontId="37" fillId="0" borderId="8" xfId="0" applyNumberFormat="1" applyFont="1" applyBorder="1" applyAlignment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left" vertical="center"/>
    </xf>
    <xf numFmtId="0" fontId="38" fillId="0" borderId="33" xfId="0" applyFont="1" applyBorder="1" applyAlignment="1">
      <alignment horizontal="left" vertical="center"/>
    </xf>
    <xf numFmtId="170" fontId="37" fillId="0" borderId="33" xfId="0" applyNumberFormat="1" applyFont="1" applyBorder="1" applyAlignment="1">
      <alignment horizontal="center" vertical="center" wrapText="1"/>
    </xf>
    <xf numFmtId="0" fontId="36" fillId="0" borderId="8" xfId="0" applyNumberFormat="1" applyFont="1" applyFill="1" applyBorder="1" applyAlignment="1" applyProtection="1">
      <alignment horizontal="left"/>
    </xf>
    <xf numFmtId="2" fontId="24" fillId="0" borderId="20" xfId="2" applyNumberFormat="1" applyFont="1" applyFill="1" applyBorder="1" applyAlignment="1" applyProtection="1">
      <alignment horizontal="center" vertical="center"/>
    </xf>
    <xf numFmtId="0" fontId="24" fillId="0" borderId="20" xfId="2" applyNumberFormat="1" applyFont="1" applyFill="1" applyBorder="1" applyAlignment="1" applyProtection="1">
      <alignment horizontal="center" vertical="center"/>
    </xf>
    <xf numFmtId="2" fontId="32" fillId="0" borderId="29" xfId="2" applyNumberFormat="1" applyFont="1" applyFill="1" applyBorder="1" applyAlignment="1" applyProtection="1">
      <alignment horizontal="center" vertical="center"/>
    </xf>
    <xf numFmtId="0" fontId="27" fillId="0" borderId="21" xfId="2" applyNumberFormat="1" applyFont="1" applyFill="1" applyBorder="1" applyAlignment="1" applyProtection="1">
      <alignment horizontal="center" vertical="center"/>
    </xf>
    <xf numFmtId="0" fontId="27" fillId="0" borderId="17" xfId="2" applyFont="1" applyFill="1" applyBorder="1" applyAlignment="1">
      <alignment horizontal="center" vertical="center"/>
    </xf>
    <xf numFmtId="0" fontId="27" fillId="0" borderId="17" xfId="2" applyNumberFormat="1" applyFont="1" applyFill="1" applyBorder="1" applyAlignment="1" applyProtection="1">
      <alignment horizontal="left" vertical="center"/>
    </xf>
    <xf numFmtId="49" fontId="26" fillId="0" borderId="17" xfId="2" applyNumberFormat="1" applyFont="1" applyFill="1" applyBorder="1" applyAlignment="1" applyProtection="1">
      <alignment horizontal="center" vertical="center"/>
    </xf>
    <xf numFmtId="0" fontId="32" fillId="0" borderId="17" xfId="2" applyNumberFormat="1" applyFont="1" applyFill="1" applyBorder="1" applyAlignment="1" applyProtection="1">
      <alignment horizontal="center" vertical="center"/>
    </xf>
    <xf numFmtId="0" fontId="24" fillId="0" borderId="17" xfId="2" applyNumberFormat="1" applyFont="1" applyFill="1" applyBorder="1" applyAlignment="1" applyProtection="1">
      <alignment horizontal="center" vertical="center"/>
    </xf>
    <xf numFmtId="2" fontId="24" fillId="0" borderId="14" xfId="2" applyNumberFormat="1" applyFont="1" applyFill="1" applyBorder="1" applyAlignment="1" applyProtection="1">
      <alignment horizontal="center" vertical="center"/>
    </xf>
    <xf numFmtId="49" fontId="24" fillId="0" borderId="35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36" fillId="0" borderId="17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170" fontId="26" fillId="0" borderId="34" xfId="0" applyNumberFormat="1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>
      <alignment vertical="center" wrapText="1"/>
    </xf>
    <xf numFmtId="170" fontId="29" fillId="0" borderId="17" xfId="0" applyNumberFormat="1" applyFont="1" applyFill="1" applyBorder="1" applyAlignment="1">
      <alignment horizontal="center" vertical="center" wrapText="1"/>
    </xf>
    <xf numFmtId="0" fontId="48" fillId="0" borderId="17" xfId="0" applyNumberFormat="1" applyFont="1" applyFill="1" applyBorder="1" applyAlignment="1" applyProtection="1">
      <alignment horizontal="left"/>
    </xf>
    <xf numFmtId="49" fontId="48" fillId="0" borderId="17" xfId="0" applyNumberFormat="1" applyFont="1" applyFill="1" applyBorder="1" applyAlignment="1" applyProtection="1">
      <alignment horizontal="center"/>
    </xf>
    <xf numFmtId="0" fontId="47" fillId="0" borderId="17" xfId="0" applyNumberFormat="1" applyFont="1" applyFill="1" applyBorder="1" applyAlignment="1" applyProtection="1">
      <alignment vertical="center"/>
    </xf>
    <xf numFmtId="0" fontId="48" fillId="0" borderId="18" xfId="0" applyNumberFormat="1" applyFont="1" applyFill="1" applyBorder="1" applyAlignment="1" applyProtection="1">
      <alignment horizontal="center"/>
    </xf>
    <xf numFmtId="0" fontId="48" fillId="0" borderId="17" xfId="0" applyNumberFormat="1" applyFont="1" applyFill="1" applyBorder="1" applyAlignment="1" applyProtection="1">
      <alignment horizontal="center"/>
    </xf>
    <xf numFmtId="170" fontId="29" fillId="0" borderId="17" xfId="0" applyNumberFormat="1" applyFont="1" applyFill="1" applyBorder="1" applyAlignment="1">
      <alignment horizontal="center" wrapText="1"/>
    </xf>
    <xf numFmtId="0" fontId="48" fillId="0" borderId="17" xfId="0" applyNumberFormat="1" applyFont="1" applyFill="1" applyBorder="1" applyAlignment="1" applyProtection="1">
      <alignment horizontal="center" vertical="center"/>
    </xf>
    <xf numFmtId="0" fontId="48" fillId="0" borderId="17" xfId="0" applyNumberFormat="1" applyFont="1" applyFill="1" applyBorder="1" applyAlignment="1" applyProtection="1">
      <alignment horizontal="left" vertical="center"/>
    </xf>
    <xf numFmtId="49" fontId="48" fillId="0" borderId="17" xfId="0" applyNumberFormat="1" applyFont="1" applyFill="1" applyBorder="1" applyAlignment="1" applyProtection="1">
      <alignment horizontal="center" vertical="center"/>
    </xf>
    <xf numFmtId="2" fontId="56" fillId="0" borderId="17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49" fontId="49" fillId="0" borderId="17" xfId="0" applyNumberFormat="1" applyFont="1" applyBorder="1" applyAlignment="1">
      <alignment horizont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0" fontId="37" fillId="17" borderId="17" xfId="0" applyFont="1" applyFill="1" applyBorder="1" applyAlignment="1">
      <alignment horizontal="left" vertical="center" wrapText="1"/>
    </xf>
    <xf numFmtId="49" fontId="19" fillId="17" borderId="17" xfId="0" applyNumberFormat="1" applyFont="1" applyFill="1" applyBorder="1" applyAlignment="1" applyProtection="1">
      <alignment horizontal="center"/>
    </xf>
    <xf numFmtId="0" fontId="36" fillId="17" borderId="17" xfId="2" applyNumberFormat="1" applyFont="1" applyFill="1" applyBorder="1" applyAlignment="1" applyProtection="1">
      <alignment horizontal="left" vertical="center"/>
    </xf>
    <xf numFmtId="49" fontId="19" fillId="17" borderId="17" xfId="0" applyNumberFormat="1" applyFont="1" applyFill="1" applyBorder="1" applyAlignment="1">
      <alignment horizontal="center"/>
    </xf>
    <xf numFmtId="49" fontId="19" fillId="17" borderId="18" xfId="0" applyNumberFormat="1" applyFont="1" applyFill="1" applyBorder="1" applyAlignment="1" applyProtection="1">
      <alignment horizontal="center"/>
    </xf>
    <xf numFmtId="49" fontId="28" fillId="17" borderId="19" xfId="0" applyNumberFormat="1" applyFont="1" applyFill="1" applyBorder="1" applyAlignment="1" applyProtection="1">
      <alignment horizontal="center"/>
    </xf>
    <xf numFmtId="0" fontId="19" fillId="17" borderId="17" xfId="0" applyNumberFormat="1" applyFont="1" applyFill="1" applyBorder="1" applyAlignment="1" applyProtection="1">
      <alignment horizontal="center"/>
    </xf>
    <xf numFmtId="0" fontId="26" fillId="17" borderId="17" xfId="0" applyNumberFormat="1" applyFont="1" applyFill="1" applyBorder="1" applyAlignment="1" applyProtection="1">
      <alignment horizontal="center" vertical="center"/>
    </xf>
    <xf numFmtId="0" fontId="26" fillId="17" borderId="17" xfId="0" applyNumberFormat="1" applyFont="1" applyFill="1" applyBorder="1" applyAlignment="1" applyProtection="1">
      <alignment horizontal="left" vertical="center"/>
    </xf>
    <xf numFmtId="49" fontId="26" fillId="17" borderId="17" xfId="0" applyNumberFormat="1" applyFont="1" applyFill="1" applyBorder="1" applyAlignment="1" applyProtection="1">
      <alignment horizontal="center" vertical="center"/>
    </xf>
    <xf numFmtId="0" fontId="52" fillId="17" borderId="17" xfId="0" applyNumberFormat="1" applyFont="1" applyFill="1" applyBorder="1" applyAlignment="1" applyProtection="1">
      <alignment horizontal="left" vertical="center"/>
    </xf>
    <xf numFmtId="2" fontId="46" fillId="17" borderId="17" xfId="0" applyNumberFormat="1" applyFont="1" applyFill="1" applyBorder="1" applyAlignment="1" applyProtection="1">
      <alignment horizontal="center" vertical="center"/>
    </xf>
    <xf numFmtId="2" fontId="26" fillId="17" borderId="17" xfId="0" applyNumberFormat="1" applyFont="1" applyFill="1" applyBorder="1" applyAlignment="1" applyProtection="1">
      <alignment horizontal="center" vertical="center"/>
    </xf>
    <xf numFmtId="0" fontId="26" fillId="17" borderId="23" xfId="0" applyNumberFormat="1" applyFont="1" applyFill="1" applyBorder="1" applyAlignment="1" applyProtection="1">
      <alignment horizontal="center" vertical="center"/>
    </xf>
    <xf numFmtId="0" fontId="37" fillId="17" borderId="23" xfId="0" applyFont="1" applyFill="1" applyBorder="1" applyAlignment="1">
      <alignment horizontal="left" vertical="center" wrapText="1"/>
    </xf>
    <xf numFmtId="170" fontId="26" fillId="17" borderId="23" xfId="0" applyNumberFormat="1" applyFont="1" applyFill="1" applyBorder="1" applyAlignment="1" applyProtection="1">
      <alignment horizontal="center" vertical="center"/>
    </xf>
    <xf numFmtId="0" fontId="36" fillId="17" borderId="17" xfId="0" applyNumberFormat="1" applyFont="1" applyFill="1" applyBorder="1" applyAlignment="1" applyProtection="1">
      <alignment horizontal="left" vertical="center"/>
    </xf>
    <xf numFmtId="2" fontId="46" fillId="17" borderId="23" xfId="0" applyNumberFormat="1" applyFont="1" applyFill="1" applyBorder="1" applyAlignment="1" applyProtection="1">
      <alignment horizontal="center" vertical="center"/>
    </xf>
    <xf numFmtId="2" fontId="26" fillId="17" borderId="23" xfId="0" applyNumberFormat="1" applyFont="1" applyFill="1" applyBorder="1" applyAlignment="1" applyProtection="1">
      <alignment horizontal="center" vertical="center"/>
    </xf>
    <xf numFmtId="2" fontId="57" fillId="0" borderId="17" xfId="0" applyNumberFormat="1" applyFont="1" applyFill="1" applyBorder="1" applyAlignment="1" applyProtection="1">
      <alignment horizontal="center" vertical="center"/>
    </xf>
    <xf numFmtId="49" fontId="26" fillId="0" borderId="17" xfId="0" applyNumberFormat="1" applyFont="1" applyBorder="1" applyAlignment="1">
      <alignment horizontal="center" wrapText="1"/>
    </xf>
    <xf numFmtId="0" fontId="26" fillId="0" borderId="17" xfId="0" applyFont="1" applyBorder="1" applyAlignment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/>
    </xf>
    <xf numFmtId="49" fontId="19" fillId="0" borderId="23" xfId="0" applyNumberFormat="1" applyFont="1" applyFill="1" applyBorder="1" applyAlignment="1" applyProtection="1">
      <alignment horizontal="center" vertical="center"/>
    </xf>
    <xf numFmtId="0" fontId="47" fillId="0" borderId="15" xfId="0" applyNumberFormat="1" applyFont="1" applyFill="1" applyBorder="1" applyAlignment="1" applyProtection="1">
      <alignment horizontal="left"/>
    </xf>
    <xf numFmtId="0" fontId="47" fillId="0" borderId="12" xfId="2" applyNumberFormat="1" applyFont="1" applyFill="1" applyBorder="1" applyAlignment="1" applyProtection="1">
      <alignment horizontal="left" vertical="center"/>
    </xf>
    <xf numFmtId="0" fontId="49" fillId="17" borderId="17" xfId="0" applyNumberFormat="1" applyFont="1" applyFill="1" applyBorder="1" applyAlignment="1" applyProtection="1">
      <alignment horizontal="center"/>
    </xf>
    <xf numFmtId="0" fontId="38" fillId="0" borderId="0" xfId="0" applyFont="1"/>
    <xf numFmtId="0" fontId="58" fillId="0" borderId="0" xfId="0" applyFont="1" applyAlignment="1">
      <alignment horizontal="right"/>
    </xf>
    <xf numFmtId="170" fontId="29" fillId="17" borderId="17" xfId="0" applyNumberFormat="1" applyFont="1" applyFill="1" applyBorder="1" applyAlignment="1">
      <alignment horizontal="center" wrapText="1"/>
    </xf>
    <xf numFmtId="2" fontId="19" fillId="17" borderId="23" xfId="0" applyNumberFormat="1" applyFont="1" applyFill="1" applyBorder="1" applyAlignment="1" applyProtection="1">
      <alignment horizontal="center" vertical="center"/>
    </xf>
    <xf numFmtId="0" fontId="26" fillId="17" borderId="0" xfId="0" applyNumberFormat="1" applyFont="1" applyFill="1" applyBorder="1" applyAlignment="1" applyProtection="1">
      <alignment vertical="center"/>
    </xf>
    <xf numFmtId="0" fontId="47" fillId="17" borderId="17" xfId="0" applyNumberFormat="1" applyFont="1" applyFill="1" applyBorder="1" applyAlignment="1" applyProtection="1">
      <alignment horizontal="left" vertical="center"/>
    </xf>
    <xf numFmtId="2" fontId="19" fillId="17" borderId="17" xfId="0" applyNumberFormat="1" applyFont="1" applyFill="1" applyBorder="1" applyAlignment="1" applyProtection="1">
      <alignment horizontal="center" vertical="center"/>
    </xf>
    <xf numFmtId="0" fontId="38" fillId="17" borderId="17" xfId="0" applyFont="1" applyFill="1" applyBorder="1" applyAlignment="1">
      <alignment horizontal="left" vertical="center" wrapText="1"/>
    </xf>
    <xf numFmtId="49" fontId="37" fillId="17" borderId="19" xfId="0" applyNumberFormat="1" applyFont="1" applyFill="1" applyBorder="1" applyAlignment="1">
      <alignment horizontal="center" vertical="center" wrapText="1"/>
    </xf>
    <xf numFmtId="0" fontId="36" fillId="17" borderId="2" xfId="2" applyNumberFormat="1" applyFont="1" applyFill="1" applyBorder="1" applyAlignment="1" applyProtection="1">
      <alignment horizontal="left" vertical="center"/>
    </xf>
    <xf numFmtId="0" fontId="54" fillId="0" borderId="17" xfId="0" applyFont="1" applyBorder="1" applyAlignment="1">
      <alignment horizontal="left" vertical="center" wrapText="1"/>
    </xf>
    <xf numFmtId="170" fontId="48" fillId="0" borderId="17" xfId="0" applyNumberFormat="1" applyFont="1" applyBorder="1" applyAlignment="1">
      <alignment horizontal="center" vertical="center" wrapText="1"/>
    </xf>
    <xf numFmtId="0" fontId="47" fillId="0" borderId="17" xfId="0" applyNumberFormat="1" applyFont="1" applyFill="1" applyBorder="1" applyAlignment="1" applyProtection="1">
      <alignment horizontal="left"/>
    </xf>
    <xf numFmtId="2" fontId="59" fillId="0" borderId="32" xfId="2" applyNumberFormat="1" applyFont="1" applyFill="1" applyBorder="1" applyAlignment="1" applyProtection="1">
      <alignment horizontal="center" vertical="center"/>
    </xf>
    <xf numFmtId="2" fontId="59" fillId="0" borderId="2" xfId="2" applyNumberFormat="1" applyFont="1" applyFill="1" applyBorder="1" applyAlignment="1" applyProtection="1">
      <alignment horizontal="center" vertical="center"/>
    </xf>
    <xf numFmtId="0" fontId="59" fillId="0" borderId="2" xfId="2" applyNumberFormat="1" applyFont="1" applyFill="1" applyBorder="1" applyAlignment="1" applyProtection="1">
      <alignment horizontal="center" vertical="center"/>
    </xf>
    <xf numFmtId="2" fontId="60" fillId="0" borderId="10" xfId="2" applyNumberFormat="1" applyFont="1" applyFill="1" applyBorder="1" applyAlignment="1" applyProtection="1">
      <alignment horizontal="center" vertical="center"/>
    </xf>
    <xf numFmtId="0" fontId="54" fillId="0" borderId="17" xfId="2" applyNumberFormat="1" applyFont="1" applyFill="1" applyBorder="1" applyAlignment="1" applyProtection="1">
      <alignment horizontal="center" vertical="center"/>
    </xf>
    <xf numFmtId="0" fontId="19" fillId="17" borderId="17" xfId="0" applyNumberFormat="1" applyFont="1" applyFill="1" applyBorder="1" applyAlignment="1" applyProtection="1">
      <alignment horizontal="left"/>
    </xf>
    <xf numFmtId="0" fontId="29" fillId="17" borderId="17" xfId="0" applyFont="1" applyFill="1" applyBorder="1" applyAlignment="1">
      <alignment horizontal="left" vertical="justify" wrapText="1"/>
    </xf>
    <xf numFmtId="49" fontId="29" fillId="17" borderId="17" xfId="0" applyNumberFormat="1" applyFont="1" applyFill="1" applyBorder="1" applyAlignment="1">
      <alignment horizontal="center" wrapText="1"/>
    </xf>
    <xf numFmtId="49" fontId="19" fillId="17" borderId="18" xfId="0" applyNumberFormat="1" applyFont="1" applyFill="1" applyBorder="1" applyAlignment="1">
      <alignment horizontal="center"/>
    </xf>
    <xf numFmtId="0" fontId="26" fillId="17" borderId="17" xfId="0" applyNumberFormat="1" applyFont="1" applyFill="1" applyBorder="1" applyAlignment="1" applyProtection="1">
      <alignment horizontal="center"/>
    </xf>
    <xf numFmtId="0" fontId="19" fillId="17" borderId="0" xfId="0" applyNumberFormat="1" applyFont="1" applyFill="1" applyBorder="1" applyAlignment="1" applyProtection="1"/>
    <xf numFmtId="0" fontId="21" fillId="17" borderId="0" xfId="0" applyFont="1" applyFill="1"/>
    <xf numFmtId="49" fontId="19" fillId="17" borderId="17" xfId="0" quotePrefix="1" applyNumberFormat="1" applyFont="1" applyFill="1" applyBorder="1" applyAlignment="1" applyProtection="1">
      <alignment horizontal="center"/>
    </xf>
    <xf numFmtId="0" fontId="58" fillId="0" borderId="0" xfId="0" applyFont="1" applyAlignment="1">
      <alignment horizontal="left"/>
    </xf>
    <xf numFmtId="171" fontId="54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  <xf numFmtId="0" fontId="46" fillId="0" borderId="36" xfId="0" applyNumberFormat="1" applyFont="1" applyFill="1" applyBorder="1" applyAlignment="1" applyProtection="1">
      <alignment horizontal="center" vertical="center"/>
    </xf>
    <xf numFmtId="0" fontId="46" fillId="0" borderId="33" xfId="0" applyNumberFormat="1" applyFont="1" applyFill="1" applyBorder="1" applyAlignment="1" applyProtection="1">
      <alignment horizontal="center" vertical="center"/>
    </xf>
    <xf numFmtId="0" fontId="46" fillId="0" borderId="2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23" xfId="0" applyNumberFormat="1" applyFont="1" applyFill="1" applyBorder="1" applyAlignment="1" applyProtection="1">
      <alignment horizontal="center" vertical="center"/>
    </xf>
    <xf numFmtId="2" fontId="46" fillId="0" borderId="21" xfId="0" applyNumberFormat="1" applyFont="1" applyFill="1" applyBorder="1" applyAlignment="1" applyProtection="1">
      <alignment horizontal="center" vertical="center"/>
    </xf>
    <xf numFmtId="2" fontId="46" fillId="0" borderId="33" xfId="0" applyNumberFormat="1" applyFont="1" applyFill="1" applyBorder="1" applyAlignment="1" applyProtection="1">
      <alignment horizontal="center" vertical="center"/>
    </xf>
    <xf numFmtId="2" fontId="46" fillId="0" borderId="23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2"/>
  <sheetViews>
    <sheetView zoomScaleNormal="100" zoomScaleSheetLayoutView="1" workbookViewId="0">
      <selection activeCell="J21" sqref="J21"/>
    </sheetView>
  </sheetViews>
  <sheetFormatPr defaultColWidth="11.44140625" defaultRowHeight="13.8"/>
  <cols>
    <col min="1" max="1" width="7.44140625" style="208" customWidth="1"/>
    <col min="2" max="2" width="22.33203125" style="202" customWidth="1"/>
    <col min="3" max="3" width="12" style="203" customWidth="1"/>
    <col min="4" max="4" width="22.33203125" style="202" customWidth="1"/>
    <col min="5" max="6" width="9.109375" style="206" customWidth="1"/>
    <col min="7" max="7" width="9.109375" style="208" customWidth="1"/>
    <col min="8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>
      <c r="A5" s="207"/>
      <c r="B5" s="203"/>
      <c r="C5" s="202"/>
      <c r="D5" s="206"/>
      <c r="E5" s="208"/>
      <c r="F5" s="208"/>
    </row>
    <row r="6" spans="1:199" ht="18.75" customHeight="1">
      <c r="B6" s="201" t="s">
        <v>591</v>
      </c>
    </row>
    <row r="7" spans="1:199" ht="14.1" customHeight="1"/>
    <row r="8" spans="1:199" ht="15.9" customHeight="1" thickBot="1">
      <c r="A8" s="210" t="s">
        <v>404</v>
      </c>
      <c r="B8" s="210" t="s">
        <v>27</v>
      </c>
      <c r="C8" s="210" t="s">
        <v>37</v>
      </c>
      <c r="D8" s="210" t="s">
        <v>410</v>
      </c>
      <c r="E8" s="210" t="s">
        <v>411</v>
      </c>
      <c r="F8" s="210" t="s">
        <v>578</v>
      </c>
      <c r="G8" s="210" t="s">
        <v>571</v>
      </c>
    </row>
    <row r="9" spans="1:199" ht="18.899999999999999" customHeight="1" thickTop="1">
      <c r="A9" s="211">
        <v>1</v>
      </c>
      <c r="B9" s="212" t="s">
        <v>786</v>
      </c>
      <c r="C9" s="225">
        <v>38374</v>
      </c>
      <c r="D9" s="296" t="s">
        <v>601</v>
      </c>
      <c r="E9" s="338" t="s">
        <v>862</v>
      </c>
      <c r="F9" s="215" t="s">
        <v>403</v>
      </c>
      <c r="G9" s="211">
        <v>32</v>
      </c>
    </row>
    <row r="10" spans="1:199" ht="18.899999999999999" customHeight="1">
      <c r="A10" s="211">
        <v>2</v>
      </c>
      <c r="B10" s="220" t="s">
        <v>617</v>
      </c>
      <c r="C10" s="190">
        <v>2004</v>
      </c>
      <c r="D10" s="294" t="s">
        <v>604</v>
      </c>
      <c r="E10" s="339" t="s">
        <v>863</v>
      </c>
      <c r="F10" s="215" t="s">
        <v>403</v>
      </c>
      <c r="G10" s="216">
        <v>30</v>
      </c>
    </row>
    <row r="11" spans="1:199" ht="18.899999999999999" customHeight="1">
      <c r="A11" s="211">
        <v>3</v>
      </c>
      <c r="B11" s="217" t="s">
        <v>611</v>
      </c>
      <c r="C11" s="195">
        <v>38000</v>
      </c>
      <c r="D11" s="294" t="s">
        <v>598</v>
      </c>
      <c r="E11" s="339" t="s">
        <v>864</v>
      </c>
      <c r="F11" s="215" t="s">
        <v>403</v>
      </c>
      <c r="G11" s="216">
        <v>28</v>
      </c>
    </row>
    <row r="12" spans="1:199" ht="18.899999999999999" customHeight="1">
      <c r="A12" s="211">
        <v>4</v>
      </c>
      <c r="B12" s="220" t="s">
        <v>716</v>
      </c>
      <c r="C12" s="224">
        <v>38413</v>
      </c>
      <c r="D12" s="296" t="s">
        <v>603</v>
      </c>
      <c r="E12" s="339" t="s">
        <v>865</v>
      </c>
      <c r="F12" s="219" t="s">
        <v>392</v>
      </c>
      <c r="G12" s="216">
        <v>27</v>
      </c>
    </row>
    <row r="13" spans="1:199" ht="18.899999999999999" customHeight="1">
      <c r="A13" s="211">
        <v>5</v>
      </c>
      <c r="B13" s="220" t="s">
        <v>713</v>
      </c>
      <c r="C13" s="190">
        <v>2005</v>
      </c>
      <c r="D13" s="297" t="s">
        <v>596</v>
      </c>
      <c r="E13" s="339" t="s">
        <v>866</v>
      </c>
      <c r="F13" s="219" t="s">
        <v>392</v>
      </c>
      <c r="G13" s="216">
        <v>26</v>
      </c>
    </row>
    <row r="14" spans="1:199" ht="18.899999999999999" customHeight="1">
      <c r="A14" s="211">
        <v>6</v>
      </c>
      <c r="B14" s="217" t="s">
        <v>620</v>
      </c>
      <c r="C14" s="419">
        <v>38057</v>
      </c>
      <c r="D14" s="296" t="s">
        <v>601</v>
      </c>
      <c r="E14" s="339" t="s">
        <v>867</v>
      </c>
      <c r="F14" s="219" t="s">
        <v>392</v>
      </c>
      <c r="G14" s="216" t="s">
        <v>599</v>
      </c>
    </row>
    <row r="15" spans="1:199" ht="18.899999999999999" customHeight="1">
      <c r="A15" s="211">
        <v>7</v>
      </c>
      <c r="B15" s="217" t="s">
        <v>868</v>
      </c>
      <c r="C15" s="190" t="s">
        <v>624</v>
      </c>
      <c r="D15" s="294" t="s">
        <v>603</v>
      </c>
      <c r="E15" s="339" t="s">
        <v>852</v>
      </c>
      <c r="F15" s="219" t="s">
        <v>392</v>
      </c>
      <c r="G15" s="216">
        <v>25</v>
      </c>
      <c r="I15" s="226"/>
    </row>
    <row r="16" spans="1:199" ht="18.899999999999999" customHeight="1">
      <c r="A16" s="211">
        <v>8</v>
      </c>
      <c r="B16" s="220" t="s">
        <v>709</v>
      </c>
      <c r="C16" s="327">
        <v>38374</v>
      </c>
      <c r="D16" s="293" t="s">
        <v>598</v>
      </c>
      <c r="E16" s="339" t="s">
        <v>869</v>
      </c>
      <c r="F16" s="219" t="s">
        <v>392</v>
      </c>
      <c r="G16" s="216">
        <v>24</v>
      </c>
    </row>
    <row r="17" spans="1:9" ht="18.899999999999999" customHeight="1">
      <c r="A17" s="211">
        <v>9</v>
      </c>
      <c r="B17" s="217" t="s">
        <v>814</v>
      </c>
      <c r="C17" s="347">
        <v>38636</v>
      </c>
      <c r="D17" s="296" t="s">
        <v>601</v>
      </c>
      <c r="E17" s="339" t="s">
        <v>853</v>
      </c>
      <c r="F17" s="219" t="s">
        <v>392</v>
      </c>
      <c r="G17" s="216" t="s">
        <v>599</v>
      </c>
    </row>
    <row r="18" spans="1:9" ht="18.899999999999999" customHeight="1">
      <c r="A18" s="211">
        <v>10</v>
      </c>
      <c r="B18" s="217" t="s">
        <v>793</v>
      </c>
      <c r="C18" s="195">
        <v>38444</v>
      </c>
      <c r="D18" s="296" t="s">
        <v>601</v>
      </c>
      <c r="E18" s="339" t="s">
        <v>871</v>
      </c>
      <c r="F18" s="219" t="s">
        <v>396</v>
      </c>
      <c r="G18" s="216" t="s">
        <v>599</v>
      </c>
    </row>
    <row r="19" spans="1:9" ht="18.899999999999999" customHeight="1">
      <c r="A19" s="211">
        <v>11</v>
      </c>
      <c r="B19" s="217" t="s">
        <v>811</v>
      </c>
      <c r="C19" s="197">
        <v>38604</v>
      </c>
      <c r="D19" s="296" t="s">
        <v>601</v>
      </c>
      <c r="E19" s="339" t="s">
        <v>870</v>
      </c>
      <c r="F19" s="219" t="s">
        <v>396</v>
      </c>
      <c r="G19" s="216" t="s">
        <v>599</v>
      </c>
    </row>
    <row r="20" spans="1:9" ht="18.899999999999999" customHeight="1">
      <c r="A20" s="425">
        <v>12</v>
      </c>
      <c r="B20" s="449" t="s">
        <v>872</v>
      </c>
      <c r="C20" s="448" t="s">
        <v>829</v>
      </c>
      <c r="D20" s="296" t="s">
        <v>601</v>
      </c>
      <c r="E20" s="447" t="s">
        <v>873</v>
      </c>
      <c r="F20" s="219" t="s">
        <v>396</v>
      </c>
      <c r="G20" s="216" t="s">
        <v>599</v>
      </c>
      <c r="I20" s="226"/>
    </row>
    <row r="21" spans="1:9" ht="18.899999999999999" customHeight="1">
      <c r="A21" s="425">
        <v>12</v>
      </c>
      <c r="B21" s="449" t="s">
        <v>816</v>
      </c>
      <c r="C21" s="448" t="s">
        <v>817</v>
      </c>
      <c r="D21" s="296" t="s">
        <v>601</v>
      </c>
      <c r="E21" s="447" t="s">
        <v>873</v>
      </c>
      <c r="F21" s="219" t="s">
        <v>396</v>
      </c>
      <c r="G21" s="216" t="s">
        <v>599</v>
      </c>
    </row>
    <row r="22" spans="1:9" ht="18.899999999999999" customHeight="1">
      <c r="A22" s="211">
        <v>14</v>
      </c>
      <c r="B22" s="217" t="s">
        <v>823</v>
      </c>
      <c r="C22" s="190">
        <v>2004</v>
      </c>
      <c r="D22" s="297" t="s">
        <v>596</v>
      </c>
      <c r="E22" s="339" t="s">
        <v>874</v>
      </c>
      <c r="F22" s="219" t="s">
        <v>396</v>
      </c>
      <c r="G22" s="216" t="s">
        <v>599</v>
      </c>
    </row>
    <row r="23" spans="1:9" ht="18.899999999999999" customHeight="1">
      <c r="A23" s="211">
        <v>15</v>
      </c>
      <c r="B23" s="217" t="s">
        <v>875</v>
      </c>
      <c r="C23" s="224">
        <v>38509</v>
      </c>
      <c r="D23" s="294" t="s">
        <v>603</v>
      </c>
      <c r="E23" s="339" t="s">
        <v>876</v>
      </c>
      <c r="F23" s="219" t="s">
        <v>396</v>
      </c>
      <c r="G23" s="216">
        <v>23</v>
      </c>
    </row>
    <row r="24" spans="1:9" ht="18.899999999999999" customHeight="1">
      <c r="A24" s="211">
        <v>16</v>
      </c>
      <c r="B24" s="217" t="s">
        <v>877</v>
      </c>
      <c r="C24" s="190">
        <v>2004</v>
      </c>
      <c r="D24" s="297" t="s">
        <v>596</v>
      </c>
      <c r="E24" s="339" t="s">
        <v>878</v>
      </c>
      <c r="F24" s="219" t="s">
        <v>396</v>
      </c>
      <c r="G24" s="216" t="s">
        <v>599</v>
      </c>
    </row>
    <row r="25" spans="1:9" ht="18.899999999999999" customHeight="1">
      <c r="A25" s="211">
        <v>17</v>
      </c>
      <c r="B25" s="217" t="s">
        <v>711</v>
      </c>
      <c r="C25" s="190" t="s">
        <v>879</v>
      </c>
      <c r="D25" s="294" t="s">
        <v>727</v>
      </c>
      <c r="E25" s="339" t="s">
        <v>880</v>
      </c>
      <c r="F25" s="219" t="s">
        <v>396</v>
      </c>
      <c r="G25" s="216" t="s">
        <v>599</v>
      </c>
    </row>
    <row r="26" spans="1:9" ht="18.899999999999999" customHeight="1">
      <c r="A26" s="211">
        <v>18</v>
      </c>
      <c r="B26" s="217" t="s">
        <v>881</v>
      </c>
      <c r="C26" s="190" t="s">
        <v>882</v>
      </c>
      <c r="D26" s="294" t="s">
        <v>603</v>
      </c>
      <c r="E26" s="339" t="s">
        <v>883</v>
      </c>
      <c r="F26" s="219" t="s">
        <v>396</v>
      </c>
      <c r="G26" s="216" t="s">
        <v>599</v>
      </c>
    </row>
    <row r="27" spans="1:9" ht="18.899999999999999" customHeight="1">
      <c r="A27" s="211">
        <v>19</v>
      </c>
      <c r="B27" s="217" t="s">
        <v>626</v>
      </c>
      <c r="C27" s="190" t="s">
        <v>771</v>
      </c>
      <c r="D27" s="294" t="s">
        <v>604</v>
      </c>
      <c r="E27" s="339" t="s">
        <v>884</v>
      </c>
      <c r="F27" s="219" t="s">
        <v>396</v>
      </c>
      <c r="G27" s="216">
        <v>22</v>
      </c>
    </row>
    <row r="28" spans="1:9" ht="18.899999999999999" customHeight="1">
      <c r="A28" s="211">
        <v>20</v>
      </c>
      <c r="B28" s="217" t="s">
        <v>830</v>
      </c>
      <c r="C28" s="190" t="s">
        <v>745</v>
      </c>
      <c r="D28" s="296" t="s">
        <v>601</v>
      </c>
      <c r="E28" s="339" t="s">
        <v>885</v>
      </c>
      <c r="F28" s="219" t="s">
        <v>396</v>
      </c>
      <c r="G28" s="216" t="s">
        <v>599</v>
      </c>
    </row>
    <row r="29" spans="1:9" ht="18.899999999999999" customHeight="1">
      <c r="A29" s="211">
        <v>21</v>
      </c>
      <c r="B29" s="217" t="s">
        <v>841</v>
      </c>
      <c r="C29" s="190" t="s">
        <v>842</v>
      </c>
      <c r="D29" s="296" t="s">
        <v>601</v>
      </c>
      <c r="E29" s="339" t="s">
        <v>886</v>
      </c>
      <c r="F29" s="219" t="s">
        <v>1077</v>
      </c>
      <c r="G29" s="216" t="s">
        <v>599</v>
      </c>
    </row>
    <row r="30" spans="1:9" ht="18.899999999999999" customHeight="1">
      <c r="A30" s="211">
        <v>22</v>
      </c>
      <c r="B30" s="217" t="s">
        <v>887</v>
      </c>
      <c r="C30" s="190" t="s">
        <v>888</v>
      </c>
      <c r="D30" s="294" t="s">
        <v>603</v>
      </c>
      <c r="E30" s="339" t="s">
        <v>889</v>
      </c>
      <c r="F30" s="219" t="s">
        <v>1077</v>
      </c>
      <c r="G30" s="216" t="s">
        <v>599</v>
      </c>
    </row>
    <row r="31" spans="1:9" ht="18.899999999999999" customHeight="1">
      <c r="A31" s="211">
        <v>23</v>
      </c>
      <c r="B31" s="217" t="s">
        <v>890</v>
      </c>
      <c r="C31" s="190" t="s">
        <v>891</v>
      </c>
      <c r="D31" s="294" t="s">
        <v>603</v>
      </c>
      <c r="E31" s="339" t="s">
        <v>892</v>
      </c>
      <c r="F31" s="219" t="s">
        <v>1077</v>
      </c>
      <c r="G31" s="216" t="s">
        <v>599</v>
      </c>
    </row>
    <row r="32" spans="1:9" ht="18.899999999999999" customHeight="1">
      <c r="A32" s="211">
        <v>24</v>
      </c>
      <c r="B32" s="217" t="s">
        <v>893</v>
      </c>
      <c r="C32" s="190" t="s">
        <v>894</v>
      </c>
      <c r="D32" s="296" t="s">
        <v>601</v>
      </c>
      <c r="E32" s="339" t="s">
        <v>895</v>
      </c>
      <c r="F32" s="219" t="s">
        <v>1077</v>
      </c>
      <c r="G32" s="216" t="s">
        <v>599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3"/>
  <sheetViews>
    <sheetView zoomScaleNormal="100" workbookViewId="0">
      <selection activeCell="K17" sqref="K17"/>
    </sheetView>
  </sheetViews>
  <sheetFormatPr defaultColWidth="11.44140625" defaultRowHeight="13.8"/>
  <cols>
    <col min="1" max="1" width="7.44140625" style="202" customWidth="1"/>
    <col min="2" max="2" width="21.44140625" style="202" customWidth="1"/>
    <col min="3" max="3" width="12.88671875" style="242" customWidth="1"/>
    <col min="4" max="4" width="22.44140625" style="202" customWidth="1"/>
    <col min="5" max="5" width="12.88671875" style="228" customWidth="1"/>
    <col min="6" max="6" width="9.33203125" style="228" customWidth="1"/>
    <col min="7" max="7" width="9.33203125" style="202" customWidth="1"/>
    <col min="8" max="8" width="10.88671875" style="243" customWidth="1"/>
    <col min="9" max="9" width="10.33203125" style="229" customWidth="1"/>
    <col min="10" max="10" width="8.6640625" style="202" customWidth="1"/>
    <col min="11" max="11" width="17.44140625" style="207" customWidth="1"/>
    <col min="12" max="215" width="11.44140625" style="207" customWidth="1"/>
    <col min="216" max="16384" width="11.44140625" style="208"/>
  </cols>
  <sheetData>
    <row r="1" spans="1:215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>
      <c r="A5" s="227"/>
      <c r="C5" s="202"/>
      <c r="D5" s="228"/>
      <c r="E5" s="229"/>
      <c r="F5" s="229"/>
      <c r="H5" s="207"/>
      <c r="I5" s="207"/>
      <c r="J5" s="207"/>
      <c r="GY5" s="208"/>
      <c r="GZ5" s="208"/>
      <c r="HA5" s="208"/>
      <c r="HB5" s="208"/>
      <c r="HC5" s="208"/>
      <c r="HD5" s="208"/>
      <c r="HE5" s="208"/>
      <c r="HF5" s="208"/>
      <c r="HG5" s="208"/>
    </row>
    <row r="6" spans="1:215" ht="18.75" customHeight="1">
      <c r="B6" s="201" t="s">
        <v>592</v>
      </c>
      <c r="C6" s="202"/>
      <c r="H6" s="207"/>
      <c r="I6" s="207"/>
      <c r="J6" s="207"/>
      <c r="GZ6" s="208"/>
      <c r="HA6" s="208"/>
      <c r="HB6" s="208"/>
      <c r="HC6" s="208"/>
      <c r="HD6" s="208"/>
      <c r="HE6" s="208"/>
      <c r="HF6" s="208"/>
      <c r="HG6" s="208"/>
    </row>
    <row r="7" spans="1:215" ht="12" customHeight="1">
      <c r="A7" s="230"/>
      <c r="B7" s="209"/>
      <c r="C7" s="202"/>
      <c r="H7" s="207"/>
      <c r="I7" s="207"/>
      <c r="J7" s="207"/>
      <c r="GZ7" s="208"/>
      <c r="HA7" s="208"/>
      <c r="HB7" s="208"/>
      <c r="HC7" s="208"/>
      <c r="HD7" s="208"/>
      <c r="HE7" s="208"/>
      <c r="HF7" s="208"/>
      <c r="HG7" s="208"/>
    </row>
    <row r="8" spans="1:215" ht="15.9" customHeight="1" thickBot="1">
      <c r="A8" s="231" t="s">
        <v>404</v>
      </c>
      <c r="B8" s="231" t="s">
        <v>27</v>
      </c>
      <c r="C8" s="233" t="s">
        <v>579</v>
      </c>
      <c r="D8" s="233" t="s">
        <v>410</v>
      </c>
      <c r="E8" s="233" t="s">
        <v>411</v>
      </c>
      <c r="F8" s="233" t="s">
        <v>578</v>
      </c>
      <c r="G8" s="233" t="s">
        <v>571</v>
      </c>
      <c r="H8" s="207"/>
      <c r="I8" s="207"/>
      <c r="J8" s="207"/>
      <c r="GZ8" s="208"/>
      <c r="HA8" s="208"/>
      <c r="HB8" s="208"/>
      <c r="HC8" s="208"/>
      <c r="HD8" s="208"/>
      <c r="HE8" s="208"/>
      <c r="HF8" s="208"/>
      <c r="HG8" s="208"/>
    </row>
    <row r="9" spans="1:215" ht="18.899999999999999" customHeight="1" thickTop="1">
      <c r="A9" s="235">
        <v>1</v>
      </c>
      <c r="B9" s="236" t="s">
        <v>732</v>
      </c>
      <c r="C9" s="237">
        <v>38405</v>
      </c>
      <c r="D9" s="337" t="s">
        <v>733</v>
      </c>
      <c r="E9" s="340" t="s">
        <v>896</v>
      </c>
      <c r="F9" s="238" t="s">
        <v>403</v>
      </c>
      <c r="G9" s="211">
        <v>32</v>
      </c>
      <c r="H9" s="207"/>
      <c r="I9" s="207"/>
      <c r="J9" s="207"/>
      <c r="GY9" s="208"/>
      <c r="GZ9" s="208"/>
      <c r="HA9" s="208"/>
      <c r="HB9" s="208"/>
      <c r="HC9" s="208"/>
      <c r="HD9" s="208"/>
      <c r="HE9" s="208"/>
      <c r="HF9" s="208"/>
      <c r="HG9" s="208"/>
    </row>
    <row r="10" spans="1:215" ht="18.899999999999999" customHeight="1">
      <c r="A10" s="235">
        <v>2</v>
      </c>
      <c r="B10" s="236" t="s">
        <v>897</v>
      </c>
      <c r="C10" s="237">
        <v>38129</v>
      </c>
      <c r="D10" s="337" t="s">
        <v>898</v>
      </c>
      <c r="E10" s="340" t="s">
        <v>899</v>
      </c>
      <c r="F10" s="238" t="s">
        <v>403</v>
      </c>
      <c r="G10" s="211" t="s">
        <v>599</v>
      </c>
      <c r="H10" s="207"/>
      <c r="I10" s="207"/>
      <c r="J10" s="207"/>
      <c r="GY10" s="208"/>
      <c r="GZ10" s="208"/>
      <c r="HA10" s="208"/>
      <c r="HB10" s="208"/>
      <c r="HC10" s="208"/>
      <c r="HD10" s="208"/>
      <c r="HE10" s="208"/>
      <c r="HF10" s="208"/>
      <c r="HG10" s="208"/>
    </row>
    <row r="11" spans="1:215" ht="18.899999999999999" customHeight="1">
      <c r="A11" s="235">
        <v>3</v>
      </c>
      <c r="B11" s="236" t="s">
        <v>900</v>
      </c>
      <c r="C11" s="363">
        <v>2004</v>
      </c>
      <c r="D11" s="294" t="s">
        <v>596</v>
      </c>
      <c r="E11" s="340" t="s">
        <v>901</v>
      </c>
      <c r="F11" s="238" t="s">
        <v>392</v>
      </c>
      <c r="G11" s="211">
        <v>30</v>
      </c>
      <c r="H11" s="207"/>
      <c r="I11" s="207"/>
      <c r="J11" s="207"/>
      <c r="GY11" s="208"/>
      <c r="GZ11" s="208"/>
      <c r="HA11" s="208"/>
      <c r="HB11" s="208"/>
      <c r="HC11" s="208"/>
      <c r="HD11" s="208"/>
      <c r="HE11" s="208"/>
      <c r="HF11" s="208"/>
      <c r="HG11" s="208"/>
    </row>
    <row r="12" spans="1:215" ht="18.899999999999999" customHeight="1">
      <c r="A12" s="235">
        <v>4</v>
      </c>
      <c r="B12" s="239" t="s">
        <v>622</v>
      </c>
      <c r="C12" s="240">
        <v>38144</v>
      </c>
      <c r="D12" s="294" t="s">
        <v>604</v>
      </c>
      <c r="E12" s="341" t="s">
        <v>902</v>
      </c>
      <c r="F12" s="238" t="s">
        <v>396</v>
      </c>
      <c r="G12" s="216">
        <v>28</v>
      </c>
      <c r="H12" s="207"/>
      <c r="I12" s="207"/>
      <c r="J12" s="207"/>
      <c r="GY12" s="208"/>
      <c r="GZ12" s="208"/>
      <c r="HA12" s="208"/>
      <c r="HB12" s="208"/>
      <c r="HC12" s="208"/>
      <c r="HD12" s="208"/>
      <c r="HE12" s="208"/>
      <c r="HF12" s="208"/>
      <c r="HG12" s="208"/>
    </row>
    <row r="13" spans="1:215" ht="18.899999999999999" customHeight="1">
      <c r="A13" s="235">
        <v>5</v>
      </c>
      <c r="B13" s="217" t="s">
        <v>903</v>
      </c>
      <c r="C13" s="362">
        <v>2004</v>
      </c>
      <c r="D13" s="294" t="s">
        <v>596</v>
      </c>
      <c r="E13" s="341" t="s">
        <v>904</v>
      </c>
      <c r="F13" s="238" t="s">
        <v>396</v>
      </c>
      <c r="G13" s="216">
        <v>27</v>
      </c>
      <c r="H13" s="207"/>
      <c r="I13" s="207"/>
      <c r="J13" s="207"/>
      <c r="GY13" s="208"/>
      <c r="GZ13" s="208"/>
      <c r="HA13" s="208"/>
      <c r="HB13" s="208"/>
      <c r="HC13" s="208"/>
      <c r="HD13" s="208"/>
      <c r="HE13" s="208"/>
      <c r="HF13" s="208"/>
      <c r="HG13" s="208"/>
    </row>
  </sheetData>
  <mergeCells count="1"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17"/>
  <sheetViews>
    <sheetView zoomScaleNormal="100" zoomScaleSheetLayoutView="1" workbookViewId="0">
      <selection activeCell="R28" sqref="R28"/>
    </sheetView>
  </sheetViews>
  <sheetFormatPr defaultColWidth="11.44140625" defaultRowHeight="13.8"/>
  <cols>
    <col min="1" max="1" width="7.44140625" style="202" customWidth="1"/>
    <col min="2" max="2" width="23.109375" style="202" customWidth="1"/>
    <col min="3" max="3" width="12.88671875" style="242" customWidth="1"/>
    <col min="4" max="4" width="21" style="202" customWidth="1"/>
    <col min="5" max="6" width="9.33203125" style="228" customWidth="1"/>
    <col min="7" max="7" width="9.33203125" style="202" customWidth="1"/>
    <col min="8" max="211" width="11.44140625" style="207" customWidth="1"/>
    <col min="212" max="16384" width="11.44140625" style="208"/>
  </cols>
  <sheetData>
    <row r="1" spans="1:211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>
      <c r="A5" s="227"/>
      <c r="C5" s="202"/>
      <c r="D5" s="228"/>
      <c r="E5" s="229"/>
      <c r="F5" s="229"/>
      <c r="GU5" s="208"/>
      <c r="GV5" s="208"/>
      <c r="GW5" s="208"/>
      <c r="GX5" s="208"/>
      <c r="GY5" s="208"/>
      <c r="GZ5" s="208"/>
      <c r="HA5" s="208"/>
      <c r="HB5" s="208"/>
      <c r="HC5" s="208"/>
    </row>
    <row r="6" spans="1:211" ht="18.75" customHeight="1">
      <c r="B6" s="201" t="s">
        <v>593</v>
      </c>
      <c r="C6" s="202"/>
      <c r="GV6" s="208"/>
      <c r="GW6" s="208"/>
      <c r="GX6" s="208"/>
      <c r="GY6" s="208"/>
      <c r="GZ6" s="208"/>
      <c r="HA6" s="208"/>
      <c r="HB6" s="208"/>
      <c r="HC6" s="208"/>
    </row>
    <row r="7" spans="1:211" ht="12" customHeight="1">
      <c r="A7" s="230"/>
      <c r="B7" s="209"/>
      <c r="C7" s="202"/>
      <c r="GV7" s="208"/>
      <c r="GW7" s="208"/>
      <c r="GX7" s="208"/>
      <c r="GY7" s="208"/>
      <c r="GZ7" s="208"/>
      <c r="HA7" s="208"/>
      <c r="HB7" s="208"/>
      <c r="HC7" s="208"/>
    </row>
    <row r="8" spans="1:211" ht="15.9" customHeight="1" thickBot="1">
      <c r="A8" s="231" t="s">
        <v>404</v>
      </c>
      <c r="B8" s="231" t="s">
        <v>27</v>
      </c>
      <c r="C8" s="233" t="s">
        <v>579</v>
      </c>
      <c r="D8" s="233" t="s">
        <v>410</v>
      </c>
      <c r="E8" s="233" t="s">
        <v>411</v>
      </c>
      <c r="F8" s="233" t="s">
        <v>578</v>
      </c>
      <c r="G8" s="233" t="s">
        <v>571</v>
      </c>
      <c r="GV8" s="208"/>
      <c r="GW8" s="208"/>
      <c r="GX8" s="208"/>
      <c r="GY8" s="208"/>
      <c r="GZ8" s="208"/>
      <c r="HA8" s="208"/>
      <c r="HB8" s="208"/>
      <c r="HC8" s="208"/>
    </row>
    <row r="9" spans="1:211" ht="18.899999999999999" customHeight="1" thickTop="1">
      <c r="A9" s="321">
        <v>1</v>
      </c>
      <c r="B9" s="217" t="s">
        <v>905</v>
      </c>
      <c r="C9" s="218">
        <v>38397</v>
      </c>
      <c r="D9" s="294" t="s">
        <v>601</v>
      </c>
      <c r="E9" s="341" t="s">
        <v>906</v>
      </c>
      <c r="F9" s="238" t="s">
        <v>403</v>
      </c>
      <c r="G9" s="211">
        <v>32</v>
      </c>
      <c r="GU9" s="208"/>
      <c r="GV9" s="208"/>
      <c r="GW9" s="208"/>
      <c r="GX9" s="208"/>
      <c r="GY9" s="208"/>
      <c r="GZ9" s="208"/>
      <c r="HA9" s="208"/>
      <c r="HB9" s="208"/>
      <c r="HC9" s="208"/>
    </row>
    <row r="10" spans="1:211" ht="18.899999999999999" customHeight="1">
      <c r="A10" s="235">
        <v>2</v>
      </c>
      <c r="B10" s="241" t="s">
        <v>907</v>
      </c>
      <c r="C10" s="361">
        <v>2004</v>
      </c>
      <c r="D10" s="322" t="s">
        <v>596</v>
      </c>
      <c r="E10" s="343" t="s">
        <v>908</v>
      </c>
      <c r="F10" s="238" t="s">
        <v>403</v>
      </c>
      <c r="G10" s="216">
        <v>30</v>
      </c>
      <c r="GU10" s="208"/>
      <c r="GV10" s="208"/>
      <c r="GW10" s="208"/>
      <c r="GX10" s="208"/>
      <c r="GY10" s="208"/>
      <c r="GZ10" s="208"/>
      <c r="HA10" s="208"/>
      <c r="HB10" s="208"/>
      <c r="HC10" s="208"/>
    </row>
    <row r="11" spans="1:211" ht="18.899999999999999" customHeight="1">
      <c r="A11" s="235">
        <v>3</v>
      </c>
      <c r="B11" s="239" t="s">
        <v>623</v>
      </c>
      <c r="C11" s="240">
        <v>38260</v>
      </c>
      <c r="D11" s="294" t="s">
        <v>601</v>
      </c>
      <c r="E11" s="341" t="s">
        <v>909</v>
      </c>
      <c r="F11" s="238" t="s">
        <v>403</v>
      </c>
      <c r="G11" s="216">
        <v>28</v>
      </c>
      <c r="GU11" s="208"/>
      <c r="GV11" s="208"/>
      <c r="GW11" s="208"/>
      <c r="GX11" s="208"/>
      <c r="GY11" s="208"/>
      <c r="GZ11" s="208"/>
      <c r="HA11" s="208"/>
      <c r="HB11" s="208"/>
      <c r="HC11" s="208"/>
    </row>
    <row r="12" spans="1:211" ht="18.899999999999999" customHeight="1">
      <c r="A12" s="235">
        <v>4</v>
      </c>
      <c r="B12" s="239" t="s">
        <v>625</v>
      </c>
      <c r="C12" s="292" t="s">
        <v>605</v>
      </c>
      <c r="D12" s="294" t="s">
        <v>600</v>
      </c>
      <c r="E12" s="341" t="s">
        <v>910</v>
      </c>
      <c r="F12" s="238" t="s">
        <v>392</v>
      </c>
      <c r="G12" s="216">
        <v>27</v>
      </c>
      <c r="GU12" s="208"/>
      <c r="GV12" s="208"/>
      <c r="GW12" s="208"/>
      <c r="GX12" s="208"/>
      <c r="GY12" s="208"/>
      <c r="GZ12" s="208"/>
      <c r="HA12" s="208"/>
      <c r="HB12" s="208"/>
      <c r="HC12" s="208"/>
    </row>
    <row r="13" spans="1:211" ht="18.899999999999999" customHeight="1">
      <c r="A13" s="235">
        <v>5</v>
      </c>
      <c r="B13" s="217" t="s">
        <v>809</v>
      </c>
      <c r="C13" s="362">
        <v>2005</v>
      </c>
      <c r="D13" s="294" t="s">
        <v>604</v>
      </c>
      <c r="E13" s="341" t="s">
        <v>911</v>
      </c>
      <c r="F13" s="238" t="s">
        <v>392</v>
      </c>
      <c r="G13" s="216">
        <v>26</v>
      </c>
      <c r="GU13" s="208"/>
      <c r="GV13" s="208"/>
      <c r="GW13" s="208"/>
      <c r="GX13" s="208"/>
      <c r="GY13" s="208"/>
      <c r="GZ13" s="208"/>
      <c r="HA13" s="208"/>
      <c r="HB13" s="208"/>
      <c r="HC13" s="208"/>
    </row>
    <row r="14" spans="1:211" ht="18.899999999999999" customHeight="1">
      <c r="A14" s="235">
        <v>6</v>
      </c>
      <c r="B14" s="239" t="s">
        <v>912</v>
      </c>
      <c r="C14" s="292" t="s">
        <v>913</v>
      </c>
      <c r="D14" s="294" t="s">
        <v>603</v>
      </c>
      <c r="E14" s="341" t="s">
        <v>914</v>
      </c>
      <c r="F14" s="238" t="s">
        <v>392</v>
      </c>
      <c r="G14" s="216">
        <v>25</v>
      </c>
      <c r="GU14" s="208"/>
      <c r="GV14" s="208"/>
      <c r="GW14" s="208"/>
      <c r="GX14" s="208"/>
      <c r="GY14" s="208"/>
      <c r="GZ14" s="208"/>
      <c r="HA14" s="208"/>
      <c r="HB14" s="208"/>
      <c r="HC14" s="208"/>
    </row>
    <row r="15" spans="1:211" ht="18.899999999999999" customHeight="1">
      <c r="A15" s="235">
        <v>7</v>
      </c>
      <c r="B15" s="236" t="s">
        <v>915</v>
      </c>
      <c r="C15" s="363" t="s">
        <v>771</v>
      </c>
      <c r="D15" s="331" t="s">
        <v>596</v>
      </c>
      <c r="E15" s="341" t="s">
        <v>916</v>
      </c>
      <c r="F15" s="238" t="s">
        <v>396</v>
      </c>
      <c r="G15" s="216">
        <v>24</v>
      </c>
      <c r="GU15" s="208"/>
      <c r="GV15" s="208"/>
      <c r="GW15" s="208"/>
      <c r="GX15" s="208"/>
      <c r="GY15" s="208"/>
      <c r="GZ15" s="208"/>
      <c r="HA15" s="208"/>
      <c r="HB15" s="208"/>
      <c r="HC15" s="208"/>
    </row>
    <row r="16" spans="1:211" ht="18.899999999999999" customHeight="1">
      <c r="A16" s="235">
        <v>8</v>
      </c>
      <c r="B16" s="241" t="s">
        <v>827</v>
      </c>
      <c r="C16" s="361" t="s">
        <v>739</v>
      </c>
      <c r="D16" s="294" t="s">
        <v>604</v>
      </c>
      <c r="E16" s="341" t="s">
        <v>917</v>
      </c>
      <c r="F16" s="238" t="s">
        <v>396</v>
      </c>
      <c r="G16" s="216">
        <v>23</v>
      </c>
      <c r="GU16" s="208"/>
      <c r="GV16" s="208"/>
      <c r="GW16" s="208"/>
      <c r="GX16" s="208"/>
      <c r="GY16" s="208"/>
      <c r="GZ16" s="208"/>
      <c r="HA16" s="208"/>
      <c r="HB16" s="208"/>
      <c r="HC16" s="208"/>
    </row>
    <row r="17" spans="1:211" ht="18.899999999999999" customHeight="1">
      <c r="A17" s="235">
        <v>9</v>
      </c>
      <c r="B17" s="342" t="s">
        <v>893</v>
      </c>
      <c r="C17" s="364" t="s">
        <v>894</v>
      </c>
      <c r="D17" s="294" t="s">
        <v>601</v>
      </c>
      <c r="E17" s="344" t="s">
        <v>918</v>
      </c>
      <c r="F17" s="238" t="s">
        <v>1077</v>
      </c>
      <c r="G17" s="216" t="s">
        <v>599</v>
      </c>
      <c r="GU17" s="208"/>
      <c r="GV17" s="208"/>
      <c r="GW17" s="208"/>
      <c r="GX17" s="208"/>
      <c r="GY17" s="208"/>
      <c r="GZ17" s="208"/>
      <c r="HA17" s="208"/>
      <c r="HB17" s="208"/>
      <c r="HC17" s="208"/>
    </row>
  </sheetData>
  <mergeCells count="1">
    <mergeCell ref="B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0.68416753480188996</v>
      </c>
      <c r="D2" s="10" t="s">
        <v>34</v>
      </c>
      <c r="E2" s="10">
        <v>8</v>
      </c>
      <c r="F2" s="80">
        <f t="shared" ref="F2:F33" ca="1" si="1">RAND()</f>
        <v>0.58701831071788302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>
      <c r="B3" s="10"/>
      <c r="C3" s="80">
        <f t="shared" ca="1" si="0"/>
        <v>0.45252255978221123</v>
      </c>
      <c r="F3" s="80">
        <f t="shared" ca="1" si="1"/>
        <v>0.28460985214240542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0.16861155452448706</v>
      </c>
      <c r="F4" s="80">
        <f t="shared" ca="1" si="1"/>
        <v>0.18455510647397522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0.75104368353753137</v>
      </c>
      <c r="F5" s="80">
        <f t="shared" ca="1" si="1"/>
        <v>0.10063383877515852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0.7923021563335384</v>
      </c>
      <c r="F6" s="80">
        <f t="shared" ca="1" si="1"/>
        <v>0.25712946144560633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0.12042783113682265</v>
      </c>
      <c r="F7" s="80">
        <f t="shared" ca="1" si="1"/>
        <v>0.62525895700961076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0.384080872520285</v>
      </c>
      <c r="F8" s="80">
        <f t="shared" ca="1" si="1"/>
        <v>0.2924166759683533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0.11473280573028066</v>
      </c>
      <c r="F9" s="80">
        <f t="shared" ca="1" si="1"/>
        <v>0.47259633400880818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0.74670641490597223</v>
      </c>
      <c r="F10" s="80">
        <f t="shared" ca="1" si="1"/>
        <v>0.53173605094283904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0.59351537474015736</v>
      </c>
      <c r="F11" s="80">
        <f t="shared" ca="1" si="1"/>
        <v>0.67905856088594085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0.84534184658377132</v>
      </c>
      <c r="F12" s="80">
        <f t="shared" ca="1" si="1"/>
        <v>5.7515329932406378E-2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0.21312230873212634</v>
      </c>
      <c r="F13" s="80">
        <f t="shared" ca="1" si="1"/>
        <v>0.7927208957574946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0.75607929797976625</v>
      </c>
      <c r="F14" s="80">
        <f t="shared" ca="1" si="1"/>
        <v>0.46157233674128229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0.26881056115172819</v>
      </c>
      <c r="F15" s="80">
        <f t="shared" ca="1" si="1"/>
        <v>0.58319845877322918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0.82820772932457754</v>
      </c>
      <c r="F16" s="80">
        <f t="shared" ca="1" si="1"/>
        <v>0.82920278543643255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0.60497830870327507</v>
      </c>
      <c r="F17" s="80">
        <f t="shared" ca="1" si="1"/>
        <v>0.56735891313232889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0.76271214238382401</v>
      </c>
      <c r="F18" s="80">
        <f t="shared" ca="1" si="1"/>
        <v>0.44711963846857594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0.65293987558569866</v>
      </c>
      <c r="F19" s="80">
        <f t="shared" ca="1" si="1"/>
        <v>0.8369294446527813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0.48283511932082479</v>
      </c>
      <c r="F20" s="80">
        <f t="shared" ca="1" si="1"/>
        <v>0.79014010206403718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0.14087847131021913</v>
      </c>
      <c r="F21" s="80">
        <f t="shared" ca="1" si="1"/>
        <v>0.34521775668967469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0.4979487472569194</v>
      </c>
      <c r="F22" s="80">
        <f t="shared" ca="1" si="1"/>
        <v>0.86929377727312496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0.54158269246278268</v>
      </c>
      <c r="F23" s="80">
        <f t="shared" ca="1" si="1"/>
        <v>0.65310156873437808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0.51677367936824259</v>
      </c>
      <c r="F24" s="80">
        <f t="shared" ca="1" si="1"/>
        <v>0.25016813247519254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0.3132741692459754</v>
      </c>
      <c r="F25" s="80">
        <f t="shared" ca="1" si="1"/>
        <v>0.40988783490625369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0.4191656288922655</v>
      </c>
      <c r="F26" s="80">
        <f t="shared" ca="1" si="1"/>
        <v>4.9049097885375925E-2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2.3552792930762956E-2</v>
      </c>
      <c r="F27" s="80">
        <f t="shared" ca="1" si="1"/>
        <v>0.74636457846226456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0.67111972174964041</v>
      </c>
      <c r="F28" s="80">
        <f t="shared" ca="1" si="1"/>
        <v>0.51791349170627476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0.88831603798963754</v>
      </c>
      <c r="F29" s="80">
        <f t="shared" ca="1" si="1"/>
        <v>0.66546417000077351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0.59535272454718247</v>
      </c>
      <c r="F30" s="80">
        <f t="shared" ca="1" si="1"/>
        <v>0.3223831655953453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0.48034382287320221</v>
      </c>
      <c r="F31" s="80">
        <f t="shared" ca="1" si="1"/>
        <v>0.11234666329387377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0.68753140332346552</v>
      </c>
      <c r="F32" s="80">
        <f t="shared" ca="1" si="1"/>
        <v>0.97264557227374338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0.45630027037483278</v>
      </c>
      <c r="F33" s="80">
        <f t="shared" ca="1" si="1"/>
        <v>0.78383176773423124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0.29183412575167156</v>
      </c>
      <c r="F34" s="80">
        <f t="shared" ref="F34:F65" ca="1" si="8">RAND()</f>
        <v>0.7908781355513409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0.77802298110144819</v>
      </c>
      <c r="F35" s="80">
        <f t="shared" ca="1" si="8"/>
        <v>0.19496849217180801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0.4644681641417584</v>
      </c>
      <c r="F36" s="80">
        <f t="shared" ca="1" si="8"/>
        <v>0.4024583164349943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0.13684113858604541</v>
      </c>
      <c r="F37" s="80">
        <f t="shared" ca="1" si="8"/>
        <v>9.5323823180877509E-2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0.31677294972829217</v>
      </c>
      <c r="F38" s="80">
        <f t="shared" ca="1" si="8"/>
        <v>0.56310910445999185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2.5251355745445681E-2</v>
      </c>
      <c r="F39" s="80">
        <f t="shared" ca="1" si="8"/>
        <v>0.67397573124621524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0.4233998551118886</v>
      </c>
      <c r="F40" s="80">
        <f t="shared" ca="1" si="8"/>
        <v>0.86440982066872718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0.95737607076180486</v>
      </c>
      <c r="F41" s="80">
        <f t="shared" ca="1" si="8"/>
        <v>0.61753742420733104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0.2558426326912866</v>
      </c>
      <c r="F42" s="80">
        <f t="shared" ca="1" si="8"/>
        <v>0.45154216517492496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0.98495144974115245</v>
      </c>
      <c r="F43" s="80">
        <f t="shared" ca="1" si="8"/>
        <v>0.63762534588238962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0.51258533894483982</v>
      </c>
      <c r="F44" s="80">
        <f t="shared" ca="1" si="8"/>
        <v>0.31356182749320705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0.38289674241894933</v>
      </c>
      <c r="F45" s="80">
        <f t="shared" ca="1" si="8"/>
        <v>4.5792885306131126E-2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0.46773599455440795</v>
      </c>
      <c r="F46" s="80">
        <f t="shared" ca="1" si="8"/>
        <v>0.1574814837515196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0.49640814165543168</v>
      </c>
      <c r="F47" s="80">
        <f t="shared" ca="1" si="8"/>
        <v>0.16756250758650326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0.78072374856329008</v>
      </c>
      <c r="F48" s="80">
        <f t="shared" ca="1" si="8"/>
        <v>0.45005542876959881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0.92492635074225671</v>
      </c>
      <c r="F49" s="80">
        <f t="shared" ca="1" si="8"/>
        <v>0.73459472849750451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0.62762891076444438</v>
      </c>
      <c r="F50" s="80">
        <f t="shared" ca="1" si="8"/>
        <v>0.33815059694857763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0.25533930672397875</v>
      </c>
      <c r="F51" s="80">
        <f t="shared" ca="1" si="8"/>
        <v>0.84365461730686875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0.28527448148721846</v>
      </c>
      <c r="F52" s="80">
        <f t="shared" ca="1" si="8"/>
        <v>0.73552495744376856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0.63519946763948854</v>
      </c>
      <c r="F53" s="80">
        <f t="shared" ca="1" si="8"/>
        <v>0.72737341909863495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0.21732718605687806</v>
      </c>
      <c r="F54" s="80">
        <f t="shared" ca="1" si="8"/>
        <v>0.46659801871407935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0.1873851184874018</v>
      </c>
      <c r="F55" s="80">
        <f t="shared" ca="1" si="8"/>
        <v>0.21262057612687024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0.88773629047479841</v>
      </c>
      <c r="F56" s="80">
        <f t="shared" ca="1" si="8"/>
        <v>0.28229797799810064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0.15957468691274568</v>
      </c>
      <c r="F57" s="80">
        <f t="shared" ca="1" si="8"/>
        <v>0.51343245530806481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0.77753623844266007</v>
      </c>
      <c r="F58" s="80">
        <f t="shared" ca="1" si="8"/>
        <v>0.59706196889746455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0.77994037647084191</v>
      </c>
      <c r="F59" s="80">
        <f t="shared" ca="1" si="8"/>
        <v>0.18688473847088849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0.19601189216816428</v>
      </c>
      <c r="F60" s="80">
        <f t="shared" ca="1" si="8"/>
        <v>0.45079132804951905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5.6033822136844269E-2</v>
      </c>
      <c r="F61" s="80">
        <f t="shared" ca="1" si="8"/>
        <v>0.61357283063305923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0.45236349496071671</v>
      </c>
      <c r="F62" s="80">
        <f t="shared" ca="1" si="8"/>
        <v>0.89275654295916618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0.49682959224598999</v>
      </c>
      <c r="F63" s="80">
        <f t="shared" ca="1" si="8"/>
        <v>0.40065966897922012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0.70739431989418566</v>
      </c>
      <c r="F64" s="80">
        <f t="shared" ca="1" si="8"/>
        <v>0.6928520879629998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0.89095524201508314</v>
      </c>
      <c r="F65" s="80">
        <f t="shared" ca="1" si="8"/>
        <v>0.95690720137331664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0.84741685620917517</v>
      </c>
      <c r="F66" s="80">
        <f t="shared" ref="F66:F97" ca="1" si="10">RAND()</f>
        <v>0.67390197004773245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8.7565003619440862E-2</v>
      </c>
      <c r="F67" s="80">
        <f t="shared" ca="1" si="10"/>
        <v>0.99347660566402096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0.84556078087347608</v>
      </c>
      <c r="F68" s="80">
        <f t="shared" ca="1" si="10"/>
        <v>7.2564053530698835E-2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0.79021877627831061</v>
      </c>
      <c r="F69" s="80">
        <f t="shared" ca="1" si="10"/>
        <v>0.80871148581713681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1.4753912362182153E-2</v>
      </c>
      <c r="F70" s="80">
        <f t="shared" ca="1" si="10"/>
        <v>0.26262876509818345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0.4546846497647774</v>
      </c>
      <c r="F71" s="80">
        <f t="shared" ca="1" si="10"/>
        <v>0.90136035160450667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0.33665448715402557</v>
      </c>
      <c r="F72" s="80">
        <f t="shared" ca="1" si="10"/>
        <v>0.84950327197477726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0.13056436443925479</v>
      </c>
      <c r="F73" s="80">
        <f t="shared" ca="1" si="10"/>
        <v>4.4022381430333102E-2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0.4724252160756155</v>
      </c>
      <c r="F74" s="80">
        <f t="shared" ca="1" si="10"/>
        <v>0.39710710959761697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0.24122740905963647</v>
      </c>
      <c r="F75" s="80">
        <f t="shared" ca="1" si="10"/>
        <v>0.15095085884920811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0.64727225766485397</v>
      </c>
      <c r="F76" s="80">
        <f t="shared" ca="1" si="10"/>
        <v>0.28995966662053108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2.2282103278546073E-2</v>
      </c>
      <c r="F77" s="80">
        <f t="shared" ca="1" si="10"/>
        <v>1.2426610163552176E-2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0.27314710721285473</v>
      </c>
      <c r="F78" s="80">
        <f t="shared" ca="1" si="10"/>
        <v>0.98441133249110402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0.95147834699650757</v>
      </c>
      <c r="F79" s="80">
        <f t="shared" ca="1" si="10"/>
        <v>0.28966967135737842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0.98366506152331623</v>
      </c>
      <c r="F80" s="80">
        <f t="shared" ca="1" si="10"/>
        <v>0.29240123710066712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0.82497292390753996</v>
      </c>
      <c r="F81" s="80">
        <f t="shared" ca="1" si="10"/>
        <v>0.73340222980506964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0.73251011113288422</v>
      </c>
      <c r="F82" s="80">
        <f t="shared" ca="1" si="10"/>
        <v>0.65147182706924178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0.84597345341084551</v>
      </c>
      <c r="F83" s="80">
        <f t="shared" ca="1" si="10"/>
        <v>0.89438634042356036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0.70620263324047261</v>
      </c>
      <c r="F84" s="80">
        <f t="shared" ca="1" si="10"/>
        <v>3.3471504871317115E-2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0.4829499629385916</v>
      </c>
      <c r="F85" s="80">
        <f t="shared" ca="1" si="10"/>
        <v>0.2318645054217835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5.8410471083029103E-2</v>
      </c>
      <c r="F86" s="80">
        <f t="shared" ca="1" si="10"/>
        <v>0.90905504647541757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0.59689079103117371</v>
      </c>
      <c r="F87" s="80">
        <f t="shared" ca="1" si="10"/>
        <v>0.33137233499453489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0.25587974627710841</v>
      </c>
      <c r="F88" s="80">
        <f t="shared" ca="1" si="10"/>
        <v>6.8381287585405626E-2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0.51120464621331008</v>
      </c>
      <c r="F89" s="80">
        <f t="shared" ca="1" si="10"/>
        <v>0.87601709501487657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0.29134216274092928</v>
      </c>
      <c r="F90" s="80">
        <f t="shared" ca="1" si="10"/>
        <v>0.9940835526715216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0.34413868673014636</v>
      </c>
      <c r="F91" s="80">
        <f t="shared" ca="1" si="10"/>
        <v>0.74990855865514738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0.5196830555108678</v>
      </c>
      <c r="F92" s="80">
        <f t="shared" ca="1" si="10"/>
        <v>0.62152865280008363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0.47082994247475762</v>
      </c>
      <c r="F93" s="80">
        <f t="shared" ca="1" si="10"/>
        <v>0.62779343033793411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0.55089383751174248</v>
      </c>
      <c r="F94" s="80">
        <f t="shared" ca="1" si="10"/>
        <v>0.41243349224883286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0.87925928660302655</v>
      </c>
      <c r="F95" s="80">
        <f t="shared" ca="1" si="10"/>
        <v>0.50749383598281772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0.44188933906646444</v>
      </c>
      <c r="F96" s="80">
        <f t="shared" ca="1" si="10"/>
        <v>8.254552842257612E-2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5.6425033695367E-2</v>
      </c>
      <c r="F97" s="80">
        <f t="shared" ca="1" si="10"/>
        <v>9.9871609215688162E-2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0.63737098460277042</v>
      </c>
      <c r="F98" s="80">
        <f t="shared" ref="F98:F109" ca="1" si="17">RAND()</f>
        <v>0.35196235082566552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0.34935688826817912</v>
      </c>
      <c r="F99" s="80">
        <f t="shared" ca="1" si="17"/>
        <v>0.15080050611903351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0.49984331144713556</v>
      </c>
      <c r="F100" s="80">
        <f t="shared" ca="1" si="17"/>
        <v>0.65661465753007675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0.72643879707883718</v>
      </c>
      <c r="F101" s="80">
        <f t="shared" ca="1" si="17"/>
        <v>0.51347335908806946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0.93900740345797051</v>
      </c>
      <c r="F102" s="80">
        <f t="shared" ca="1" si="17"/>
        <v>0.41366127527510599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0.57909125176125897</v>
      </c>
      <c r="F103" s="80">
        <f t="shared" ca="1" si="17"/>
        <v>0.25123572638271141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0.80531013896640291</v>
      </c>
      <c r="F104" s="80">
        <f t="shared" ca="1" si="17"/>
        <v>0.76924661409761808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0.61385279767471035</v>
      </c>
      <c r="F105" s="80">
        <f t="shared" ca="1" si="17"/>
        <v>0.8473137977077897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0.87574762691213193</v>
      </c>
      <c r="F106" s="80">
        <f t="shared" ca="1" si="17"/>
        <v>0.64169927274286742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0.64330947712697151</v>
      </c>
      <c r="F107" s="80">
        <f t="shared" ca="1" si="17"/>
        <v>0.80509641866292148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0.83356441190947139</v>
      </c>
      <c r="F108" s="80">
        <f t="shared" ca="1" si="17"/>
        <v>0.94239010391892586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0.95767999341337318</v>
      </c>
      <c r="F109" s="80">
        <f t="shared" ca="1" si="17"/>
        <v>6.02373148073585E-2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3"/>
  <sheetViews>
    <sheetView zoomScaleNormal="100" workbookViewId="0">
      <selection activeCell="I14" sqref="I14"/>
    </sheetView>
  </sheetViews>
  <sheetFormatPr defaultColWidth="11.44140625" defaultRowHeight="13.8"/>
  <cols>
    <col min="1" max="1" width="7.33203125" style="208" customWidth="1"/>
    <col min="2" max="2" width="24.88671875" style="202" customWidth="1"/>
    <col min="3" max="3" width="13.33203125" style="203" customWidth="1"/>
    <col min="4" max="4" width="18" style="204" customWidth="1"/>
    <col min="5" max="5" width="9" style="205" customWidth="1"/>
    <col min="6" max="6" width="9" style="206" customWidth="1"/>
    <col min="7" max="7" width="9" style="222" customWidth="1"/>
    <col min="8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>
      <c r="A5" s="208"/>
      <c r="B5" s="202"/>
      <c r="C5" s="203"/>
      <c r="D5" s="204"/>
      <c r="E5" s="205"/>
      <c r="F5" s="206"/>
      <c r="G5" s="202"/>
    </row>
    <row r="6" spans="1:199" s="207" customFormat="1" ht="18.75" customHeight="1">
      <c r="A6" s="208"/>
      <c r="B6" s="201" t="s">
        <v>696</v>
      </c>
      <c r="C6" s="203"/>
      <c r="D6" s="204"/>
      <c r="E6" s="205"/>
      <c r="F6" s="206"/>
      <c r="G6" s="202"/>
    </row>
    <row r="7" spans="1:199" s="207" customFormat="1" ht="12" customHeight="1">
      <c r="A7" s="208"/>
      <c r="B7" s="209"/>
      <c r="C7" s="203"/>
      <c r="D7" s="204"/>
      <c r="E7" s="205"/>
      <c r="F7" s="206"/>
      <c r="G7" s="202"/>
    </row>
    <row r="8" spans="1:199" s="207" customFormat="1" ht="15.9" customHeight="1" thickBot="1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1076</v>
      </c>
      <c r="G8" s="210" t="s">
        <v>571</v>
      </c>
    </row>
    <row r="9" spans="1:199" s="207" customFormat="1" ht="18.899999999999999" customHeight="1" thickTop="1">
      <c r="A9" s="211">
        <v>1</v>
      </c>
      <c r="B9" s="212" t="s">
        <v>698</v>
      </c>
      <c r="C9" s="213">
        <v>38079</v>
      </c>
      <c r="D9" s="331" t="s">
        <v>699</v>
      </c>
      <c r="E9" s="338" t="s">
        <v>703</v>
      </c>
      <c r="F9" s="215" t="s">
        <v>401</v>
      </c>
      <c r="G9" s="211">
        <v>32</v>
      </c>
    </row>
    <row r="10" spans="1:199" s="207" customFormat="1" ht="18.899999999999999" customHeight="1">
      <c r="A10" s="216">
        <v>2</v>
      </c>
      <c r="B10" s="220" t="s">
        <v>700</v>
      </c>
      <c r="C10" s="218">
        <v>38310</v>
      </c>
      <c r="D10" s="331" t="s">
        <v>603</v>
      </c>
      <c r="E10" s="339" t="s">
        <v>701</v>
      </c>
      <c r="F10" s="219" t="s">
        <v>403</v>
      </c>
      <c r="G10" s="216">
        <v>30</v>
      </c>
    </row>
    <row r="11" spans="1:199" s="207" customFormat="1" ht="18.899999999999999" customHeight="1">
      <c r="A11" s="216">
        <v>3</v>
      </c>
      <c r="B11" s="220" t="s">
        <v>602</v>
      </c>
      <c r="C11" s="353">
        <v>38212</v>
      </c>
      <c r="D11" s="294" t="s">
        <v>600</v>
      </c>
      <c r="E11" s="339" t="s">
        <v>702</v>
      </c>
      <c r="F11" s="219" t="s">
        <v>403</v>
      </c>
      <c r="G11" s="216">
        <v>28</v>
      </c>
    </row>
    <row r="12" spans="1:199" s="207" customFormat="1" ht="18.899999999999999" customHeight="1">
      <c r="A12" s="216">
        <v>4</v>
      </c>
      <c r="B12" s="217" t="s">
        <v>704</v>
      </c>
      <c r="C12" s="315">
        <v>38142</v>
      </c>
      <c r="D12" s="294" t="s">
        <v>705</v>
      </c>
      <c r="E12" s="339" t="s">
        <v>706</v>
      </c>
      <c r="F12" s="219" t="s">
        <v>403</v>
      </c>
      <c r="G12" s="216">
        <v>27</v>
      </c>
    </row>
    <row r="13" spans="1:199" s="207" customFormat="1" ht="18.899999999999999" customHeight="1"/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15"/>
  <sheetViews>
    <sheetView topLeftCell="A4" zoomScaleNormal="100" workbookViewId="0">
      <selection activeCell="B25" sqref="B25:B28"/>
    </sheetView>
  </sheetViews>
  <sheetFormatPr defaultColWidth="11.44140625" defaultRowHeight="13.8"/>
  <cols>
    <col min="1" max="1" width="7.33203125" style="208" customWidth="1"/>
    <col min="2" max="2" width="24.88671875" style="202" customWidth="1"/>
    <col min="3" max="3" width="13.33203125" style="203" customWidth="1"/>
    <col min="4" max="4" width="21" style="204" customWidth="1"/>
    <col min="5" max="5" width="9" style="205" customWidth="1"/>
    <col min="6" max="6" width="9" style="206" customWidth="1"/>
    <col min="7" max="7" width="9" style="222" customWidth="1"/>
    <col min="8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>
      <c r="A5" s="208"/>
      <c r="B5" s="202"/>
      <c r="C5" s="203"/>
      <c r="D5" s="204"/>
      <c r="E5" s="205"/>
      <c r="F5" s="206"/>
      <c r="G5" s="202"/>
    </row>
    <row r="6" spans="1:199" s="207" customFormat="1" ht="18.75" customHeight="1">
      <c r="A6" s="208"/>
      <c r="B6" s="201" t="s">
        <v>697</v>
      </c>
      <c r="C6" s="203"/>
      <c r="D6" s="204"/>
      <c r="E6" s="205"/>
      <c r="F6" s="206"/>
      <c r="G6" s="202"/>
    </row>
    <row r="7" spans="1:199" s="207" customFormat="1" ht="12" customHeight="1">
      <c r="A7" s="208"/>
      <c r="B7" s="209"/>
      <c r="C7" s="203"/>
      <c r="D7" s="204"/>
      <c r="E7" s="205"/>
      <c r="F7" s="206"/>
      <c r="G7" s="202"/>
    </row>
    <row r="8" spans="1:199" s="207" customFormat="1" ht="15.9" customHeight="1" thickBot="1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1076</v>
      </c>
      <c r="G8" s="210" t="s">
        <v>571</v>
      </c>
    </row>
    <row r="9" spans="1:199" s="207" customFormat="1" ht="18.899999999999999" customHeight="1" thickTop="1">
      <c r="A9" s="211">
        <v>1</v>
      </c>
      <c r="B9" s="212" t="s">
        <v>617</v>
      </c>
      <c r="C9" s="213">
        <v>38161</v>
      </c>
      <c r="D9" s="294" t="s">
        <v>604</v>
      </c>
      <c r="E9" s="338" t="s">
        <v>707</v>
      </c>
      <c r="F9" s="215" t="s">
        <v>403</v>
      </c>
      <c r="G9" s="211">
        <v>32</v>
      </c>
    </row>
    <row r="10" spans="1:199" s="207" customFormat="1" ht="18.899999999999999" customHeight="1">
      <c r="A10" s="441">
        <v>2</v>
      </c>
      <c r="B10" s="442" t="s">
        <v>611</v>
      </c>
      <c r="C10" s="443">
        <v>38000</v>
      </c>
      <c r="D10" s="444" t="s">
        <v>598</v>
      </c>
      <c r="E10" s="445" t="s">
        <v>708</v>
      </c>
      <c r="F10" s="446" t="s">
        <v>403</v>
      </c>
      <c r="G10" s="441">
        <v>30</v>
      </c>
    </row>
    <row r="11" spans="1:199" s="207" customFormat="1" ht="18.899999999999999" customHeight="1">
      <c r="A11" s="211">
        <v>3</v>
      </c>
      <c r="B11" s="212" t="s">
        <v>709</v>
      </c>
      <c r="C11" s="213">
        <v>38374</v>
      </c>
      <c r="D11" s="294" t="s">
        <v>598</v>
      </c>
      <c r="E11" s="338" t="s">
        <v>710</v>
      </c>
      <c r="F11" s="215" t="s">
        <v>403</v>
      </c>
      <c r="G11" s="211">
        <v>28</v>
      </c>
    </row>
    <row r="12" spans="1:199" s="207" customFormat="1" ht="18.899999999999999" customHeight="1">
      <c r="A12" s="211">
        <v>4</v>
      </c>
      <c r="B12" s="212" t="s">
        <v>711</v>
      </c>
      <c r="C12" s="213">
        <v>38227</v>
      </c>
      <c r="D12" s="294" t="s">
        <v>727</v>
      </c>
      <c r="E12" s="338" t="s">
        <v>712</v>
      </c>
      <c r="F12" s="215" t="s">
        <v>392</v>
      </c>
      <c r="G12" s="211" t="s">
        <v>599</v>
      </c>
    </row>
    <row r="13" spans="1:199" s="207" customFormat="1" ht="18.899999999999999" customHeight="1">
      <c r="A13" s="211">
        <v>5</v>
      </c>
      <c r="B13" s="212" t="s">
        <v>713</v>
      </c>
      <c r="C13" s="354">
        <v>38498</v>
      </c>
      <c r="D13" s="294" t="s">
        <v>596</v>
      </c>
      <c r="E13" s="338" t="s">
        <v>643</v>
      </c>
      <c r="F13" s="215" t="s">
        <v>392</v>
      </c>
      <c r="G13" s="211">
        <v>27</v>
      </c>
    </row>
    <row r="14" spans="1:199" s="207" customFormat="1" ht="18.899999999999999" customHeight="1">
      <c r="A14" s="216">
        <v>6</v>
      </c>
      <c r="B14" s="220" t="s">
        <v>714</v>
      </c>
      <c r="C14" s="218">
        <v>38651</v>
      </c>
      <c r="D14" s="294" t="s">
        <v>600</v>
      </c>
      <c r="E14" s="339" t="s">
        <v>715</v>
      </c>
      <c r="F14" s="215" t="s">
        <v>392</v>
      </c>
      <c r="G14" s="216">
        <v>26</v>
      </c>
    </row>
    <row r="15" spans="1:199" s="207" customFormat="1" ht="18.899999999999999" customHeight="1">
      <c r="A15" s="216">
        <v>7</v>
      </c>
      <c r="B15" s="220" t="s">
        <v>716</v>
      </c>
      <c r="C15" s="218">
        <v>38413</v>
      </c>
      <c r="D15" s="331" t="s">
        <v>603</v>
      </c>
      <c r="E15" s="339" t="s">
        <v>717</v>
      </c>
      <c r="F15" s="215" t="s">
        <v>392</v>
      </c>
      <c r="G15" s="216">
        <v>25</v>
      </c>
    </row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N15"/>
  <sheetViews>
    <sheetView zoomScaleNormal="100" workbookViewId="0">
      <selection activeCell="M27" sqref="M27"/>
    </sheetView>
  </sheetViews>
  <sheetFormatPr defaultColWidth="11.44140625" defaultRowHeight="15.6"/>
  <cols>
    <col min="1" max="1" width="5.6640625" style="251" customWidth="1"/>
    <col min="2" max="2" width="20.6640625" style="251" customWidth="1"/>
    <col min="3" max="3" width="12.5546875" style="252" customWidth="1"/>
    <col min="4" max="4" width="20" style="251" customWidth="1"/>
    <col min="5" max="13" width="5.109375" style="251" customWidth="1"/>
    <col min="14" max="14" width="9.6640625" style="251" customWidth="1"/>
    <col min="15" max="16384" width="11.44140625" style="258"/>
  </cols>
  <sheetData>
    <row r="1" spans="1:170" s="251" customFormat="1" ht="15.9" customHeight="1">
      <c r="C1" s="252"/>
    </row>
    <row r="2" spans="1:170" s="158" customFormat="1" ht="18.75" customHeight="1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</row>
    <row r="3" spans="1:170" s="158" customFormat="1" ht="18.75" customHeight="1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</row>
    <row r="4" spans="1:170" s="158" customFormat="1" ht="18.75" customHeight="1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</row>
    <row r="5" spans="1:170" s="158" customFormat="1">
      <c r="A5" s="154"/>
      <c r="B5" s="483">
        <v>43550</v>
      </c>
      <c r="C5" s="483"/>
      <c r="D5" s="483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</row>
    <row r="6" spans="1:170" s="158" customFormat="1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</row>
    <row r="7" spans="1:170" s="158" customFormat="1" ht="18.75" customHeight="1">
      <c r="A7" s="154"/>
      <c r="B7" s="156"/>
      <c r="C7" s="155" t="s">
        <v>576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</row>
    <row r="8" spans="1:170" s="251" customFormat="1" ht="15.9" customHeight="1">
      <c r="C8" s="252"/>
      <c r="E8" s="253"/>
      <c r="F8" s="253"/>
      <c r="G8" s="253"/>
      <c r="H8" s="253"/>
      <c r="I8" s="253"/>
      <c r="J8" s="253"/>
      <c r="K8" s="253"/>
      <c r="L8" s="253"/>
      <c r="M8" s="253"/>
    </row>
    <row r="9" spans="1:170" s="251" customFormat="1" ht="15.9" customHeight="1" thickBot="1">
      <c r="A9" s="231" t="s">
        <v>404</v>
      </c>
      <c r="B9" s="232" t="s">
        <v>27</v>
      </c>
      <c r="C9" s="233" t="s">
        <v>579</v>
      </c>
      <c r="D9" s="234" t="s">
        <v>410</v>
      </c>
      <c r="E9" s="275">
        <v>1.1000000000000001</v>
      </c>
      <c r="F9" s="275">
        <v>1.1499999999999999</v>
      </c>
      <c r="G9" s="257">
        <v>1.2</v>
      </c>
      <c r="H9" s="257">
        <v>1.25</v>
      </c>
      <c r="I9" s="257">
        <v>1.3</v>
      </c>
      <c r="J9" s="257">
        <v>1.35</v>
      </c>
      <c r="K9" s="257">
        <v>1.4</v>
      </c>
      <c r="L9" s="257">
        <v>1.45</v>
      </c>
      <c r="M9" s="257">
        <v>1.5</v>
      </c>
      <c r="N9" s="259" t="s">
        <v>431</v>
      </c>
      <c r="O9" s="260" t="s">
        <v>580</v>
      </c>
      <c r="P9" s="260" t="s">
        <v>571</v>
      </c>
    </row>
    <row r="10" spans="1:170" s="251" customFormat="1" ht="18.899999999999999" customHeight="1" thickTop="1">
      <c r="A10" s="387">
        <v>1</v>
      </c>
      <c r="B10" s="388" t="s">
        <v>991</v>
      </c>
      <c r="C10" s="389">
        <v>38407</v>
      </c>
      <c r="D10" s="390" t="s">
        <v>603</v>
      </c>
      <c r="E10" s="310"/>
      <c r="F10" s="310"/>
      <c r="G10" s="310"/>
      <c r="H10" s="310"/>
      <c r="I10" s="310" t="s">
        <v>692</v>
      </c>
      <c r="J10" s="272" t="s">
        <v>692</v>
      </c>
      <c r="K10" s="272" t="s">
        <v>692</v>
      </c>
      <c r="L10" s="272" t="s">
        <v>692</v>
      </c>
      <c r="M10" s="272" t="s">
        <v>695</v>
      </c>
      <c r="N10" s="345" t="s">
        <v>1047</v>
      </c>
      <c r="O10" s="260" t="s">
        <v>403</v>
      </c>
      <c r="P10" s="260">
        <v>32</v>
      </c>
    </row>
    <row r="11" spans="1:170" s="251" customFormat="1" ht="18.899999999999999" customHeight="1">
      <c r="A11" s="260">
        <v>2</v>
      </c>
      <c r="B11" s="465" t="s">
        <v>704</v>
      </c>
      <c r="C11" s="466">
        <v>38142</v>
      </c>
      <c r="D11" s="467" t="s">
        <v>954</v>
      </c>
      <c r="E11" s="468"/>
      <c r="F11" s="469"/>
      <c r="G11" s="469"/>
      <c r="H11" s="469"/>
      <c r="I11" s="469" t="s">
        <v>692</v>
      </c>
      <c r="J11" s="470" t="s">
        <v>692</v>
      </c>
      <c r="K11" s="470" t="s">
        <v>692</v>
      </c>
      <c r="L11" s="470" t="s">
        <v>695</v>
      </c>
      <c r="M11" s="470"/>
      <c r="N11" s="471" t="s">
        <v>1049</v>
      </c>
      <c r="O11" s="260" t="s">
        <v>403</v>
      </c>
      <c r="P11" s="472">
        <v>29</v>
      </c>
    </row>
    <row r="12" spans="1:170" s="251" customFormat="1" ht="18.899999999999999" customHeight="1">
      <c r="A12" s="260">
        <v>2</v>
      </c>
      <c r="B12" s="465" t="s">
        <v>1048</v>
      </c>
      <c r="C12" s="466">
        <v>38310</v>
      </c>
      <c r="D12" s="331" t="s">
        <v>603</v>
      </c>
      <c r="E12" s="468"/>
      <c r="F12" s="469" t="s">
        <v>692</v>
      </c>
      <c r="G12" s="469" t="s">
        <v>692</v>
      </c>
      <c r="H12" s="469" t="s">
        <v>692</v>
      </c>
      <c r="I12" s="469" t="s">
        <v>692</v>
      </c>
      <c r="J12" s="470" t="s">
        <v>692</v>
      </c>
      <c r="K12" s="470" t="s">
        <v>692</v>
      </c>
      <c r="L12" s="470"/>
      <c r="M12" s="470"/>
      <c r="N12" s="471" t="s">
        <v>1049</v>
      </c>
      <c r="O12" s="260" t="s">
        <v>403</v>
      </c>
      <c r="P12" s="472">
        <v>29</v>
      </c>
    </row>
    <row r="13" spans="1:170" s="251" customFormat="1" ht="18.899999999999999" customHeight="1">
      <c r="A13" s="260">
        <v>4</v>
      </c>
      <c r="B13" s="244" t="s">
        <v>988</v>
      </c>
      <c r="C13" s="221">
        <v>38398</v>
      </c>
      <c r="D13" s="296" t="s">
        <v>601</v>
      </c>
      <c r="E13" s="386"/>
      <c r="F13" s="310"/>
      <c r="G13" s="310" t="s">
        <v>692</v>
      </c>
      <c r="H13" s="310" t="s">
        <v>692</v>
      </c>
      <c r="I13" s="310" t="s">
        <v>692</v>
      </c>
      <c r="J13" s="272" t="s">
        <v>694</v>
      </c>
      <c r="K13" s="272" t="s">
        <v>693</v>
      </c>
      <c r="L13" s="272" t="s">
        <v>695</v>
      </c>
      <c r="M13" s="272"/>
      <c r="N13" s="345" t="s">
        <v>1049</v>
      </c>
      <c r="O13" s="260" t="s">
        <v>403</v>
      </c>
      <c r="P13" s="260">
        <v>27</v>
      </c>
    </row>
    <row r="14" spans="1:170" s="251" customFormat="1" ht="18.899999999999999" customHeight="1">
      <c r="A14" s="387">
        <v>5</v>
      </c>
      <c r="B14" s="391" t="s">
        <v>757</v>
      </c>
      <c r="C14" s="392">
        <v>38315</v>
      </c>
      <c r="D14" s="393" t="s">
        <v>598</v>
      </c>
      <c r="E14" s="394" t="s">
        <v>692</v>
      </c>
      <c r="F14" s="394" t="s">
        <v>694</v>
      </c>
      <c r="G14" s="394" t="s">
        <v>692</v>
      </c>
      <c r="H14" s="394" t="s">
        <v>692</v>
      </c>
      <c r="I14" s="394" t="s">
        <v>695</v>
      </c>
      <c r="J14" s="395"/>
      <c r="K14" s="395"/>
      <c r="L14" s="395"/>
      <c r="M14" s="395"/>
      <c r="N14" s="396" t="s">
        <v>1050</v>
      </c>
      <c r="O14" s="397" t="s">
        <v>396</v>
      </c>
      <c r="P14" s="397">
        <v>26</v>
      </c>
    </row>
    <row r="15" spans="1:170" ht="18.899999999999999" customHeight="1">
      <c r="A15" s="260" t="s">
        <v>775</v>
      </c>
      <c r="B15" s="399" t="s">
        <v>1051</v>
      </c>
      <c r="C15" s="400" t="s">
        <v>1052</v>
      </c>
      <c r="D15" s="296" t="s">
        <v>1053</v>
      </c>
      <c r="E15" s="260"/>
      <c r="F15" s="260"/>
      <c r="G15" s="260"/>
      <c r="H15" s="260"/>
      <c r="I15" s="260"/>
      <c r="J15" s="260"/>
      <c r="K15" s="402" t="s">
        <v>692</v>
      </c>
      <c r="L15" s="402" t="s">
        <v>1054</v>
      </c>
      <c r="M15" s="402" t="s">
        <v>695</v>
      </c>
      <c r="N15" s="401" t="s">
        <v>1047</v>
      </c>
      <c r="O15" s="260" t="s">
        <v>403</v>
      </c>
      <c r="P15" s="398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L17"/>
  <sheetViews>
    <sheetView zoomScaleNormal="100" workbookViewId="0">
      <selection activeCell="Q15" sqref="Q15"/>
    </sheetView>
  </sheetViews>
  <sheetFormatPr defaultColWidth="11.44140625" defaultRowHeight="13.8"/>
  <cols>
    <col min="1" max="1" width="5.6640625" style="254" customWidth="1"/>
    <col min="2" max="2" width="20.6640625" style="265" customWidth="1"/>
    <col min="3" max="3" width="11.109375" style="266" customWidth="1"/>
    <col min="4" max="4" width="18.88671875" style="267" customWidth="1"/>
    <col min="5" max="7" width="5.109375" style="267" customWidth="1"/>
    <col min="8" max="8" width="5.6640625" style="267" customWidth="1"/>
    <col min="9" max="10" width="5.109375" style="254" customWidth="1"/>
    <col min="11" max="15" width="5.109375" style="270" customWidth="1"/>
    <col min="16" max="16" width="8.44140625" style="265" customWidth="1"/>
    <col min="17" max="18" width="11.44140625" style="256"/>
    <col min="19" max="16384" width="11.44140625" style="274"/>
  </cols>
  <sheetData>
    <row r="1" spans="1:168" s="263" customFormat="1" ht="15.9" customHeight="1">
      <c r="A1" s="251"/>
      <c r="C1" s="261"/>
      <c r="D1" s="262"/>
      <c r="E1" s="262"/>
      <c r="F1" s="262"/>
      <c r="G1" s="262"/>
      <c r="H1" s="262"/>
      <c r="I1" s="251"/>
      <c r="J1" s="251"/>
      <c r="P1" s="261"/>
      <c r="Q1" s="251"/>
      <c r="R1" s="251"/>
    </row>
    <row r="2" spans="1:168" s="158" customFormat="1" ht="18.75" customHeight="1">
      <c r="A2" s="154"/>
      <c r="B2" s="155" t="s">
        <v>572</v>
      </c>
      <c r="C2" s="154"/>
      <c r="D2" s="156"/>
      <c r="E2" s="156"/>
      <c r="F2" s="156"/>
      <c r="G2" s="156"/>
      <c r="H2" s="156"/>
      <c r="I2" s="157"/>
      <c r="J2" s="157"/>
      <c r="K2" s="157"/>
      <c r="L2" s="157"/>
      <c r="M2" s="157"/>
      <c r="N2" s="157"/>
      <c r="O2" s="157"/>
      <c r="P2" s="157"/>
      <c r="Q2" s="154"/>
      <c r="R2" s="154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</row>
    <row r="3" spans="1:168" s="158" customFormat="1" ht="18.75" customHeight="1">
      <c r="A3" s="154"/>
      <c r="B3" s="155" t="s">
        <v>573</v>
      </c>
      <c r="I3" s="157"/>
      <c r="J3" s="157"/>
      <c r="K3" s="157"/>
      <c r="L3" s="157"/>
      <c r="M3" s="157"/>
      <c r="N3" s="157"/>
      <c r="O3" s="157"/>
      <c r="P3" s="157"/>
      <c r="Q3" s="154"/>
      <c r="R3" s="154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</row>
    <row r="4" spans="1:168" s="158" customFormat="1" ht="18.75" customHeight="1">
      <c r="A4" s="154"/>
      <c r="B4" s="155"/>
      <c r="C4" s="154"/>
      <c r="D4" s="155"/>
      <c r="E4" s="155"/>
      <c r="F4" s="155"/>
      <c r="G4" s="155"/>
      <c r="H4" s="155"/>
      <c r="I4" s="157"/>
      <c r="J4" s="157"/>
      <c r="K4" s="157"/>
      <c r="L4" s="157"/>
      <c r="M4" s="157"/>
      <c r="N4" s="157"/>
      <c r="O4" s="157"/>
      <c r="P4" s="157"/>
      <c r="Q4" s="154"/>
      <c r="R4" s="154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</row>
    <row r="5" spans="1:168" s="158" customFormat="1" ht="15.6">
      <c r="A5" s="154"/>
      <c r="B5" s="483">
        <v>43550</v>
      </c>
      <c r="C5" s="483"/>
      <c r="D5" s="483"/>
      <c r="E5" s="352"/>
      <c r="F5" s="352"/>
      <c r="G5" s="352"/>
      <c r="H5" s="352"/>
      <c r="I5" s="157"/>
      <c r="J5" s="157"/>
      <c r="K5" s="157"/>
      <c r="L5" s="157"/>
      <c r="M5" s="157"/>
      <c r="N5" s="157"/>
      <c r="O5" s="157"/>
      <c r="P5" s="157"/>
      <c r="Q5" s="154"/>
      <c r="R5" s="154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</row>
    <row r="6" spans="1:168" s="158" customFormat="1" ht="15.6">
      <c r="A6" s="154"/>
      <c r="B6" s="156"/>
      <c r="C6" s="157"/>
      <c r="D6" s="159" t="s">
        <v>587</v>
      </c>
      <c r="E6" s="159"/>
      <c r="F6" s="159"/>
      <c r="G6" s="159"/>
      <c r="H6" s="159"/>
      <c r="I6" s="157"/>
      <c r="J6" s="157"/>
      <c r="K6" s="157"/>
      <c r="L6" s="157"/>
      <c r="M6" s="157"/>
      <c r="N6" s="157"/>
      <c r="O6" s="157"/>
      <c r="P6" s="157"/>
      <c r="Q6" s="154"/>
      <c r="R6" s="154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</row>
    <row r="7" spans="1:168" s="263" customFormat="1" ht="15.9" customHeight="1">
      <c r="B7" s="261" t="s">
        <v>577</v>
      </c>
      <c r="C7" s="261"/>
      <c r="D7" s="264"/>
      <c r="E7" s="264"/>
      <c r="F7" s="264"/>
      <c r="G7" s="264"/>
      <c r="H7" s="264"/>
      <c r="I7" s="251"/>
      <c r="J7" s="251"/>
      <c r="K7" s="251"/>
      <c r="L7" s="251"/>
      <c r="M7" s="251"/>
      <c r="N7" s="251"/>
      <c r="O7" s="251"/>
      <c r="P7" s="253"/>
      <c r="Q7" s="251"/>
      <c r="R7" s="251"/>
    </row>
    <row r="8" spans="1:168" s="270" customFormat="1" ht="15.9" customHeight="1">
      <c r="A8" s="254"/>
      <c r="B8" s="265"/>
      <c r="C8" s="266"/>
      <c r="D8" s="267"/>
      <c r="E8" s="267"/>
      <c r="F8" s="267"/>
      <c r="G8" s="267"/>
      <c r="H8" s="267"/>
      <c r="I8" s="269"/>
      <c r="J8" s="269"/>
      <c r="K8" s="269"/>
      <c r="L8" s="269"/>
      <c r="M8" s="269"/>
      <c r="N8" s="269"/>
      <c r="O8" s="269"/>
      <c r="P8" s="268"/>
      <c r="Q8" s="254"/>
      <c r="R8" s="254"/>
    </row>
    <row r="9" spans="1:168" s="255" customFormat="1" ht="15.9" customHeight="1" thickBot="1">
      <c r="A9" s="231" t="s">
        <v>404</v>
      </c>
      <c r="B9" s="231" t="s">
        <v>27</v>
      </c>
      <c r="C9" s="233" t="s">
        <v>579</v>
      </c>
      <c r="D9" s="411" t="s">
        <v>410</v>
      </c>
      <c r="E9" s="404" t="s">
        <v>1057</v>
      </c>
      <c r="F9" s="404" t="s">
        <v>1058</v>
      </c>
      <c r="G9" s="404" t="s">
        <v>1059</v>
      </c>
      <c r="H9" s="404" t="s">
        <v>1060</v>
      </c>
      <c r="I9" s="276">
        <v>1.2</v>
      </c>
      <c r="J9" s="276">
        <v>1.25</v>
      </c>
      <c r="K9" s="271">
        <v>1.3</v>
      </c>
      <c r="L9" s="271">
        <v>1.35</v>
      </c>
      <c r="M9" s="271">
        <v>1.4</v>
      </c>
      <c r="N9" s="271">
        <v>1.45</v>
      </c>
      <c r="O9" s="271">
        <v>1.5</v>
      </c>
      <c r="P9" s="277" t="s">
        <v>431</v>
      </c>
      <c r="Q9" s="278" t="s">
        <v>580</v>
      </c>
      <c r="R9" s="278" t="s">
        <v>571</v>
      </c>
    </row>
    <row r="10" spans="1:168" s="270" customFormat="1" ht="18.899999999999999" customHeight="1" thickTop="1">
      <c r="A10" s="272">
        <v>1</v>
      </c>
      <c r="B10" s="405" t="s">
        <v>1055</v>
      </c>
      <c r="C10" s="406" t="s">
        <v>1056</v>
      </c>
      <c r="D10" s="324" t="s">
        <v>699</v>
      </c>
      <c r="E10" s="407" t="s">
        <v>692</v>
      </c>
      <c r="F10" s="407" t="s">
        <v>692</v>
      </c>
      <c r="G10" s="407" t="s">
        <v>692</v>
      </c>
      <c r="H10" s="407" t="s">
        <v>692</v>
      </c>
      <c r="I10" s="386" t="s">
        <v>692</v>
      </c>
      <c r="J10" s="310" t="s">
        <v>692</v>
      </c>
      <c r="K10" s="272" t="s">
        <v>694</v>
      </c>
      <c r="L10" s="272" t="s">
        <v>692</v>
      </c>
      <c r="M10" s="272" t="s">
        <v>692</v>
      </c>
      <c r="N10" s="272" t="s">
        <v>693</v>
      </c>
      <c r="O10" s="272" t="s">
        <v>695</v>
      </c>
      <c r="P10" s="345" t="s">
        <v>1047</v>
      </c>
      <c r="Q10" s="278" t="s">
        <v>396</v>
      </c>
      <c r="R10" s="278">
        <v>32</v>
      </c>
    </row>
    <row r="11" spans="1:168" s="270" customFormat="1" ht="18.899999999999999" customHeight="1">
      <c r="A11" s="272">
        <v>2</v>
      </c>
      <c r="B11" s="408" t="s">
        <v>1042</v>
      </c>
      <c r="C11" s="198" t="s">
        <v>739</v>
      </c>
      <c r="D11" s="324" t="s">
        <v>610</v>
      </c>
      <c r="E11" s="409" t="s">
        <v>692</v>
      </c>
      <c r="F11" s="409" t="s">
        <v>692</v>
      </c>
      <c r="G11" s="409" t="s">
        <v>692</v>
      </c>
      <c r="H11" s="409" t="s">
        <v>692</v>
      </c>
      <c r="I11" s="403" t="s">
        <v>692</v>
      </c>
      <c r="J11" s="311" t="s">
        <v>694</v>
      </c>
      <c r="K11" s="273" t="s">
        <v>692</v>
      </c>
      <c r="L11" s="273" t="s">
        <v>695</v>
      </c>
      <c r="M11" s="273"/>
      <c r="N11" s="273"/>
      <c r="O11" s="273"/>
      <c r="P11" s="346" t="s">
        <v>1061</v>
      </c>
      <c r="Q11" s="278" t="s">
        <v>398</v>
      </c>
      <c r="R11" s="278">
        <v>30</v>
      </c>
    </row>
    <row r="12" spans="1:168" s="270" customFormat="1" ht="18.899999999999999" customHeight="1">
      <c r="A12" s="273">
        <v>3</v>
      </c>
      <c r="B12" s="314" t="s">
        <v>612</v>
      </c>
      <c r="C12" s="451">
        <v>2004</v>
      </c>
      <c r="D12" s="324" t="s">
        <v>610</v>
      </c>
      <c r="E12" s="410" t="s">
        <v>692</v>
      </c>
      <c r="F12" s="410" t="s">
        <v>692</v>
      </c>
      <c r="G12" s="410" t="s">
        <v>692</v>
      </c>
      <c r="H12" s="410" t="s">
        <v>694</v>
      </c>
      <c r="I12" s="403" t="s">
        <v>692</v>
      </c>
      <c r="J12" s="311" t="s">
        <v>692</v>
      </c>
      <c r="K12" s="273" t="s">
        <v>694</v>
      </c>
      <c r="L12" s="273" t="s">
        <v>695</v>
      </c>
      <c r="M12" s="273"/>
      <c r="N12" s="273"/>
      <c r="O12" s="273"/>
      <c r="P12" s="346" t="s">
        <v>1061</v>
      </c>
      <c r="Q12" s="278" t="s">
        <v>398</v>
      </c>
      <c r="R12" s="278">
        <v>28</v>
      </c>
    </row>
    <row r="13" spans="1:168" s="270" customFormat="1" ht="18.899999999999999" customHeight="1">
      <c r="A13" s="272">
        <v>4</v>
      </c>
      <c r="B13" s="405" t="s">
        <v>714</v>
      </c>
      <c r="C13" s="198" t="s">
        <v>1062</v>
      </c>
      <c r="D13" s="324" t="s">
        <v>600</v>
      </c>
      <c r="E13" s="299"/>
      <c r="F13" s="299"/>
      <c r="G13" s="409" t="s">
        <v>692</v>
      </c>
      <c r="H13" s="409" t="s">
        <v>692</v>
      </c>
      <c r="I13" s="403" t="s">
        <v>694</v>
      </c>
      <c r="J13" s="311" t="s">
        <v>692</v>
      </c>
      <c r="K13" s="273" t="s">
        <v>693</v>
      </c>
      <c r="L13" s="273" t="s">
        <v>695</v>
      </c>
      <c r="M13" s="273"/>
      <c r="N13" s="273"/>
      <c r="O13" s="273"/>
      <c r="P13" s="346" t="s">
        <v>1061</v>
      </c>
      <c r="Q13" s="278" t="s">
        <v>398</v>
      </c>
      <c r="R13" s="278">
        <v>27</v>
      </c>
    </row>
    <row r="14" spans="1:168" s="270" customFormat="1" ht="18.899999999999999" customHeight="1">
      <c r="A14" s="272">
        <v>5</v>
      </c>
      <c r="B14" s="405" t="s">
        <v>615</v>
      </c>
      <c r="C14" s="198" t="s">
        <v>771</v>
      </c>
      <c r="D14" s="324" t="s">
        <v>610</v>
      </c>
      <c r="E14" s="299" t="s">
        <v>692</v>
      </c>
      <c r="F14" s="299" t="s">
        <v>692</v>
      </c>
      <c r="G14" s="409" t="s">
        <v>692</v>
      </c>
      <c r="H14" s="409" t="s">
        <v>692</v>
      </c>
      <c r="I14" s="403" t="s">
        <v>692</v>
      </c>
      <c r="J14" s="311" t="s">
        <v>692</v>
      </c>
      <c r="K14" s="273" t="s">
        <v>695</v>
      </c>
      <c r="L14" s="273"/>
      <c r="M14" s="273"/>
      <c r="N14" s="273"/>
      <c r="O14" s="273"/>
      <c r="P14" s="346" t="s">
        <v>1050</v>
      </c>
      <c r="Q14" s="278" t="s">
        <v>398</v>
      </c>
      <c r="R14" s="278">
        <v>26</v>
      </c>
    </row>
    <row r="15" spans="1:168" s="270" customFormat="1" ht="18.899999999999999" customHeight="1">
      <c r="A15" s="273">
        <v>6</v>
      </c>
      <c r="B15" s="304" t="s">
        <v>1024</v>
      </c>
      <c r="C15" s="312" t="s">
        <v>1025</v>
      </c>
      <c r="D15" s="324" t="s">
        <v>699</v>
      </c>
      <c r="E15" s="313"/>
      <c r="F15" s="313"/>
      <c r="G15" s="409" t="s">
        <v>692</v>
      </c>
      <c r="H15" s="409" t="s">
        <v>692</v>
      </c>
      <c r="I15" s="403" t="s">
        <v>695</v>
      </c>
      <c r="J15" s="311"/>
      <c r="K15" s="273"/>
      <c r="L15" s="273"/>
      <c r="M15" s="273"/>
      <c r="N15" s="273"/>
      <c r="O15" s="273"/>
      <c r="P15" s="346" t="s">
        <v>1063</v>
      </c>
      <c r="Q15" s="278" t="s">
        <v>1077</v>
      </c>
      <c r="R15" s="278">
        <v>25</v>
      </c>
    </row>
    <row r="16" spans="1:168" ht="15" customHeight="1"/>
    <row r="17" ht="15" customHeight="1"/>
  </sheetData>
  <mergeCells count="1">
    <mergeCell ref="B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27"/>
  <sheetViews>
    <sheetView zoomScaleNormal="100" zoomScaleSheetLayoutView="1" workbookViewId="0">
      <selection activeCell="A26" sqref="A26"/>
    </sheetView>
  </sheetViews>
  <sheetFormatPr defaultColWidth="11.44140625" defaultRowHeight="14.4" outlineLevelCol="1"/>
  <cols>
    <col min="1" max="1" width="5.6640625" style="148" customWidth="1"/>
    <col min="2" max="2" width="22.44140625" style="148" customWidth="1"/>
    <col min="3" max="3" width="14.6640625" style="150" customWidth="1"/>
    <col min="4" max="4" width="21.88671875" style="153" customWidth="1"/>
    <col min="5" max="10" width="7" style="150" customWidth="1" outlineLevel="1"/>
    <col min="11" max="11" width="9.33203125" style="150" customWidth="1"/>
    <col min="12" max="12" width="13.33203125" style="150" customWidth="1"/>
    <col min="13" max="13" width="11.44140625" style="148" customWidth="1"/>
    <col min="14" max="214" width="11.44140625" style="150" customWidth="1"/>
    <col min="215" max="16384" width="11.44140625" style="152"/>
  </cols>
  <sheetData>
    <row r="1" spans="1:212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>
      <c r="A2" s="154"/>
      <c r="B2" s="155"/>
      <c r="C2" s="154"/>
      <c r="D2" s="155" t="s">
        <v>573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>
      <c r="A6" s="154"/>
      <c r="B6" s="155" t="s">
        <v>574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>
      <c r="A7" s="154"/>
      <c r="B7" s="157"/>
      <c r="C7" s="154"/>
      <c r="D7" s="161"/>
      <c r="E7" s="496" t="s">
        <v>439</v>
      </c>
      <c r="F7" s="497"/>
      <c r="G7" s="497"/>
      <c r="H7" s="497"/>
      <c r="I7" s="497"/>
      <c r="J7" s="498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231" t="s">
        <v>404</v>
      </c>
      <c r="B8" s="210" t="s">
        <v>27</v>
      </c>
      <c r="C8" s="233" t="s">
        <v>579</v>
      </c>
      <c r="D8" s="233" t="s">
        <v>410</v>
      </c>
      <c r="E8" s="234" t="s">
        <v>581</v>
      </c>
      <c r="F8" s="234" t="s">
        <v>582</v>
      </c>
      <c r="G8" s="234" t="s">
        <v>583</v>
      </c>
      <c r="H8" s="234" t="s">
        <v>584</v>
      </c>
      <c r="I8" s="234" t="s">
        <v>585</v>
      </c>
      <c r="J8" s="234" t="s">
        <v>586</v>
      </c>
      <c r="K8" s="233" t="s">
        <v>411</v>
      </c>
      <c r="L8" s="233" t="s">
        <v>1076</v>
      </c>
      <c r="M8" s="233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899999999999999" customHeight="1" thickTop="1">
      <c r="A9" s="167">
        <v>1</v>
      </c>
      <c r="B9" s="373" t="s">
        <v>984</v>
      </c>
      <c r="C9" s="372">
        <v>38158</v>
      </c>
      <c r="D9" s="294" t="s">
        <v>600</v>
      </c>
      <c r="E9" s="168" t="s">
        <v>627</v>
      </c>
      <c r="F9" s="169" t="s">
        <v>672</v>
      </c>
      <c r="G9" s="170" t="s">
        <v>672</v>
      </c>
      <c r="H9" s="170" t="s">
        <v>671</v>
      </c>
      <c r="I9" s="170" t="s">
        <v>674</v>
      </c>
      <c r="J9" s="170" t="s">
        <v>674</v>
      </c>
      <c r="K9" s="171" t="s">
        <v>674</v>
      </c>
      <c r="L9" s="167" t="s">
        <v>392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899999999999999" customHeight="1">
      <c r="A10" s="167">
        <v>2</v>
      </c>
      <c r="B10" s="217" t="s">
        <v>652</v>
      </c>
      <c r="C10" s="218">
        <v>38208</v>
      </c>
      <c r="D10" s="295" t="s">
        <v>980</v>
      </c>
      <c r="E10" s="168" t="s">
        <v>657</v>
      </c>
      <c r="F10" s="169" t="s">
        <v>981</v>
      </c>
      <c r="G10" s="170" t="s">
        <v>982</v>
      </c>
      <c r="H10" s="170" t="s">
        <v>678</v>
      </c>
      <c r="I10" s="170" t="s">
        <v>627</v>
      </c>
      <c r="J10" s="170" t="s">
        <v>983</v>
      </c>
      <c r="K10" s="171" t="s">
        <v>983</v>
      </c>
      <c r="L10" s="167" t="s">
        <v>392</v>
      </c>
      <c r="M10" s="167" t="s">
        <v>599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899999999999999" customHeight="1">
      <c r="A11" s="167">
        <v>3</v>
      </c>
      <c r="B11" s="212" t="s">
        <v>667</v>
      </c>
      <c r="C11" s="374">
        <v>38158</v>
      </c>
      <c r="D11" s="294" t="s">
        <v>600</v>
      </c>
      <c r="E11" s="168" t="s">
        <v>658</v>
      </c>
      <c r="F11" s="169" t="s">
        <v>675</v>
      </c>
      <c r="G11" s="170" t="s">
        <v>658</v>
      </c>
      <c r="H11" s="170" t="s">
        <v>654</v>
      </c>
      <c r="I11" s="170" t="s">
        <v>680</v>
      </c>
      <c r="J11" s="170" t="s">
        <v>985</v>
      </c>
      <c r="K11" s="171" t="s">
        <v>985</v>
      </c>
      <c r="L11" s="167" t="s">
        <v>392</v>
      </c>
      <c r="M11" s="167">
        <v>30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899999999999999" customHeight="1">
      <c r="A12" s="167">
        <v>4</v>
      </c>
      <c r="B12" s="214" t="s">
        <v>602</v>
      </c>
      <c r="C12" s="375">
        <v>2004</v>
      </c>
      <c r="D12" s="294" t="s">
        <v>600</v>
      </c>
      <c r="E12" s="168" t="s">
        <v>655</v>
      </c>
      <c r="F12" s="169" t="s">
        <v>986</v>
      </c>
      <c r="G12" s="170" t="s">
        <v>656</v>
      </c>
      <c r="H12" s="170" t="s">
        <v>681</v>
      </c>
      <c r="I12" s="170" t="s">
        <v>987</v>
      </c>
      <c r="J12" s="170" t="s">
        <v>627</v>
      </c>
      <c r="K12" s="171" t="s">
        <v>656</v>
      </c>
      <c r="L12" s="167" t="s">
        <v>392</v>
      </c>
      <c r="M12" s="167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899999999999999" customHeight="1">
      <c r="A13" s="167">
        <v>5</v>
      </c>
      <c r="B13" s="214" t="s">
        <v>988</v>
      </c>
      <c r="C13" s="213">
        <v>38398</v>
      </c>
      <c r="D13" s="293" t="s">
        <v>601</v>
      </c>
      <c r="E13" s="168" t="s">
        <v>661</v>
      </c>
      <c r="F13" s="169" t="s">
        <v>989</v>
      </c>
      <c r="G13" s="170" t="s">
        <v>990</v>
      </c>
      <c r="H13" s="170" t="s">
        <v>659</v>
      </c>
      <c r="I13" s="170" t="s">
        <v>627</v>
      </c>
      <c r="J13" s="170" t="s">
        <v>627</v>
      </c>
      <c r="K13" s="171" t="s">
        <v>989</v>
      </c>
      <c r="L13" s="167" t="s">
        <v>396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899999999999999" customHeight="1">
      <c r="A14" s="167">
        <v>6</v>
      </c>
      <c r="B14" s="212" t="s">
        <v>991</v>
      </c>
      <c r="C14" s="357" t="s">
        <v>1064</v>
      </c>
      <c r="D14" s="294" t="s">
        <v>603</v>
      </c>
      <c r="E14" s="168" t="s">
        <v>627</v>
      </c>
      <c r="F14" s="169" t="s">
        <v>685</v>
      </c>
      <c r="G14" s="170" t="s">
        <v>658</v>
      </c>
      <c r="H14" s="170" t="s">
        <v>657</v>
      </c>
      <c r="I14" s="170" t="s">
        <v>627</v>
      </c>
      <c r="J14" s="170" t="s">
        <v>627</v>
      </c>
      <c r="K14" s="171" t="s">
        <v>658</v>
      </c>
      <c r="L14" s="167" t="s">
        <v>396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899999999999999" customHeight="1">
      <c r="A15" s="167">
        <v>7</v>
      </c>
      <c r="B15" s="220" t="s">
        <v>751</v>
      </c>
      <c r="C15" s="190">
        <v>2005</v>
      </c>
      <c r="D15" s="294" t="s">
        <v>699</v>
      </c>
      <c r="E15" s="168" t="s">
        <v>992</v>
      </c>
      <c r="F15" s="169" t="s">
        <v>665</v>
      </c>
      <c r="G15" s="170" t="s">
        <v>993</v>
      </c>
      <c r="H15" s="170" t="s">
        <v>994</v>
      </c>
      <c r="I15" s="170" t="s">
        <v>995</v>
      </c>
      <c r="J15" s="170" t="s">
        <v>690</v>
      </c>
      <c r="K15" s="172" t="s">
        <v>665</v>
      </c>
      <c r="L15" s="167" t="s">
        <v>398</v>
      </c>
      <c r="M15" s="167">
        <v>25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899999999999999" customHeight="1">
      <c r="A16" s="167">
        <v>8</v>
      </c>
      <c r="B16" s="173" t="s">
        <v>738</v>
      </c>
      <c r="C16" s="182" t="s">
        <v>739</v>
      </c>
      <c r="D16" s="293" t="s">
        <v>610</v>
      </c>
      <c r="E16" s="168" t="s">
        <v>688</v>
      </c>
      <c r="F16" s="169" t="s">
        <v>992</v>
      </c>
      <c r="G16" s="170" t="s">
        <v>996</v>
      </c>
      <c r="H16" s="170"/>
      <c r="I16" s="170"/>
      <c r="J16" s="170"/>
      <c r="K16" s="171" t="s">
        <v>688</v>
      </c>
      <c r="L16" s="167" t="s">
        <v>1077</v>
      </c>
      <c r="M16" s="167">
        <v>24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899999999999999" customHeight="1">
      <c r="A17" s="167">
        <v>9</v>
      </c>
      <c r="B17" s="173" t="s">
        <v>755</v>
      </c>
      <c r="C17" s="182" t="s">
        <v>739</v>
      </c>
      <c r="D17" s="376" t="s">
        <v>610</v>
      </c>
      <c r="E17" s="168" t="s">
        <v>995</v>
      </c>
      <c r="F17" s="169" t="s">
        <v>997</v>
      </c>
      <c r="G17" s="170" t="s">
        <v>998</v>
      </c>
      <c r="H17" s="170"/>
      <c r="I17" s="170"/>
      <c r="J17" s="170"/>
      <c r="K17" s="171" t="s">
        <v>995</v>
      </c>
      <c r="L17" s="167" t="s">
        <v>1077</v>
      </c>
      <c r="M17" s="434">
        <v>23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899999999999999" customHeight="1">
      <c r="A18" s="167">
        <v>10</v>
      </c>
      <c r="B18" s="173" t="s">
        <v>999</v>
      </c>
      <c r="C18" s="182" t="s">
        <v>771</v>
      </c>
      <c r="D18" s="323" t="s">
        <v>733</v>
      </c>
      <c r="E18" s="168" t="s">
        <v>627</v>
      </c>
      <c r="F18" s="169" t="s">
        <v>664</v>
      </c>
      <c r="G18" s="170" t="s">
        <v>664</v>
      </c>
      <c r="H18" s="170"/>
      <c r="I18" s="170"/>
      <c r="J18" s="170"/>
      <c r="K18" s="171" t="s">
        <v>664</v>
      </c>
      <c r="L18" s="167" t="s">
        <v>1077</v>
      </c>
      <c r="M18" s="167">
        <v>22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899999999999999" customHeight="1">
      <c r="A19" s="167">
        <v>11</v>
      </c>
      <c r="B19" s="173" t="s">
        <v>770</v>
      </c>
      <c r="C19" s="182" t="s">
        <v>771</v>
      </c>
      <c r="D19" s="294" t="s">
        <v>699</v>
      </c>
      <c r="E19" s="168" t="s">
        <v>1000</v>
      </c>
      <c r="F19" s="169" t="s">
        <v>1001</v>
      </c>
      <c r="G19" s="170" t="s">
        <v>1002</v>
      </c>
      <c r="H19" s="170"/>
      <c r="I19" s="170"/>
      <c r="J19" s="170"/>
      <c r="K19" s="171" t="s">
        <v>1001</v>
      </c>
      <c r="L19" s="167" t="s">
        <v>1077</v>
      </c>
      <c r="M19" s="167">
        <v>21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899999999999999" customHeight="1">
      <c r="A20" s="167">
        <v>12</v>
      </c>
      <c r="B20" s="173" t="s">
        <v>750</v>
      </c>
      <c r="C20" s="182" t="s">
        <v>739</v>
      </c>
      <c r="D20" s="323" t="s">
        <v>733</v>
      </c>
      <c r="E20" s="168" t="s">
        <v>1000</v>
      </c>
      <c r="F20" s="169" t="s">
        <v>993</v>
      </c>
      <c r="G20" s="170" t="s">
        <v>1003</v>
      </c>
      <c r="H20" s="170"/>
      <c r="I20" s="170"/>
      <c r="J20" s="170"/>
      <c r="K20" s="171" t="s">
        <v>993</v>
      </c>
      <c r="L20" s="167" t="s">
        <v>1077</v>
      </c>
      <c r="M20" s="167">
        <v>20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899999999999999" customHeight="1">
      <c r="A21" s="167">
        <v>13</v>
      </c>
      <c r="B21" s="371" t="s">
        <v>744</v>
      </c>
      <c r="C21" s="168" t="s">
        <v>745</v>
      </c>
      <c r="D21" s="293" t="s">
        <v>604</v>
      </c>
      <c r="E21" s="168" t="s">
        <v>1004</v>
      </c>
      <c r="F21" s="169" t="s">
        <v>1005</v>
      </c>
      <c r="G21" s="170" t="s">
        <v>1006</v>
      </c>
      <c r="H21" s="170"/>
      <c r="I21" s="170"/>
      <c r="J21" s="170"/>
      <c r="K21" s="171" t="s">
        <v>1004</v>
      </c>
      <c r="L21" s="167" t="s">
        <v>1077</v>
      </c>
      <c r="M21" s="167">
        <v>19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899999999999999" customHeight="1">
      <c r="A22" s="167">
        <v>14</v>
      </c>
      <c r="B22" s="377" t="s">
        <v>764</v>
      </c>
      <c r="C22" s="378" t="s">
        <v>739</v>
      </c>
      <c r="D22" s="376" t="s">
        <v>610</v>
      </c>
      <c r="E22" s="168" t="s">
        <v>1002</v>
      </c>
      <c r="F22" s="169" t="s">
        <v>1007</v>
      </c>
      <c r="G22" s="170" t="s">
        <v>1008</v>
      </c>
      <c r="H22" s="170"/>
      <c r="I22" s="170"/>
      <c r="J22" s="170"/>
      <c r="K22" s="171" t="s">
        <v>1002</v>
      </c>
      <c r="L22" s="167" t="s">
        <v>1077</v>
      </c>
      <c r="M22" s="167">
        <v>18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899999999999999" customHeight="1">
      <c r="A23" s="167">
        <v>15</v>
      </c>
      <c r="B23" s="220" t="s">
        <v>766</v>
      </c>
      <c r="C23" s="170" t="s">
        <v>739</v>
      </c>
      <c r="D23" s="323" t="s">
        <v>733</v>
      </c>
      <c r="E23" s="168" t="s">
        <v>994</v>
      </c>
      <c r="F23" s="169" t="s">
        <v>1009</v>
      </c>
      <c r="G23" s="170" t="s">
        <v>627</v>
      </c>
      <c r="H23" s="170"/>
      <c r="I23" s="170"/>
      <c r="J23" s="170"/>
      <c r="K23" s="171" t="s">
        <v>1009</v>
      </c>
      <c r="L23" s="167" t="s">
        <v>1077</v>
      </c>
      <c r="M23" s="167">
        <v>17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s="158" customFormat="1" ht="18.899999999999999" customHeight="1">
      <c r="A24" s="167">
        <v>16</v>
      </c>
      <c r="B24" s="428" t="s">
        <v>772</v>
      </c>
      <c r="C24" s="429" t="s">
        <v>773</v>
      </c>
      <c r="D24" s="430" t="s">
        <v>603</v>
      </c>
      <c r="E24" s="431" t="s">
        <v>1010</v>
      </c>
      <c r="F24" s="432" t="s">
        <v>627</v>
      </c>
      <c r="G24" s="429" t="s">
        <v>627</v>
      </c>
      <c r="H24" s="429"/>
      <c r="I24" s="429"/>
      <c r="J24" s="429"/>
      <c r="K24" s="433" t="s">
        <v>1010</v>
      </c>
      <c r="L24" s="167" t="s">
        <v>1077</v>
      </c>
      <c r="M24" s="434" t="s">
        <v>599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</row>
    <row r="25" spans="1:212" s="158" customFormat="1" ht="18.899999999999999" customHeight="1">
      <c r="A25" s="167">
        <v>17</v>
      </c>
      <c r="B25" s="220" t="s">
        <v>768</v>
      </c>
      <c r="C25" s="170" t="s">
        <v>739</v>
      </c>
      <c r="D25" s="376" t="s">
        <v>610</v>
      </c>
      <c r="E25" s="168" t="s">
        <v>1011</v>
      </c>
      <c r="F25" s="169" t="s">
        <v>1012</v>
      </c>
      <c r="G25" s="170" t="s">
        <v>1013</v>
      </c>
      <c r="H25" s="170"/>
      <c r="I25" s="170"/>
      <c r="J25" s="170"/>
      <c r="K25" s="171" t="s">
        <v>1011</v>
      </c>
      <c r="L25" s="167" t="s">
        <v>1077</v>
      </c>
      <c r="M25" s="167">
        <v>16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</row>
    <row r="26" spans="1:212" ht="18.899999999999999" customHeight="1">
      <c r="A26" s="434"/>
      <c r="B26" s="473" t="s">
        <v>930</v>
      </c>
      <c r="C26" s="429">
        <v>2005</v>
      </c>
      <c r="D26" s="430" t="s">
        <v>596</v>
      </c>
      <c r="E26" s="431" t="s">
        <v>627</v>
      </c>
      <c r="F26" s="432" t="s">
        <v>627</v>
      </c>
      <c r="G26" s="429" t="s">
        <v>627</v>
      </c>
      <c r="H26" s="429"/>
      <c r="I26" s="429"/>
      <c r="J26" s="429"/>
      <c r="K26" s="433"/>
      <c r="L26" s="434"/>
      <c r="M26" s="434"/>
    </row>
    <row r="27" spans="1:212" ht="18.899999999999999" customHeight="1"/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33"/>
  <sheetViews>
    <sheetView tabSelected="1" zoomScaleNormal="100" zoomScaleSheetLayoutView="1" workbookViewId="0">
      <selection activeCell="U20" sqref="U20"/>
    </sheetView>
  </sheetViews>
  <sheetFormatPr defaultColWidth="11.44140625" defaultRowHeight="14.4" outlineLevelCol="1"/>
  <cols>
    <col min="1" max="1" width="5.6640625" style="148" customWidth="1"/>
    <col min="2" max="2" width="22.44140625" style="148" customWidth="1"/>
    <col min="3" max="3" width="11" style="199" customWidth="1"/>
    <col min="4" max="4" width="19.6640625" style="188" customWidth="1"/>
    <col min="5" max="6" width="7" style="150" customWidth="1" outlineLevel="1"/>
    <col min="7" max="10" width="7" style="199" customWidth="1" outlineLevel="1"/>
    <col min="11" max="11" width="9.33203125" style="199" customWidth="1"/>
    <col min="12" max="12" width="13.33203125" style="150" customWidth="1"/>
    <col min="13" max="13" width="11.44140625" style="148" customWidth="1"/>
    <col min="14" max="214" width="11.44140625" style="150" customWidth="1"/>
    <col min="215" max="16384" width="11.44140625" style="152"/>
  </cols>
  <sheetData>
    <row r="1" spans="1:212" s="158" customFormat="1" ht="18.75" customHeight="1">
      <c r="A1" s="154"/>
      <c r="B1" s="155" t="s">
        <v>572</v>
      </c>
      <c r="C1" s="176"/>
      <c r="D1" s="184"/>
      <c r="E1" s="154"/>
      <c r="F1" s="156"/>
      <c r="G1" s="176"/>
      <c r="H1" s="200"/>
      <c r="I1" s="200"/>
      <c r="J1" s="200"/>
      <c r="K1" s="200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>
      <c r="A2" s="154"/>
      <c r="B2" s="155" t="s">
        <v>573</v>
      </c>
      <c r="C2" s="191"/>
      <c r="D2" s="186"/>
      <c r="E2" s="154"/>
      <c r="F2" s="156"/>
      <c r="G2" s="176"/>
      <c r="H2" s="200"/>
      <c r="I2" s="200"/>
      <c r="J2" s="200"/>
      <c r="K2" s="200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>
      <c r="A3" s="154"/>
      <c r="B3" s="155"/>
      <c r="C3" s="176"/>
      <c r="D3" s="184"/>
      <c r="E3" s="154"/>
      <c r="F3" s="156"/>
      <c r="G3" s="176"/>
      <c r="H3" s="200"/>
      <c r="I3" s="200"/>
      <c r="J3" s="200"/>
      <c r="K3" s="200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76"/>
      <c r="H4" s="200"/>
      <c r="I4" s="200"/>
      <c r="J4" s="200"/>
      <c r="K4" s="200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>
      <c r="A6" s="154"/>
      <c r="B6" s="155" t="s">
        <v>575</v>
      </c>
      <c r="C6" s="176"/>
      <c r="D6" s="185"/>
      <c r="E6" s="157"/>
      <c r="F6" s="157"/>
      <c r="G6" s="200"/>
      <c r="H6" s="200"/>
      <c r="I6" s="200"/>
      <c r="J6" s="200"/>
      <c r="K6" s="176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>
      <c r="A7" s="154"/>
      <c r="B7" s="157"/>
      <c r="C7" s="176"/>
      <c r="D7" s="187"/>
      <c r="E7" s="496" t="s">
        <v>439</v>
      </c>
      <c r="F7" s="497"/>
      <c r="G7" s="497"/>
      <c r="H7" s="497"/>
      <c r="I7" s="497"/>
      <c r="J7" s="498"/>
      <c r="K7" s="176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231" t="s">
        <v>404</v>
      </c>
      <c r="B8" s="232" t="s">
        <v>27</v>
      </c>
      <c r="C8" s="233" t="s">
        <v>579</v>
      </c>
      <c r="D8" s="234" t="s">
        <v>410</v>
      </c>
      <c r="E8" s="234" t="s">
        <v>581</v>
      </c>
      <c r="F8" s="234" t="s">
        <v>582</v>
      </c>
      <c r="G8" s="234" t="s">
        <v>583</v>
      </c>
      <c r="H8" s="234" t="s">
        <v>584</v>
      </c>
      <c r="I8" s="234" t="s">
        <v>585</v>
      </c>
      <c r="J8" s="234" t="s">
        <v>586</v>
      </c>
      <c r="K8" s="233" t="s">
        <v>411</v>
      </c>
      <c r="L8" s="233" t="s">
        <v>578</v>
      </c>
      <c r="M8" s="233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899999999999999" customHeight="1" thickTop="1">
      <c r="A9" s="167">
        <v>1</v>
      </c>
      <c r="B9" s="304" t="s">
        <v>613</v>
      </c>
      <c r="C9" s="189" t="s">
        <v>605</v>
      </c>
      <c r="D9" s="295" t="s">
        <v>596</v>
      </c>
      <c r="E9" s="168" t="s">
        <v>1014</v>
      </c>
      <c r="F9" s="169" t="s">
        <v>1015</v>
      </c>
      <c r="G9" s="170" t="s">
        <v>1016</v>
      </c>
      <c r="H9" s="170" t="s">
        <v>627</v>
      </c>
      <c r="I9" s="170" t="s">
        <v>670</v>
      </c>
      <c r="J9" s="170" t="s">
        <v>1017</v>
      </c>
      <c r="K9" s="171" t="s">
        <v>1014</v>
      </c>
      <c r="L9" s="183" t="s">
        <v>396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899999999999999" customHeight="1">
      <c r="A10" s="167">
        <v>2</v>
      </c>
      <c r="B10" s="305" t="s">
        <v>797</v>
      </c>
      <c r="C10" s="192" t="s">
        <v>771</v>
      </c>
      <c r="D10" s="295" t="s">
        <v>699</v>
      </c>
      <c r="E10" s="168" t="s">
        <v>1018</v>
      </c>
      <c r="F10" s="169" t="s">
        <v>1019</v>
      </c>
      <c r="G10" s="170" t="s">
        <v>1020</v>
      </c>
      <c r="H10" s="250" t="s">
        <v>673</v>
      </c>
      <c r="I10" s="170" t="s">
        <v>679</v>
      </c>
      <c r="J10" s="170" t="s">
        <v>651</v>
      </c>
      <c r="K10" s="171" t="s">
        <v>1019</v>
      </c>
      <c r="L10" s="183" t="s">
        <v>396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479" customFormat="1" ht="18.899999999999999" customHeight="1">
      <c r="A11" s="434">
        <v>3</v>
      </c>
      <c r="B11" s="474" t="s">
        <v>620</v>
      </c>
      <c r="C11" s="475" t="s">
        <v>619</v>
      </c>
      <c r="D11" s="444" t="s">
        <v>601</v>
      </c>
      <c r="E11" s="476" t="s">
        <v>682</v>
      </c>
      <c r="F11" s="432" t="s">
        <v>672</v>
      </c>
      <c r="G11" s="429" t="s">
        <v>627</v>
      </c>
      <c r="H11" s="480" t="s">
        <v>1078</v>
      </c>
      <c r="I11" s="480" t="s">
        <v>1078</v>
      </c>
      <c r="J11" s="480" t="s">
        <v>1078</v>
      </c>
      <c r="K11" s="433" t="s">
        <v>672</v>
      </c>
      <c r="L11" s="477" t="s">
        <v>396</v>
      </c>
      <c r="M11" s="434" t="s">
        <v>599</v>
      </c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78"/>
      <c r="CA11" s="478"/>
      <c r="CB11" s="478"/>
      <c r="CC11" s="478"/>
      <c r="CD11" s="478"/>
      <c r="CE11" s="478"/>
      <c r="CF11" s="478"/>
      <c r="CG11" s="478"/>
      <c r="CH11" s="478"/>
      <c r="CI11" s="478"/>
      <c r="CJ11" s="478"/>
      <c r="CK11" s="478"/>
      <c r="CL11" s="478"/>
      <c r="CM11" s="478"/>
      <c r="CN11" s="478"/>
      <c r="CO11" s="478"/>
      <c r="CP11" s="478"/>
      <c r="CQ11" s="478"/>
      <c r="CR11" s="478"/>
      <c r="CS11" s="478"/>
      <c r="CT11" s="478"/>
      <c r="CU11" s="478"/>
      <c r="CV11" s="478"/>
      <c r="CW11" s="478"/>
      <c r="CX11" s="478"/>
      <c r="CY11" s="478"/>
      <c r="CZ11" s="478"/>
      <c r="DA11" s="478"/>
      <c r="DB11" s="478"/>
      <c r="DC11" s="478"/>
      <c r="DD11" s="478"/>
      <c r="DE11" s="478"/>
      <c r="DF11" s="478"/>
      <c r="DG11" s="478"/>
      <c r="DH11" s="478"/>
      <c r="DI11" s="478"/>
      <c r="DJ11" s="478"/>
      <c r="DK11" s="478"/>
      <c r="DL11" s="478"/>
      <c r="DM11" s="478"/>
      <c r="DN11" s="478"/>
      <c r="DO11" s="478"/>
      <c r="DP11" s="478"/>
      <c r="DQ11" s="478"/>
      <c r="DR11" s="478"/>
      <c r="DS11" s="478"/>
      <c r="DT11" s="478"/>
      <c r="DU11" s="478"/>
      <c r="DV11" s="478"/>
      <c r="DW11" s="478"/>
      <c r="DX11" s="478"/>
      <c r="DY11" s="478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78"/>
      <c r="EK11" s="478"/>
      <c r="EL11" s="478"/>
      <c r="EM11" s="478"/>
      <c r="EN11" s="478"/>
      <c r="EO11" s="478"/>
      <c r="EP11" s="478"/>
      <c r="EQ11" s="478"/>
      <c r="ER11" s="478"/>
      <c r="ES11" s="478"/>
      <c r="ET11" s="478"/>
      <c r="EU11" s="478"/>
      <c r="EV11" s="478"/>
      <c r="EW11" s="478"/>
      <c r="EX11" s="478"/>
      <c r="EY11" s="478"/>
      <c r="EZ11" s="478"/>
      <c r="FA11" s="478"/>
      <c r="FB11" s="478"/>
      <c r="FC11" s="478"/>
      <c r="FD11" s="478"/>
      <c r="FE11" s="478"/>
      <c r="FF11" s="478"/>
      <c r="FG11" s="478"/>
      <c r="FH11" s="478"/>
      <c r="FI11" s="478"/>
      <c r="FJ11" s="478"/>
      <c r="FK11" s="478"/>
      <c r="FL11" s="478"/>
      <c r="FM11" s="478"/>
      <c r="FN11" s="478"/>
      <c r="FO11" s="478"/>
      <c r="FP11" s="478"/>
      <c r="FQ11" s="478"/>
      <c r="FR11" s="478"/>
      <c r="FS11" s="478"/>
      <c r="FT11" s="478"/>
      <c r="FU11" s="478"/>
      <c r="FV11" s="478"/>
      <c r="FW11" s="478"/>
      <c r="FX11" s="478"/>
      <c r="FY11" s="478"/>
      <c r="FZ11" s="478"/>
      <c r="GA11" s="478"/>
      <c r="GB11" s="478"/>
      <c r="GC11" s="478"/>
      <c r="GD11" s="478"/>
      <c r="GE11" s="478"/>
      <c r="GF11" s="478"/>
      <c r="GG11" s="478"/>
      <c r="GH11" s="478"/>
      <c r="GI11" s="478"/>
      <c r="GJ11" s="478"/>
      <c r="GK11" s="478"/>
      <c r="GL11" s="478"/>
      <c r="GM11" s="478"/>
      <c r="GN11" s="478"/>
      <c r="GO11" s="478"/>
      <c r="GP11" s="478"/>
      <c r="GQ11" s="478"/>
      <c r="GR11" s="478"/>
      <c r="GS11" s="478"/>
      <c r="GT11" s="478"/>
      <c r="GU11" s="478"/>
      <c r="GV11" s="478"/>
      <c r="GW11" s="478"/>
      <c r="GX11" s="478"/>
      <c r="GY11" s="478"/>
      <c r="GZ11" s="478"/>
      <c r="HA11" s="478"/>
      <c r="HB11" s="478"/>
      <c r="HC11" s="478"/>
      <c r="HD11" s="478"/>
    </row>
    <row r="12" spans="1:212" s="158" customFormat="1" ht="18.899999999999999" customHeight="1">
      <c r="A12" s="167">
        <v>4</v>
      </c>
      <c r="B12" s="306" t="s">
        <v>803</v>
      </c>
      <c r="C12" s="190" t="s">
        <v>739</v>
      </c>
      <c r="D12" s="330" t="s">
        <v>733</v>
      </c>
      <c r="E12" s="168" t="s">
        <v>1021</v>
      </c>
      <c r="F12" s="169" t="s">
        <v>676</v>
      </c>
      <c r="G12" s="170" t="s">
        <v>1022</v>
      </c>
      <c r="H12" s="170" t="s">
        <v>990</v>
      </c>
      <c r="I12" s="170" t="s">
        <v>1023</v>
      </c>
      <c r="J12" s="170"/>
      <c r="K12" s="171" t="s">
        <v>676</v>
      </c>
      <c r="L12" s="183" t="s">
        <v>396</v>
      </c>
      <c r="M12" s="167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899999999999999" customHeight="1">
      <c r="A13" s="167">
        <v>5</v>
      </c>
      <c r="B13" s="304" t="s">
        <v>1024</v>
      </c>
      <c r="C13" s="189" t="s">
        <v>1025</v>
      </c>
      <c r="D13" s="295" t="s">
        <v>699</v>
      </c>
      <c r="E13" s="168" t="s">
        <v>627</v>
      </c>
      <c r="F13" s="169" t="s">
        <v>1026</v>
      </c>
      <c r="G13" s="170" t="s">
        <v>680</v>
      </c>
      <c r="H13" s="170" t="s">
        <v>1027</v>
      </c>
      <c r="I13" s="170" t="s">
        <v>1028</v>
      </c>
      <c r="J13" s="170" t="s">
        <v>681</v>
      </c>
      <c r="K13" s="172" t="s">
        <v>1026</v>
      </c>
      <c r="L13" s="183" t="s">
        <v>398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899999999999999" customHeight="1">
      <c r="A14" s="167">
        <v>6</v>
      </c>
      <c r="B14" s="304" t="s">
        <v>615</v>
      </c>
      <c r="C14" s="189" t="s">
        <v>771</v>
      </c>
      <c r="D14" s="450" t="s">
        <v>610</v>
      </c>
      <c r="E14" s="168" t="s">
        <v>989</v>
      </c>
      <c r="F14" s="169" t="s">
        <v>677</v>
      </c>
      <c r="G14" s="170" t="s">
        <v>1029</v>
      </c>
      <c r="H14" s="170"/>
      <c r="I14" s="170"/>
      <c r="J14" s="170"/>
      <c r="K14" s="171" t="s">
        <v>677</v>
      </c>
      <c r="L14" s="183" t="s">
        <v>398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899999999999999" customHeight="1">
      <c r="A15" s="167">
        <v>6</v>
      </c>
      <c r="B15" s="304" t="s">
        <v>877</v>
      </c>
      <c r="C15" s="189" t="s">
        <v>771</v>
      </c>
      <c r="D15" s="450" t="s">
        <v>596</v>
      </c>
      <c r="E15" s="168" t="s">
        <v>627</v>
      </c>
      <c r="F15" s="169" t="s">
        <v>677</v>
      </c>
      <c r="G15" s="170" t="s">
        <v>684</v>
      </c>
      <c r="H15" s="170"/>
      <c r="I15" s="170"/>
      <c r="J15" s="170"/>
      <c r="K15" s="172" t="s">
        <v>677</v>
      </c>
      <c r="L15" s="183" t="s">
        <v>398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899999999999999" customHeight="1">
      <c r="A16" s="167">
        <v>8</v>
      </c>
      <c r="B16" s="307" t="s">
        <v>612</v>
      </c>
      <c r="C16" s="198" t="s">
        <v>771</v>
      </c>
      <c r="D16" s="295" t="s">
        <v>610</v>
      </c>
      <c r="E16" s="168" t="s">
        <v>982</v>
      </c>
      <c r="F16" s="169" t="s">
        <v>653</v>
      </c>
      <c r="G16" s="170" t="s">
        <v>666</v>
      </c>
      <c r="H16" s="170"/>
      <c r="I16" s="170"/>
      <c r="J16" s="170"/>
      <c r="K16" s="172" t="s">
        <v>982</v>
      </c>
      <c r="L16" s="183" t="s">
        <v>398</v>
      </c>
      <c r="M16" s="167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899999999999999" customHeight="1">
      <c r="A17" s="167">
        <v>9</v>
      </c>
      <c r="B17" s="304" t="s">
        <v>800</v>
      </c>
      <c r="C17" s="189" t="s">
        <v>801</v>
      </c>
      <c r="D17" s="294" t="s">
        <v>601</v>
      </c>
      <c r="E17" s="168" t="s">
        <v>1030</v>
      </c>
      <c r="F17" s="169" t="s">
        <v>627</v>
      </c>
      <c r="G17" s="170" t="s">
        <v>627</v>
      </c>
      <c r="H17" s="170"/>
      <c r="I17" s="170"/>
      <c r="J17" s="170"/>
      <c r="K17" s="172" t="s">
        <v>1030</v>
      </c>
      <c r="L17" s="183" t="s">
        <v>1077</v>
      </c>
      <c r="M17" s="167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899999999999999" customHeight="1">
      <c r="A18" s="167">
        <v>10</v>
      </c>
      <c r="B18" s="308" t="s">
        <v>835</v>
      </c>
      <c r="C18" s="190">
        <v>2005</v>
      </c>
      <c r="D18" s="295" t="s">
        <v>610</v>
      </c>
      <c r="E18" s="168" t="s">
        <v>685</v>
      </c>
      <c r="F18" s="169" t="s">
        <v>627</v>
      </c>
      <c r="G18" s="170" t="s">
        <v>1031</v>
      </c>
      <c r="H18" s="170"/>
      <c r="I18" s="302"/>
      <c r="J18" s="302"/>
      <c r="K18" s="172" t="s">
        <v>1031</v>
      </c>
      <c r="L18" s="183" t="s">
        <v>1077</v>
      </c>
      <c r="M18" s="454">
        <v>23</v>
      </c>
    </row>
    <row r="19" spans="1:212" ht="18.899999999999999" customHeight="1">
      <c r="A19" s="167">
        <v>11</v>
      </c>
      <c r="B19" s="309" t="s">
        <v>804</v>
      </c>
      <c r="C19" s="178" t="s">
        <v>805</v>
      </c>
      <c r="D19" s="295" t="s">
        <v>699</v>
      </c>
      <c r="E19" s="168" t="s">
        <v>663</v>
      </c>
      <c r="F19" s="169" t="s">
        <v>662</v>
      </c>
      <c r="G19" s="170" t="s">
        <v>998</v>
      </c>
      <c r="H19" s="170"/>
      <c r="I19" s="303"/>
      <c r="J19" s="303"/>
      <c r="K19" s="172" t="s">
        <v>662</v>
      </c>
      <c r="L19" s="183" t="s">
        <v>1077</v>
      </c>
      <c r="M19" s="167">
        <v>22</v>
      </c>
    </row>
    <row r="20" spans="1:212" s="158" customFormat="1" ht="18.899999999999999" customHeight="1">
      <c r="A20" s="167">
        <v>12</v>
      </c>
      <c r="B20" s="304" t="s">
        <v>1032</v>
      </c>
      <c r="C20" s="379" t="s">
        <v>1033</v>
      </c>
      <c r="D20" s="295" t="s">
        <v>699</v>
      </c>
      <c r="E20" s="168" t="s">
        <v>992</v>
      </c>
      <c r="F20" s="169" t="s">
        <v>666</v>
      </c>
      <c r="G20" s="170" t="s">
        <v>663</v>
      </c>
      <c r="H20" s="170"/>
      <c r="I20" s="170"/>
      <c r="J20" s="170"/>
      <c r="K20" s="172" t="s">
        <v>666</v>
      </c>
      <c r="L20" s="183" t="s">
        <v>1077</v>
      </c>
      <c r="M20" s="167">
        <v>21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899999999999999" customHeight="1">
      <c r="A21" s="167">
        <v>13</v>
      </c>
      <c r="B21" s="304" t="s">
        <v>821</v>
      </c>
      <c r="C21" s="380" t="s">
        <v>739</v>
      </c>
      <c r="D21" s="295" t="s">
        <v>610</v>
      </c>
      <c r="E21" s="168" t="s">
        <v>687</v>
      </c>
      <c r="F21" s="169"/>
      <c r="G21" s="170"/>
      <c r="H21" s="170"/>
      <c r="I21" s="170"/>
      <c r="J21" s="170"/>
      <c r="K21" s="172" t="s">
        <v>687</v>
      </c>
      <c r="L21" s="183" t="s">
        <v>1077</v>
      </c>
      <c r="M21" s="167">
        <v>20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899999999999999" customHeight="1">
      <c r="A22" s="167">
        <v>14</v>
      </c>
      <c r="B22" s="304" t="s">
        <v>839</v>
      </c>
      <c r="C22" s="379" t="s">
        <v>739</v>
      </c>
      <c r="D22" s="370" t="s">
        <v>733</v>
      </c>
      <c r="E22" s="168" t="s">
        <v>660</v>
      </c>
      <c r="F22" s="169" t="s">
        <v>1034</v>
      </c>
      <c r="G22" s="170" t="s">
        <v>689</v>
      </c>
      <c r="H22" s="170"/>
      <c r="I22" s="170"/>
      <c r="J22" s="170"/>
      <c r="K22" s="172" t="s">
        <v>660</v>
      </c>
      <c r="L22" s="183" t="s">
        <v>1077</v>
      </c>
      <c r="M22" s="167">
        <v>19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899999999999999" customHeight="1">
      <c r="A23" s="167">
        <v>15</v>
      </c>
      <c r="B23" s="304" t="s">
        <v>837</v>
      </c>
      <c r="C23" s="189" t="s">
        <v>739</v>
      </c>
      <c r="D23" s="295" t="s">
        <v>610</v>
      </c>
      <c r="E23" s="168" t="s">
        <v>1011</v>
      </c>
      <c r="F23" s="169" t="s">
        <v>1035</v>
      </c>
      <c r="G23" s="170" t="s">
        <v>1036</v>
      </c>
      <c r="H23" s="170"/>
      <c r="I23" s="170"/>
      <c r="J23" s="170"/>
      <c r="K23" s="172" t="s">
        <v>1036</v>
      </c>
      <c r="L23" s="183" t="s">
        <v>1077</v>
      </c>
      <c r="M23" s="167" t="s">
        <v>599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ht="18.899999999999999" customHeight="1">
      <c r="A24" s="167">
        <v>16</v>
      </c>
      <c r="B24" s="304" t="s">
        <v>819</v>
      </c>
      <c r="C24" s="189" t="s">
        <v>739</v>
      </c>
      <c r="D24" s="295" t="s">
        <v>610</v>
      </c>
      <c r="E24" s="168" t="s">
        <v>683</v>
      </c>
      <c r="F24" s="169" t="s">
        <v>627</v>
      </c>
      <c r="G24" s="170" t="s">
        <v>627</v>
      </c>
      <c r="H24" s="170"/>
      <c r="I24" s="170"/>
      <c r="J24" s="170"/>
      <c r="K24" s="172" t="s">
        <v>683</v>
      </c>
      <c r="L24" s="183" t="s">
        <v>1077</v>
      </c>
      <c r="M24" s="167">
        <v>18</v>
      </c>
    </row>
    <row r="25" spans="1:212" ht="18.899999999999999" customHeight="1">
      <c r="A25" s="167">
        <v>17</v>
      </c>
      <c r="B25" s="381" t="s">
        <v>847</v>
      </c>
      <c r="C25" s="170" t="s">
        <v>739</v>
      </c>
      <c r="D25" s="296" t="s">
        <v>733</v>
      </c>
      <c r="E25" s="168" t="s">
        <v>997</v>
      </c>
      <c r="F25" s="169" t="s">
        <v>1038</v>
      </c>
      <c r="G25" s="170" t="s">
        <v>1039</v>
      </c>
      <c r="H25" s="170"/>
      <c r="I25" s="170"/>
      <c r="J25" s="170"/>
      <c r="K25" s="172" t="s">
        <v>1038</v>
      </c>
      <c r="L25" s="183" t="s">
        <v>1077</v>
      </c>
      <c r="M25" s="167">
        <v>17</v>
      </c>
    </row>
    <row r="26" spans="1:212" ht="18.899999999999999" customHeight="1">
      <c r="A26" s="167">
        <v>18</v>
      </c>
      <c r="B26" s="381" t="s">
        <v>844</v>
      </c>
      <c r="C26" s="170" t="s">
        <v>739</v>
      </c>
      <c r="D26" s="296" t="s">
        <v>733</v>
      </c>
      <c r="E26" s="168" t="s">
        <v>1040</v>
      </c>
      <c r="F26" s="169" t="s">
        <v>663</v>
      </c>
      <c r="G26" s="170" t="s">
        <v>627</v>
      </c>
      <c r="H26" s="169"/>
      <c r="I26" s="170"/>
      <c r="J26" s="170"/>
      <c r="K26" s="172" t="s">
        <v>1040</v>
      </c>
      <c r="L26" s="183" t="s">
        <v>1077</v>
      </c>
      <c r="M26" s="167">
        <v>16</v>
      </c>
    </row>
    <row r="27" spans="1:212" ht="18.899999999999999" customHeight="1">
      <c r="A27" s="167">
        <v>19</v>
      </c>
      <c r="B27" s="381" t="s">
        <v>616</v>
      </c>
      <c r="C27" s="170" t="s">
        <v>691</v>
      </c>
      <c r="D27" s="296" t="s">
        <v>610</v>
      </c>
      <c r="E27" s="168" t="s">
        <v>686</v>
      </c>
      <c r="F27" s="170" t="s">
        <v>1037</v>
      </c>
      <c r="G27" s="170" t="s">
        <v>627</v>
      </c>
      <c r="H27" s="169"/>
      <c r="I27" s="170"/>
      <c r="J27" s="170"/>
      <c r="K27" s="172" t="s">
        <v>686</v>
      </c>
      <c r="L27" s="183" t="s">
        <v>1077</v>
      </c>
      <c r="M27" s="167">
        <v>15</v>
      </c>
    </row>
    <row r="28" spans="1:212" ht="18.899999999999999" customHeight="1">
      <c r="A28" s="167">
        <v>20</v>
      </c>
      <c r="B28" s="369" t="s">
        <v>846</v>
      </c>
      <c r="C28" s="383">
        <v>2005</v>
      </c>
      <c r="D28" s="370" t="s">
        <v>733</v>
      </c>
      <c r="E28" s="383" t="s">
        <v>1001</v>
      </c>
      <c r="F28" s="383" t="s">
        <v>992</v>
      </c>
      <c r="G28" s="383" t="s">
        <v>1041</v>
      </c>
      <c r="H28" s="383"/>
      <c r="I28" s="383"/>
      <c r="J28" s="383"/>
      <c r="K28" s="172" t="s">
        <v>1041</v>
      </c>
      <c r="L28" s="183" t="s">
        <v>1077</v>
      </c>
      <c r="M28" s="167" t="s">
        <v>599</v>
      </c>
    </row>
    <row r="29" spans="1:212" ht="18.899999999999999" customHeight="1">
      <c r="A29" s="167">
        <v>21</v>
      </c>
      <c r="B29" s="381" t="s">
        <v>850</v>
      </c>
      <c r="C29" s="170" t="s">
        <v>851</v>
      </c>
      <c r="D29" s="382" t="s">
        <v>603</v>
      </c>
      <c r="E29" s="168" t="s">
        <v>627</v>
      </c>
      <c r="F29" s="169" t="s">
        <v>998</v>
      </c>
      <c r="G29" s="170"/>
      <c r="H29" s="170"/>
      <c r="I29" s="170"/>
      <c r="J29" s="170"/>
      <c r="K29" s="172" t="s">
        <v>998</v>
      </c>
      <c r="L29" s="183" t="s">
        <v>1077</v>
      </c>
      <c r="M29" s="167">
        <v>14</v>
      </c>
    </row>
    <row r="30" spans="1:212" ht="18.899999999999999" customHeight="1">
      <c r="A30" s="167">
        <v>22</v>
      </c>
      <c r="B30" s="381" t="s">
        <v>1042</v>
      </c>
      <c r="C30" s="170" t="s">
        <v>739</v>
      </c>
      <c r="D30" s="296" t="s">
        <v>610</v>
      </c>
      <c r="E30" s="168" t="s">
        <v>664</v>
      </c>
      <c r="F30" s="169" t="s">
        <v>992</v>
      </c>
      <c r="G30" s="170" t="s">
        <v>1043</v>
      </c>
      <c r="H30" s="170"/>
      <c r="I30" s="170"/>
      <c r="J30" s="170"/>
      <c r="K30" s="172" t="s">
        <v>1043</v>
      </c>
      <c r="L30" s="183" t="s">
        <v>1077</v>
      </c>
      <c r="M30" s="167">
        <v>13</v>
      </c>
    </row>
    <row r="31" spans="1:212" ht="18.899999999999999" customHeight="1">
      <c r="A31" s="167">
        <v>23</v>
      </c>
      <c r="B31" s="381" t="s">
        <v>833</v>
      </c>
      <c r="C31" s="170" t="s">
        <v>739</v>
      </c>
      <c r="D31" s="382" t="s">
        <v>733</v>
      </c>
      <c r="E31" s="168" t="s">
        <v>1044</v>
      </c>
      <c r="F31" s="169" t="s">
        <v>993</v>
      </c>
      <c r="G31" s="170" t="s">
        <v>1045</v>
      </c>
      <c r="H31" s="170"/>
      <c r="I31" s="170"/>
      <c r="J31" s="170"/>
      <c r="K31" s="172" t="s">
        <v>993</v>
      </c>
      <c r="L31" s="183" t="s">
        <v>1077</v>
      </c>
      <c r="M31" s="167">
        <v>12</v>
      </c>
    </row>
    <row r="32" spans="1:212" ht="18.899999999999999" customHeight="1">
      <c r="A32" s="167">
        <v>24</v>
      </c>
      <c r="B32" s="381" t="s">
        <v>843</v>
      </c>
      <c r="C32" s="170" t="s">
        <v>739</v>
      </c>
      <c r="D32" s="296" t="s">
        <v>610</v>
      </c>
      <c r="E32" s="168" t="s">
        <v>1045</v>
      </c>
      <c r="F32" s="169" t="s">
        <v>1046</v>
      </c>
      <c r="G32" s="170" t="s">
        <v>996</v>
      </c>
      <c r="H32" s="170"/>
      <c r="I32" s="170"/>
      <c r="J32" s="170"/>
      <c r="K32" s="172" t="s">
        <v>1046</v>
      </c>
      <c r="L32" s="183" t="s">
        <v>1077</v>
      </c>
      <c r="M32" s="167" t="s">
        <v>599</v>
      </c>
    </row>
    <row r="33" spans="1:13" ht="18.899999999999999" customHeight="1">
      <c r="A33" s="167">
        <v>25</v>
      </c>
      <c r="B33" s="381" t="s">
        <v>848</v>
      </c>
      <c r="C33" s="170" t="s">
        <v>739</v>
      </c>
      <c r="D33" s="296" t="s">
        <v>733</v>
      </c>
      <c r="E33" s="168" t="s">
        <v>1008</v>
      </c>
      <c r="F33" s="169" t="s">
        <v>669</v>
      </c>
      <c r="G33" s="170" t="s">
        <v>668</v>
      </c>
      <c r="H33" s="170"/>
      <c r="I33" s="170"/>
      <c r="J33" s="170"/>
      <c r="K33" s="172" t="s">
        <v>669</v>
      </c>
      <c r="L33" s="183" t="s">
        <v>1077</v>
      </c>
      <c r="M33" s="167" t="s">
        <v>599</v>
      </c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scale="90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282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e">
        <f t="shared" si="1"/>
        <v>#NAME?</v>
      </c>
      <c r="E12" s="11" t="s">
        <v>285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e">
        <f t="shared" si="1"/>
        <v>#NAME?</v>
      </c>
      <c r="E13" s="11" t="s">
        <v>278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e">
        <f t="shared" si="1"/>
        <v>#NAME?</v>
      </c>
      <c r="E14" s="11" t="s">
        <v>290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e">
        <f t="shared" si="1"/>
        <v>#NAME?</v>
      </c>
      <c r="E15" s="11" t="s">
        <v>341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e">
        <f t="shared" si="1"/>
        <v>#NAME?</v>
      </c>
      <c r="E16" s="11" t="s">
        <v>381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e">
        <f t="shared" si="1"/>
        <v>#NAME?</v>
      </c>
      <c r="E17" s="11" t="s">
        <v>327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e">
        <f t="shared" si="1"/>
        <v>#NAME?</v>
      </c>
      <c r="E18" s="11" t="s">
        <v>372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e">
        <f t="shared" si="1"/>
        <v>#NAME?</v>
      </c>
      <c r="E19" s="11" t="s">
        <v>282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e">
        <f t="shared" si="1"/>
        <v>#NAME?</v>
      </c>
      <c r="E20" s="11" t="s">
        <v>364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e">
        <f t="shared" si="1"/>
        <v>#NAME?</v>
      </c>
      <c r="E21" s="11" t="s">
        <v>300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e">
        <f t="shared" si="1"/>
        <v>#NAME?</v>
      </c>
      <c r="E22" s="11" t="s">
        <v>357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e">
        <f t="shared" si="1"/>
        <v>#NAME?</v>
      </c>
      <c r="E23" s="11" t="s">
        <v>292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e">
        <f t="shared" si="1"/>
        <v>#NAME?</v>
      </c>
      <c r="E24" s="11" t="s">
        <v>353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e">
        <f t="shared" si="1"/>
        <v>#NAME?</v>
      </c>
      <c r="E25" s="11" t="s">
        <v>280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e">
        <f t="shared" si="1"/>
        <v>#NAME?</v>
      </c>
      <c r="E26" s="11" t="s">
        <v>343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e">
        <f t="shared" si="1"/>
        <v>#NAME?</v>
      </c>
      <c r="E27" s="11" t="s">
        <v>295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e">
        <f t="shared" si="1"/>
        <v>#NAME?</v>
      </c>
      <c r="E28" s="11" t="s">
        <v>337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e">
        <f t="shared" si="1"/>
        <v>#NAME?</v>
      </c>
      <c r="E29" s="11" t="s">
        <v>286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e">
        <f t="shared" si="1"/>
        <v>#NAME?</v>
      </c>
      <c r="E30" s="11" t="s">
        <v>324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e">
        <f t="shared" si="1"/>
        <v>#NAME?</v>
      </c>
      <c r="E31" s="11" t="s">
        <v>371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e">
        <f t="shared" si="1"/>
        <v>#NAME?</v>
      </c>
      <c r="E32" s="11" t="s">
        <v>313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e">
        <f t="shared" si="1"/>
        <v>#NAME?</v>
      </c>
      <c r="E33" s="11" t="s">
        <v>361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e">
        <f t="shared" si="1"/>
        <v>#NAME?</v>
      </c>
      <c r="E34" s="11" t="s">
        <v>298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e">
        <f t="shared" si="1"/>
        <v>#NAME?</v>
      </c>
      <c r="E35" s="11" t="s">
        <v>329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e">
        <f t="shared" si="1"/>
        <v>#NAME?</v>
      </c>
      <c r="E36" s="11" t="s">
        <v>290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e">
        <f t="shared" si="1"/>
        <v>#NAME?</v>
      </c>
      <c r="E37" s="11" t="s">
        <v>285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e">
        <f t="shared" si="1"/>
        <v>#NAME?</v>
      </c>
      <c r="E38" s="11" t="s">
        <v>278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e">
        <f t="shared" si="1"/>
        <v>#NAME?</v>
      </c>
      <c r="E39" s="11" t="s">
        <v>341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e">
        <f t="shared" si="1"/>
        <v>#NAME?</v>
      </c>
      <c r="E40" s="11" t="s">
        <v>364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300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e">
        <f t="shared" si="5"/>
        <v>#NAME?</v>
      </c>
      <c r="E42" s="11" t="s">
        <v>357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e">
        <f t="shared" si="5"/>
        <v>#NAME?</v>
      </c>
      <c r="E43" s="11" t="s">
        <v>292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e">
        <f t="shared" si="5"/>
        <v>#NAME?</v>
      </c>
      <c r="E44" s="11" t="s">
        <v>353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e">
        <f t="shared" si="5"/>
        <v>#NAME?</v>
      </c>
      <c r="E45" s="11" t="s">
        <v>280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e">
        <f t="shared" si="5"/>
        <v>#NAME?</v>
      </c>
      <c r="E46" s="11" t="s">
        <v>343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e">
        <f t="shared" si="5"/>
        <v>#NAME?</v>
      </c>
      <c r="E47" s="11" t="s">
        <v>295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e">
        <f t="shared" si="5"/>
        <v>#NAME?</v>
      </c>
      <c r="E48" s="11" t="s">
        <v>329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e">
        <f t="shared" si="5"/>
        <v>#NAME?</v>
      </c>
      <c r="E49" s="11" t="s">
        <v>286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e">
        <f t="shared" si="5"/>
        <v>#NAME?</v>
      </c>
      <c r="E50" s="11" t="s">
        <v>329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e">
        <f t="shared" si="5"/>
        <v>#NAME?</v>
      </c>
      <c r="E51" s="11" t="s">
        <v>280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e">
        <f t="shared" si="5"/>
        <v>#NAME?</v>
      </c>
      <c r="E52" s="11" t="s">
        <v>343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e">
        <f t="shared" si="5"/>
        <v>#NAME?</v>
      </c>
      <c r="E53" s="11" t="s">
        <v>300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e">
        <f t="shared" si="5"/>
        <v>#NAME?</v>
      </c>
      <c r="E54" s="11" t="s">
        <v>329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e">
        <f t="shared" si="5"/>
        <v>#NAME?</v>
      </c>
      <c r="E55" s="11" t="s">
        <v>317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e">
        <f t="shared" si="5"/>
        <v>#NAME?</v>
      </c>
      <c r="E56" s="11" t="s">
        <v>317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e">
        <f t="shared" si="5"/>
        <v>#NAME?</v>
      </c>
      <c r="E59" s="11" t="s">
        <v>358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e">
        <f t="shared" si="5"/>
        <v>#NAME?</v>
      </c>
      <c r="E60" s="11" t="s">
        <v>278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e">
        <f t="shared" si="5"/>
        <v>#NAME?</v>
      </c>
      <c r="E61" s="11" t="s">
        <v>285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e">
        <f t="shared" si="5"/>
        <v>#NAME?</v>
      </c>
      <c r="E62" s="11" t="s">
        <v>282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e">
        <f t="shared" si="5"/>
        <v>#NAME?</v>
      </c>
      <c r="E63" s="11" t="s">
        <v>290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e">
        <f t="shared" si="5"/>
        <v>#NAME?</v>
      </c>
      <c r="E64" s="11" t="s">
        <v>282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e">
        <f t="shared" si="5"/>
        <v>#NAME?</v>
      </c>
      <c r="E65" s="11" t="s">
        <v>285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e">
        <f t="shared" si="5"/>
        <v>#NAME?</v>
      </c>
      <c r="E66" s="11" t="s">
        <v>278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e">
        <f t="shared" si="5"/>
        <v>#NAME?</v>
      </c>
      <c r="E67" s="11" t="s">
        <v>326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17"/>
  <sheetViews>
    <sheetView zoomScaleNormal="100" zoomScaleSheetLayoutView="1" workbookViewId="0">
      <selection activeCell="P19" sqref="P19"/>
    </sheetView>
  </sheetViews>
  <sheetFormatPr defaultColWidth="11.44140625" defaultRowHeight="14.4"/>
  <cols>
    <col min="1" max="1" width="6.44140625" style="148" customWidth="1"/>
    <col min="2" max="2" width="20.33203125" style="148" customWidth="1"/>
    <col min="3" max="3" width="11.88671875" style="150" customWidth="1"/>
    <col min="4" max="4" width="23.5546875" style="150" customWidth="1"/>
    <col min="5" max="10" width="7.33203125" style="150" customWidth="1"/>
    <col min="11" max="11" width="9.88671875" style="150" customWidth="1"/>
    <col min="12" max="12" width="10.33203125" style="150" customWidth="1"/>
    <col min="13" max="13" width="11.44140625" style="148" customWidth="1"/>
    <col min="14" max="219" width="11.44140625" style="150" customWidth="1"/>
    <col min="220" max="16384" width="11.44140625" style="152"/>
  </cols>
  <sheetData>
    <row r="1" spans="1:219" ht="18.75" customHeight="1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6">
      <c r="A5" s="154"/>
      <c r="B5" s="483">
        <v>43550</v>
      </c>
      <c r="C5" s="483"/>
      <c r="D5" s="483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6">
      <c r="B6" s="490"/>
      <c r="C6" s="490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>
      <c r="A8" s="154"/>
      <c r="B8" s="155" t="s">
        <v>594</v>
      </c>
      <c r="C8" s="175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>
      <c r="A9" s="154"/>
      <c r="B9" s="157"/>
      <c r="C9" s="175"/>
      <c r="D9" s="161"/>
      <c r="E9" s="487" t="s">
        <v>439</v>
      </c>
      <c r="F9" s="488"/>
      <c r="G9" s="488"/>
      <c r="H9" s="488"/>
      <c r="I9" s="488"/>
      <c r="J9" s="489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>
      <c r="A10" s="231" t="s">
        <v>404</v>
      </c>
      <c r="B10" s="231" t="s">
        <v>27</v>
      </c>
      <c r="C10" s="233" t="s">
        <v>579</v>
      </c>
      <c r="D10" s="233" t="s">
        <v>410</v>
      </c>
      <c r="E10" s="234" t="s">
        <v>581</v>
      </c>
      <c r="F10" s="234" t="s">
        <v>582</v>
      </c>
      <c r="G10" s="234" t="s">
        <v>583</v>
      </c>
      <c r="H10" s="234" t="s">
        <v>584</v>
      </c>
      <c r="I10" s="234" t="s">
        <v>585</v>
      </c>
      <c r="J10" s="234" t="s">
        <v>586</v>
      </c>
      <c r="K10" s="233" t="s">
        <v>411</v>
      </c>
      <c r="L10" s="233" t="s">
        <v>1076</v>
      </c>
      <c r="M10" s="233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899999999999999" customHeight="1" thickTop="1">
      <c r="A11" s="167">
        <v>1</v>
      </c>
      <c r="B11" s="162" t="s">
        <v>919</v>
      </c>
      <c r="C11" s="189">
        <v>2005</v>
      </c>
      <c r="D11" s="299" t="s">
        <v>699</v>
      </c>
      <c r="E11" s="193" t="s">
        <v>627</v>
      </c>
      <c r="F11" s="193" t="s">
        <v>920</v>
      </c>
      <c r="G11" s="193" t="s">
        <v>921</v>
      </c>
      <c r="H11" s="193" t="s">
        <v>922</v>
      </c>
      <c r="I11" s="193" t="s">
        <v>790</v>
      </c>
      <c r="J11" s="193" t="s">
        <v>922</v>
      </c>
      <c r="K11" s="325" t="s">
        <v>922</v>
      </c>
      <c r="L11" s="193" t="s">
        <v>392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899999999999999" customHeight="1">
      <c r="A12" s="167">
        <v>2</v>
      </c>
      <c r="B12" s="217" t="s">
        <v>648</v>
      </c>
      <c r="C12" s="195">
        <v>38129</v>
      </c>
      <c r="D12" s="301" t="s">
        <v>598</v>
      </c>
      <c r="E12" s="245" t="s">
        <v>923</v>
      </c>
      <c r="F12" s="246" t="s">
        <v>924</v>
      </c>
      <c r="G12" s="193" t="s">
        <v>627</v>
      </c>
      <c r="H12" s="193" t="s">
        <v>924</v>
      </c>
      <c r="I12" s="193" t="s">
        <v>627</v>
      </c>
      <c r="J12" s="193" t="s">
        <v>627</v>
      </c>
      <c r="K12" s="247" t="s">
        <v>924</v>
      </c>
      <c r="L12" s="193" t="s">
        <v>392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899999999999999" customHeight="1">
      <c r="A13" s="167">
        <v>3</v>
      </c>
      <c r="B13" s="166" t="s">
        <v>925</v>
      </c>
      <c r="C13" s="192">
        <v>2004</v>
      </c>
      <c r="D13" s="300" t="s">
        <v>603</v>
      </c>
      <c r="E13" s="245" t="s">
        <v>926</v>
      </c>
      <c r="F13" s="246" t="s">
        <v>927</v>
      </c>
      <c r="G13" s="193" t="s">
        <v>929</v>
      </c>
      <c r="H13" s="193" t="s">
        <v>627</v>
      </c>
      <c r="I13" s="193" t="s">
        <v>641</v>
      </c>
      <c r="J13" s="193" t="s">
        <v>641</v>
      </c>
      <c r="K13" s="247" t="s">
        <v>929</v>
      </c>
      <c r="L13" s="193" t="s">
        <v>392</v>
      </c>
      <c r="M13" s="167" t="s">
        <v>599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899999999999999" customHeight="1">
      <c r="A14" s="167">
        <v>4</v>
      </c>
      <c r="B14" s="217" t="s">
        <v>930</v>
      </c>
      <c r="C14" s="170">
        <v>2005</v>
      </c>
      <c r="D14" s="299" t="s">
        <v>931</v>
      </c>
      <c r="E14" s="196" t="s">
        <v>926</v>
      </c>
      <c r="F14" s="193" t="s">
        <v>932</v>
      </c>
      <c r="G14" s="193" t="s">
        <v>933</v>
      </c>
      <c r="H14" s="193" t="s">
        <v>934</v>
      </c>
      <c r="I14" s="193" t="s">
        <v>935</v>
      </c>
      <c r="J14" s="193" t="s">
        <v>936</v>
      </c>
      <c r="K14" s="247" t="s">
        <v>932</v>
      </c>
      <c r="L14" s="193" t="s">
        <v>396</v>
      </c>
      <c r="M14" s="167">
        <v>28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" customHeight="1">
      <c r="A15" s="167">
        <v>5</v>
      </c>
      <c r="B15" s="166" t="s">
        <v>937</v>
      </c>
      <c r="C15" s="192" t="s">
        <v>938</v>
      </c>
      <c r="D15" s="366" t="s">
        <v>939</v>
      </c>
      <c r="E15" s="245" t="s">
        <v>627</v>
      </c>
      <c r="F15" s="246" t="s">
        <v>940</v>
      </c>
      <c r="G15" s="193" t="s">
        <v>941</v>
      </c>
      <c r="H15" s="193" t="s">
        <v>627</v>
      </c>
      <c r="I15" s="193" t="s">
        <v>627</v>
      </c>
      <c r="J15" s="193" t="s">
        <v>940</v>
      </c>
      <c r="K15" s="247" t="s">
        <v>941</v>
      </c>
      <c r="L15" s="193" t="s">
        <v>398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899999999999999" customHeight="1">
      <c r="A16" s="167">
        <v>6</v>
      </c>
      <c r="B16" s="180" t="s">
        <v>942</v>
      </c>
      <c r="C16" s="193" t="s">
        <v>739</v>
      </c>
      <c r="D16" s="299" t="s">
        <v>610</v>
      </c>
      <c r="E16" s="193" t="s">
        <v>943</v>
      </c>
      <c r="F16" s="183" t="s">
        <v>944</v>
      </c>
      <c r="G16" s="183" t="s">
        <v>945</v>
      </c>
      <c r="H16" s="183" t="s">
        <v>946</v>
      </c>
      <c r="I16" s="193" t="s">
        <v>947</v>
      </c>
      <c r="J16" s="183" t="s">
        <v>946</v>
      </c>
      <c r="K16" s="248" t="s">
        <v>946</v>
      </c>
      <c r="L16" s="183" t="s">
        <v>1077</v>
      </c>
      <c r="M16" s="167">
        <v>27</v>
      </c>
    </row>
    <row r="17" spans="1:13" ht="18.899999999999999" customHeight="1">
      <c r="A17" s="167" t="s">
        <v>775</v>
      </c>
      <c r="B17" s="414" t="s">
        <v>621</v>
      </c>
      <c r="C17" s="415" t="s">
        <v>779</v>
      </c>
      <c r="D17" s="416" t="s">
        <v>1073</v>
      </c>
      <c r="E17" s="415" t="s">
        <v>746</v>
      </c>
      <c r="F17" s="417" t="s">
        <v>948</v>
      </c>
      <c r="G17" s="418" t="s">
        <v>949</v>
      </c>
      <c r="H17" s="365"/>
      <c r="I17" s="360"/>
      <c r="J17" s="183"/>
      <c r="K17" s="326" t="s">
        <v>746</v>
      </c>
      <c r="L17" s="183" t="s">
        <v>403</v>
      </c>
      <c r="M17" s="167"/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17"/>
  <sheetViews>
    <sheetView zoomScaleNormal="100" zoomScaleSheetLayoutView="1" workbookViewId="0">
      <selection activeCell="F34" sqref="F34"/>
    </sheetView>
  </sheetViews>
  <sheetFormatPr defaultColWidth="11.44140625" defaultRowHeight="14.4"/>
  <cols>
    <col min="1" max="1" width="6.44140625" style="148" customWidth="1"/>
    <col min="2" max="2" width="23.88671875" style="148" customWidth="1"/>
    <col min="3" max="3" width="11.88671875" style="148" customWidth="1"/>
    <col min="4" max="4" width="19.6640625" style="150" customWidth="1"/>
    <col min="5" max="10" width="7.33203125" style="150" customWidth="1"/>
    <col min="11" max="11" width="9.88671875" style="150" customWidth="1"/>
    <col min="12" max="12" width="10.33203125" style="150" customWidth="1"/>
    <col min="13" max="13" width="11.44140625" style="148" customWidth="1"/>
    <col min="14" max="219" width="11.44140625" style="150" customWidth="1"/>
    <col min="220" max="16384" width="11.44140625" style="152"/>
  </cols>
  <sheetData>
    <row r="1" spans="1:219" ht="18.75" customHeight="1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6">
      <c r="A5" s="154"/>
      <c r="B5" s="483">
        <v>43550</v>
      </c>
      <c r="C5" s="483"/>
      <c r="D5" s="483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6">
      <c r="B6" s="490"/>
      <c r="C6" s="490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>
      <c r="A8" s="154"/>
      <c r="B8" s="155" t="s">
        <v>595</v>
      </c>
      <c r="C8" s="154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>
      <c r="A9" s="154"/>
      <c r="B9" s="157"/>
      <c r="C9" s="154"/>
      <c r="D9" s="161"/>
      <c r="E9" s="487" t="s">
        <v>439</v>
      </c>
      <c r="F9" s="488"/>
      <c r="G9" s="488"/>
      <c r="H9" s="488"/>
      <c r="I9" s="488"/>
      <c r="J9" s="489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>
      <c r="A10" s="231" t="s">
        <v>404</v>
      </c>
      <c r="B10" s="231" t="s">
        <v>27</v>
      </c>
      <c r="C10" s="233" t="s">
        <v>579</v>
      </c>
      <c r="D10" s="233" t="s">
        <v>410</v>
      </c>
      <c r="E10" s="234" t="s">
        <v>581</v>
      </c>
      <c r="F10" s="234" t="s">
        <v>582</v>
      </c>
      <c r="G10" s="234" t="s">
        <v>583</v>
      </c>
      <c r="H10" s="234" t="s">
        <v>584</v>
      </c>
      <c r="I10" s="234" t="s">
        <v>585</v>
      </c>
      <c r="J10" s="234" t="s">
        <v>586</v>
      </c>
      <c r="K10" s="233" t="s">
        <v>411</v>
      </c>
      <c r="L10" s="233" t="s">
        <v>578</v>
      </c>
      <c r="M10" s="233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899999999999999" customHeight="1" thickTop="1">
      <c r="A11" s="181">
        <v>1</v>
      </c>
      <c r="B11" s="412" t="s">
        <v>831</v>
      </c>
      <c r="C11" s="413">
        <v>38564</v>
      </c>
      <c r="D11" s="329" t="s">
        <v>601</v>
      </c>
      <c r="E11" s="168" t="s">
        <v>950</v>
      </c>
      <c r="F11" s="169" t="s">
        <v>951</v>
      </c>
      <c r="G11" s="170" t="s">
        <v>627</v>
      </c>
      <c r="H11" s="170" t="s">
        <v>627</v>
      </c>
      <c r="I11" s="170" t="s">
        <v>627</v>
      </c>
      <c r="J11" s="170" t="s">
        <v>627</v>
      </c>
      <c r="K11" s="171" t="s">
        <v>951</v>
      </c>
      <c r="L11" s="170" t="s">
        <v>396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899999999999999" customHeight="1">
      <c r="A12" s="181">
        <v>2</v>
      </c>
      <c r="B12" s="384" t="s">
        <v>952</v>
      </c>
      <c r="C12" s="385" t="s">
        <v>953</v>
      </c>
      <c r="D12" s="329" t="s">
        <v>954</v>
      </c>
      <c r="E12" s="169" t="s">
        <v>955</v>
      </c>
      <c r="F12" s="170" t="s">
        <v>956</v>
      </c>
      <c r="G12" s="170" t="s">
        <v>957</v>
      </c>
      <c r="H12" s="170" t="s">
        <v>958</v>
      </c>
      <c r="I12" s="170" t="s">
        <v>959</v>
      </c>
      <c r="J12" s="170" t="s">
        <v>708</v>
      </c>
      <c r="K12" s="298" t="s">
        <v>958</v>
      </c>
      <c r="L12" s="170" t="s">
        <v>398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899999999999999" customHeight="1">
      <c r="A13" s="167">
        <v>3</v>
      </c>
      <c r="B13" s="177" t="s">
        <v>960</v>
      </c>
      <c r="C13" s="189">
        <v>2005</v>
      </c>
      <c r="D13" s="329" t="s">
        <v>596</v>
      </c>
      <c r="E13" s="168" t="s">
        <v>722</v>
      </c>
      <c r="F13" s="169" t="s">
        <v>723</v>
      </c>
      <c r="G13" s="170" t="s">
        <v>948</v>
      </c>
      <c r="H13" s="170" t="s">
        <v>840</v>
      </c>
      <c r="I13" s="170" t="s">
        <v>961</v>
      </c>
      <c r="J13" s="170" t="s">
        <v>630</v>
      </c>
      <c r="K13" s="171" t="s">
        <v>840</v>
      </c>
      <c r="L13" s="170" t="s">
        <v>398</v>
      </c>
      <c r="M13" s="167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899999999999999" customHeight="1">
      <c r="A14" s="167">
        <v>4</v>
      </c>
      <c r="B14" s="194" t="s">
        <v>962</v>
      </c>
      <c r="C14" s="176" t="s">
        <v>963</v>
      </c>
      <c r="D14" s="368" t="s">
        <v>954</v>
      </c>
      <c r="E14" s="174" t="s">
        <v>964</v>
      </c>
      <c r="F14" s="169" t="s">
        <v>965</v>
      </c>
      <c r="G14" s="170" t="s">
        <v>966</v>
      </c>
      <c r="H14" s="170" t="s">
        <v>783</v>
      </c>
      <c r="I14" s="170" t="s">
        <v>637</v>
      </c>
      <c r="J14" s="170" t="s">
        <v>650</v>
      </c>
      <c r="K14" s="171" t="s">
        <v>783</v>
      </c>
      <c r="L14" s="170" t="s">
        <v>1077</v>
      </c>
      <c r="M14" s="167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899999999999999" customHeight="1">
      <c r="A15" s="181">
        <v>5</v>
      </c>
      <c r="B15" s="173" t="s">
        <v>967</v>
      </c>
      <c r="C15" s="182" t="s">
        <v>968</v>
      </c>
      <c r="D15" s="328" t="s">
        <v>618</v>
      </c>
      <c r="E15" s="168" t="s">
        <v>933</v>
      </c>
      <c r="F15" s="170" t="s">
        <v>969</v>
      </c>
      <c r="G15" s="170" t="s">
        <v>639</v>
      </c>
      <c r="H15" s="170" t="s">
        <v>970</v>
      </c>
      <c r="I15" s="170" t="s">
        <v>971</v>
      </c>
      <c r="J15" s="170" t="s">
        <v>972</v>
      </c>
      <c r="K15" s="171" t="s">
        <v>970</v>
      </c>
      <c r="L15" s="170" t="s">
        <v>1077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899999999999999" customHeight="1">
      <c r="A16" s="167">
        <v>6</v>
      </c>
      <c r="B16" s="179" t="s">
        <v>616</v>
      </c>
      <c r="C16" s="367" t="s">
        <v>771</v>
      </c>
      <c r="D16" s="329" t="s">
        <v>610</v>
      </c>
      <c r="E16" s="168" t="s">
        <v>972</v>
      </c>
      <c r="F16" s="169" t="s">
        <v>649</v>
      </c>
      <c r="G16" s="170" t="s">
        <v>627</v>
      </c>
      <c r="H16" s="170" t="s">
        <v>640</v>
      </c>
      <c r="I16" s="170" t="s">
        <v>642</v>
      </c>
      <c r="J16" s="170" t="s">
        <v>973</v>
      </c>
      <c r="K16" s="171" t="s">
        <v>640</v>
      </c>
      <c r="L16" s="170" t="s">
        <v>1077</v>
      </c>
      <c r="M16" s="167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899999999999999" customHeight="1">
      <c r="A17" s="181">
        <v>7</v>
      </c>
      <c r="B17" s="179" t="s">
        <v>974</v>
      </c>
      <c r="C17" s="198" t="s">
        <v>975</v>
      </c>
      <c r="D17" s="329" t="s">
        <v>601</v>
      </c>
      <c r="E17" s="168" t="s">
        <v>976</v>
      </c>
      <c r="F17" s="169" t="s">
        <v>977</v>
      </c>
      <c r="G17" s="170" t="s">
        <v>650</v>
      </c>
      <c r="H17" s="170" t="s">
        <v>978</v>
      </c>
      <c r="I17" s="170" t="s">
        <v>979</v>
      </c>
      <c r="J17" s="170" t="s">
        <v>928</v>
      </c>
      <c r="K17" s="171" t="s">
        <v>650</v>
      </c>
      <c r="L17" s="170" t="s">
        <v>1077</v>
      </c>
      <c r="M17" s="167" t="s">
        <v>599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86" t="e">
        <f>IF(ISBLANK(A4)," ",VLOOKUP(A4,diena,2))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2" customHeight="1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484">
        <f>nbox!E3</f>
        <v>0</v>
      </c>
      <c r="J7" s="484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484" t="s">
        <v>402</v>
      </c>
      <c r="V7" s="484"/>
      <c r="W7" s="52" t="e">
        <f>F7+W6</f>
        <v>#NAME?</v>
      </c>
      <c r="Y7" s="10"/>
      <c r="Z7" s="13"/>
      <c r="AA7" s="484">
        <f>I7</f>
        <v>0</v>
      </c>
      <c r="AB7" s="484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84">
        <f>I7</f>
        <v>0</v>
      </c>
      <c r="AS7" s="484"/>
      <c r="AT7" s="484"/>
      <c r="AU7" s="46" t="e">
        <f>K7</f>
        <v>#NAME?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287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486" t="e">
        <f>E2</f>
        <v>#NAME?</v>
      </c>
      <c r="F47" s="486"/>
      <c r="G47" s="486"/>
      <c r="H47" s="486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86" t="e">
        <f>IF(ISBLANK(A4)," ",VLOOKUP(A4,diena,2))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484">
        <f>nbox!E3</f>
        <v>0</v>
      </c>
      <c r="I7" s="484"/>
      <c r="J7" s="484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484" t="s">
        <v>402</v>
      </c>
      <c r="V7" s="484"/>
      <c r="W7" s="52" t="e">
        <f>F7+W6</f>
        <v>#NAME?</v>
      </c>
      <c r="Y7" s="10"/>
      <c r="Z7" s="13"/>
      <c r="AA7" s="484">
        <f>H7</f>
        <v>0</v>
      </c>
      <c r="AB7" s="484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84">
        <f>H7</f>
        <v>0</v>
      </c>
      <c r="AS7" s="484"/>
      <c r="AT7" s="484"/>
      <c r="AU7" s="46" t="e">
        <f>K7</f>
        <v>#NAME?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491" t="e">
        <f>E2</f>
        <v>#NAME?</v>
      </c>
      <c r="F47" s="491"/>
      <c r="G47" s="491"/>
      <c r="H47" s="491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492" t="e">
        <f>IF(ISBLANK(A3)," ",VLOOKUP(A3,diena,2))</f>
        <v>#NAME?</v>
      </c>
      <c r="B2" s="492"/>
      <c r="C2" s="492"/>
      <c r="D2" s="492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e">
        <f>IF(ISBLANK(A5)," ",VLOOKUP(C5,rngt,2,FALSE))</f>
        <v>#NAME?</v>
      </c>
      <c r="E4" s="77"/>
      <c r="F4" s="484">
        <f>nbox!E2</f>
        <v>0</v>
      </c>
      <c r="G4" s="484"/>
      <c r="H4" s="484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#NAME?</v>
      </c>
      <c r="F5" s="484">
        <f>nbox!E3</f>
        <v>0</v>
      </c>
      <c r="G5" s="484"/>
      <c r="H5" s="484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492" t="e">
        <f>IF(ISBLANK(A3)," ",VLOOKUP(A3,diena,2))</f>
        <v>#NAME?</v>
      </c>
      <c r="B2" s="492"/>
      <c r="C2" s="492"/>
      <c r="D2" s="492"/>
      <c r="E2" s="10"/>
      <c r="F2" s="41" t="str">
        <f>nbox!$E$1</f>
        <v>Klaipėda, Lengvosios atletikos maniežas</v>
      </c>
      <c r="G2" s="41"/>
      <c r="H2" s="41"/>
      <c r="Q2" s="492" t="e">
        <f>A2</f>
        <v>#NAME?</v>
      </c>
      <c r="R2" s="492"/>
      <c r="S2" s="492"/>
      <c r="T2" s="492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84">
        <f>F4</f>
        <v>0</v>
      </c>
      <c r="X4" s="484"/>
      <c r="Y4" s="46" t="e">
        <f>I4</f>
        <v>#REF!</v>
      </c>
    </row>
    <row r="5" spans="1:40" ht="15.75" customHeight="1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484">
        <f>nbox!E3</f>
        <v>0</v>
      </c>
      <c r="F5" s="484"/>
      <c r="G5" s="19"/>
      <c r="H5" s="19"/>
      <c r="I5" s="46" t="e">
        <f>VLOOKUP(C3,#REF!,3,FALSE)</f>
        <v>#REF!</v>
      </c>
      <c r="M5" s="12"/>
      <c r="N5" s="12"/>
      <c r="O5" s="12"/>
      <c r="P5" s="12"/>
      <c r="V5" s="484">
        <f>E5</f>
        <v>0</v>
      </c>
      <c r="W5" s="484"/>
      <c r="X5" s="484"/>
      <c r="Y5" s="46" t="e">
        <f>I5</f>
        <v>#REF!</v>
      </c>
      <c r="Z5" s="493" t="s">
        <v>439</v>
      </c>
      <c r="AA5" s="494"/>
      <c r="AB5" s="494"/>
      <c r="AC5" s="494"/>
      <c r="AD5" s="494"/>
      <c r="AE5" s="495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492" t="e">
        <f>A2</f>
        <v>#NAME?</v>
      </c>
      <c r="B36" s="492"/>
      <c r="C36" s="492"/>
      <c r="D36" s="492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484">
        <f>E5</f>
        <v>0</v>
      </c>
      <c r="F39" s="484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5546875" style="76" customWidth="1"/>
    <col min="5" max="5" width="10.33203125" style="102" customWidth="1"/>
    <col min="6" max="6" width="8.5546875" style="102" customWidth="1"/>
    <col min="7" max="7" width="7.44140625" style="76" customWidth="1"/>
    <col min="8" max="8" width="5.554687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463</v>
      </c>
      <c r="E2" s="102" t="s">
        <v>464</v>
      </c>
      <c r="K2" s="76" t="s">
        <v>465</v>
      </c>
      <c r="M2" s="102" t="s">
        <v>466</v>
      </c>
      <c r="Q2" s="119"/>
      <c r="R2" s="76" t="s">
        <v>467</v>
      </c>
      <c r="S2" s="102" t="s">
        <v>468</v>
      </c>
    </row>
    <row r="4" spans="1:21" ht="14.4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462</v>
      </c>
      <c r="R4" s="76" t="str">
        <f t="shared" ref="R4:R67" si="2">CONCATENATE(O4,P4,Q4)</f>
        <v>1M100m</v>
      </c>
      <c r="S4" s="105"/>
      <c r="T4" s="112" t="s">
        <v>397</v>
      </c>
      <c r="U4" s="76" t="s">
        <v>481</v>
      </c>
    </row>
    <row r="5" spans="1:21" ht="14.4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462</v>
      </c>
      <c r="R5" s="76" t="str">
        <f t="shared" si="2"/>
        <v>2M100m</v>
      </c>
      <c r="S5" s="105">
        <v>11.41</v>
      </c>
      <c r="T5" s="112" t="s">
        <v>30</v>
      </c>
    </row>
    <row r="6" spans="1:21" ht="14.4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462</v>
      </c>
      <c r="R6" s="76" t="str">
        <f t="shared" si="2"/>
        <v>3M100m</v>
      </c>
      <c r="S6" s="105">
        <v>11.86</v>
      </c>
      <c r="T6" s="112" t="s">
        <v>399</v>
      </c>
    </row>
    <row r="7" spans="1:21" ht="14.4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462</v>
      </c>
      <c r="R7" s="76" t="str">
        <f t="shared" si="2"/>
        <v>4M100m</v>
      </c>
      <c r="S7" s="105">
        <v>12.45</v>
      </c>
      <c r="T7" s="112" t="s">
        <v>400</v>
      </c>
    </row>
    <row r="8" spans="1:21" ht="14.4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462</v>
      </c>
      <c r="R8" s="76" t="str">
        <f t="shared" si="2"/>
        <v>5M100m</v>
      </c>
      <c r="S8" s="105">
        <v>13.05</v>
      </c>
      <c r="T8" s="112" t="s">
        <v>401</v>
      </c>
    </row>
    <row r="9" spans="1:21" ht="14.4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462</v>
      </c>
      <c r="R9" s="76" t="str">
        <f t="shared" si="2"/>
        <v>6M100m</v>
      </c>
      <c r="S9" s="105">
        <v>13.85</v>
      </c>
      <c r="T9" s="112" t="s">
        <v>403</v>
      </c>
    </row>
    <row r="10" spans="1:21" ht="14.4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462</v>
      </c>
      <c r="R10" s="76" t="str">
        <f t="shared" si="2"/>
        <v>7M100m</v>
      </c>
      <c r="S10" s="105">
        <v>14.95</v>
      </c>
      <c r="T10" s="112" t="s">
        <v>392</v>
      </c>
    </row>
    <row r="11" spans="1:21" ht="14.4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462</v>
      </c>
      <c r="R11" s="76" t="str">
        <f t="shared" si="2"/>
        <v>8M100m</v>
      </c>
      <c r="S11" s="105">
        <v>15.55</v>
      </c>
      <c r="T11" s="112" t="s">
        <v>396</v>
      </c>
    </row>
    <row r="12" spans="1:21" ht="14.4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462</v>
      </c>
      <c r="R12" s="76" t="str">
        <f t="shared" si="2"/>
        <v>9M100m</v>
      </c>
      <c r="S12" s="105">
        <v>16.25</v>
      </c>
      <c r="T12" s="112" t="s">
        <v>398</v>
      </c>
    </row>
    <row r="13" spans="1:21" ht="14.4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462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4.4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505</v>
      </c>
    </row>
    <row r="16" spans="1:21" ht="14.4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4.4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4.4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4.4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4.4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4.4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4.4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4.4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470</v>
      </c>
    </row>
    <row r="25" spans="1:21" ht="14.4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4.4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4.4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4.4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4.4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4.4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4.4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4.4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4.4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488</v>
      </c>
    </row>
    <row r="35" spans="1:21" ht="14.4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494</v>
      </c>
    </row>
    <row r="36" spans="1:21" ht="14.4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4.4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4.4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4.4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4.4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4.4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4.4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4.4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504</v>
      </c>
    </row>
    <row r="45" spans="1:21" ht="14.4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4.4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4.4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4.4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4.4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4.4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4.4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4.4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4.4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4.4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484</v>
      </c>
    </row>
    <row r="56" spans="1:22" ht="14.4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490</v>
      </c>
    </row>
    <row r="57" spans="1:22" ht="14.4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4.4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4.4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4.4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4.4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4.4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4.4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493</v>
      </c>
    </row>
    <row r="65" spans="1:21" ht="14.4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4.4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4.4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4.4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4.4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4.4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4.4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4.4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4.4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4.4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472</v>
      </c>
    </row>
    <row r="76" spans="1:21" ht="14.4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479</v>
      </c>
    </row>
    <row r="77" spans="1:21" ht="14.4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4.4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4.4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4.4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4.4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4.4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4.4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4.4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4.4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4.4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4.4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4.4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4.4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4.4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4.4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4.4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4.4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506</v>
      </c>
    </row>
    <row r="96" spans="1:21" ht="14.4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457</v>
      </c>
    </row>
    <row r="97" spans="1:21" ht="14.4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4.4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4.4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4.4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4.4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4.4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4.4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471</v>
      </c>
    </row>
    <row r="105" spans="1:21" ht="14.4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478</v>
      </c>
    </row>
    <row r="106" spans="1:21" ht="14.4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4.4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4.4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4.4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4.4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4.4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4.4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4.4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461</v>
      </c>
      <c r="R114" s="76" t="str">
        <f t="shared" si="5"/>
        <v>1M10000m</v>
      </c>
      <c r="T114" s="112" t="s">
        <v>397</v>
      </c>
    </row>
    <row r="115" spans="1:21" ht="14.4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461</v>
      </c>
      <c r="R115" s="76" t="str">
        <f t="shared" si="5"/>
        <v>2M10000m</v>
      </c>
      <c r="T115" s="112" t="s">
        <v>30</v>
      </c>
      <c r="U115" s="76" t="s">
        <v>495</v>
      </c>
    </row>
    <row r="116" spans="1:21" ht="14.4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461</v>
      </c>
      <c r="R116" s="76" t="str">
        <f t="shared" si="5"/>
        <v>3M10000m</v>
      </c>
      <c r="T116" s="112" t="s">
        <v>399</v>
      </c>
    </row>
    <row r="117" spans="1:21" ht="14.4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461</v>
      </c>
      <c r="R117" s="76" t="str">
        <f t="shared" si="5"/>
        <v>4M10000m</v>
      </c>
      <c r="T117" s="112" t="s">
        <v>400</v>
      </c>
    </row>
    <row r="118" spans="1:21" ht="14.4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461</v>
      </c>
      <c r="R118" s="76" t="str">
        <f t="shared" si="5"/>
        <v>5M10000m</v>
      </c>
      <c r="T118" s="112" t="s">
        <v>401</v>
      </c>
    </row>
    <row r="119" spans="1:21" ht="14.4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461</v>
      </c>
      <c r="R119" s="76" t="str">
        <f t="shared" si="5"/>
        <v>6M10000m</v>
      </c>
      <c r="T119" s="112" t="s">
        <v>403</v>
      </c>
    </row>
    <row r="120" spans="1:21" ht="14.4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461</v>
      </c>
      <c r="R120" s="76" t="str">
        <f t="shared" si="5"/>
        <v>7M10000m</v>
      </c>
      <c r="T120" s="112" t="s">
        <v>392</v>
      </c>
    </row>
    <row r="121" spans="1:21" ht="14.4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461</v>
      </c>
      <c r="R121" s="76" t="str">
        <f t="shared" si="5"/>
        <v>8M10000m</v>
      </c>
      <c r="T121" s="112" t="s">
        <v>396</v>
      </c>
    </row>
    <row r="122" spans="1:21" ht="14.4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461</v>
      </c>
      <c r="R122" s="76" t="str">
        <f t="shared" si="5"/>
        <v>9M10000m</v>
      </c>
      <c r="T122" s="112" t="s">
        <v>398</v>
      </c>
    </row>
    <row r="123" spans="1:21" ht="14.4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461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451</v>
      </c>
      <c r="R124" s="76" t="str">
        <f t="shared" si="5"/>
        <v>1M3000mkl</v>
      </c>
      <c r="T124" s="112" t="s">
        <v>397</v>
      </c>
    </row>
    <row r="125" spans="1:21" ht="14.4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455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451</v>
      </c>
      <c r="R125" s="76" t="str">
        <f t="shared" si="5"/>
        <v>2M3000mkl</v>
      </c>
      <c r="T125" s="112" t="s">
        <v>30</v>
      </c>
    </row>
    <row r="126" spans="1:21" ht="14.4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473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451</v>
      </c>
      <c r="R126" s="76" t="str">
        <f t="shared" si="5"/>
        <v>3M3000mkl</v>
      </c>
      <c r="T126" s="112" t="s">
        <v>399</v>
      </c>
    </row>
    <row r="127" spans="1:21" ht="14.4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480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451</v>
      </c>
      <c r="R127" s="76" t="str">
        <f t="shared" si="5"/>
        <v>4M3000mkl</v>
      </c>
      <c r="T127" s="112" t="s">
        <v>400</v>
      </c>
    </row>
    <row r="128" spans="1:21" ht="14.4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487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451</v>
      </c>
      <c r="R128" s="76" t="str">
        <f t="shared" si="5"/>
        <v>5M3000mkl</v>
      </c>
      <c r="T128" s="112" t="s">
        <v>401</v>
      </c>
    </row>
    <row r="129" spans="1:22" ht="14.4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492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451</v>
      </c>
      <c r="R129" s="76" t="str">
        <f t="shared" si="5"/>
        <v>6M3000mkl</v>
      </c>
      <c r="T129" s="112" t="s">
        <v>403</v>
      </c>
    </row>
    <row r="130" spans="1:22" ht="14.4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498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451</v>
      </c>
      <c r="R130" s="76" t="str">
        <f t="shared" si="5"/>
        <v>7M3000mkl</v>
      </c>
      <c r="T130" s="112" t="s">
        <v>392</v>
      </c>
    </row>
    <row r="131" spans="1:22" ht="14.4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503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451</v>
      </c>
      <c r="R131" s="76" t="str">
        <f t="shared" si="5"/>
        <v>8M3000mkl</v>
      </c>
      <c r="T131" s="112" t="s">
        <v>396</v>
      </c>
    </row>
    <row r="132" spans="1:22" ht="14.4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450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451</v>
      </c>
      <c r="R132" s="76" t="str">
        <f t="shared" ref="R132:R195" si="8">CONCATENATE(O132,P132,Q132)</f>
        <v>9M3000mkl</v>
      </c>
      <c r="T132" s="112" t="s">
        <v>398</v>
      </c>
    </row>
    <row r="133" spans="1:22" ht="14.4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469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451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462</v>
      </c>
      <c r="R134" s="76" t="str">
        <f t="shared" si="8"/>
        <v>1V100m</v>
      </c>
      <c r="T134" s="112" t="s">
        <v>397</v>
      </c>
    </row>
    <row r="135" spans="1:22" ht="14.4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462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4.4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462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4.4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462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4.4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462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4.4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462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4.4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462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4.4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462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4.4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462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4.4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462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55</v>
      </c>
      <c r="C144" s="119" t="s">
        <v>458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4.4">
      <c r="A145" s="76">
        <v>2</v>
      </c>
      <c r="B145" s="121" t="s">
        <v>55</v>
      </c>
      <c r="C145" s="119" t="s">
        <v>458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501</v>
      </c>
      <c r="V145" s="10"/>
    </row>
    <row r="146" spans="1:22" ht="14.4">
      <c r="A146" s="76">
        <v>3</v>
      </c>
      <c r="B146" s="121" t="s">
        <v>55</v>
      </c>
      <c r="C146" s="119" t="s">
        <v>458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4.4">
      <c r="A147" s="76">
        <v>4</v>
      </c>
      <c r="B147" s="121" t="s">
        <v>55</v>
      </c>
      <c r="C147" s="119" t="s">
        <v>458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4.4">
      <c r="A148" s="76">
        <v>5</v>
      </c>
      <c r="B148" s="121" t="s">
        <v>55</v>
      </c>
      <c r="C148" s="119" t="s">
        <v>458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4.4">
      <c r="A149" s="76">
        <v>6</v>
      </c>
      <c r="B149" s="121" t="s">
        <v>55</v>
      </c>
      <c r="C149" s="119" t="s">
        <v>458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4.4">
      <c r="A150" s="76">
        <v>7</v>
      </c>
      <c r="B150" s="121" t="s">
        <v>55</v>
      </c>
      <c r="C150" s="119" t="s">
        <v>458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4.4">
      <c r="A151" s="76">
        <v>8</v>
      </c>
      <c r="B151" s="121" t="s">
        <v>55</v>
      </c>
      <c r="C151" s="119" t="s">
        <v>458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4.4">
      <c r="A152" s="76">
        <v>9</v>
      </c>
      <c r="B152" s="121" t="s">
        <v>55</v>
      </c>
      <c r="C152" s="119" t="s">
        <v>458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4.4">
      <c r="A153" s="76">
        <v>10</v>
      </c>
      <c r="B153" s="121" t="s">
        <v>55</v>
      </c>
      <c r="C153" s="119" t="s">
        <v>458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454</v>
      </c>
    </row>
    <row r="155" spans="1:22" ht="14.4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4.4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4.4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4.4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4.4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4.4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4.4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4.4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4.4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482</v>
      </c>
    </row>
    <row r="165" spans="1:22" ht="14.4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4.4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4.4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4.4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4.4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4.4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4.4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4.4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4.4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499</v>
      </c>
    </row>
    <row r="175" spans="1:22" ht="14.4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507</v>
      </c>
      <c r="V175" s="10"/>
    </row>
    <row r="176" spans="1:22" ht="14.4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4.4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4.4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4.4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4.4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4.4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4.4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4.4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4.4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4.4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486</v>
      </c>
      <c r="V186" s="10"/>
    </row>
    <row r="187" spans="1:22" ht="14.4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4.4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4.4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4.4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4.4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4.4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4.4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489</v>
      </c>
    </row>
    <row r="195" spans="1:22" ht="14.4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496</v>
      </c>
      <c r="V195" s="10"/>
    </row>
    <row r="196" spans="1:22" ht="14.4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4.4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4.4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4.4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4.4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4.4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4.4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4.4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4.4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4.4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474</v>
      </c>
      <c r="V206" s="10"/>
    </row>
    <row r="207" spans="1:22" ht="14.4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4.4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4.4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4.4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4.4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4.4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4.4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477</v>
      </c>
    </row>
    <row r="215" spans="1:22" ht="14.4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485</v>
      </c>
      <c r="V215" s="10"/>
    </row>
    <row r="216" spans="1:22" ht="14.4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4.4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4.4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4.4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4.4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4.4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4.4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4.4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4.4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500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4.4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4.4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4.4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4.4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4.4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4.4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4.4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4.4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456</v>
      </c>
    </row>
    <row r="235" spans="1:22" ht="14.4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4.4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4.4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4.4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4.4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4.4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4.4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4.4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4.4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461</v>
      </c>
      <c r="R244" s="76" t="str">
        <f t="shared" si="11"/>
        <v>1V10000m</v>
      </c>
      <c r="T244" s="112" t="s">
        <v>397</v>
      </c>
      <c r="U244" s="76" t="s">
        <v>483</v>
      </c>
    </row>
    <row r="245" spans="1:23" ht="14.4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461</v>
      </c>
      <c r="R245" s="76" t="str">
        <f t="shared" si="11"/>
        <v>2V10000m</v>
      </c>
      <c r="T245" s="112" t="s">
        <v>30</v>
      </c>
    </row>
    <row r="246" spans="1:23" ht="14.4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461</v>
      </c>
      <c r="R246" s="76" t="str">
        <f t="shared" si="11"/>
        <v>3V10000m</v>
      </c>
      <c r="T246" s="112" t="s">
        <v>399</v>
      </c>
    </row>
    <row r="247" spans="1:23" ht="14.4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461</v>
      </c>
      <c r="R247" s="76" t="str">
        <f t="shared" si="11"/>
        <v>4V10000m</v>
      </c>
      <c r="T247" s="112" t="s">
        <v>400</v>
      </c>
    </row>
    <row r="248" spans="1:23" ht="14.4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461</v>
      </c>
      <c r="R248" s="76" t="str">
        <f t="shared" si="11"/>
        <v>5V10000m</v>
      </c>
      <c r="T248" s="112" t="s">
        <v>401</v>
      </c>
    </row>
    <row r="249" spans="1:23" ht="14.4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461</v>
      </c>
      <c r="R249" s="76" t="str">
        <f t="shared" si="11"/>
        <v>6V10000m</v>
      </c>
      <c r="T249" s="112" t="s">
        <v>403</v>
      </c>
    </row>
    <row r="250" spans="1:23" ht="14.4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461</v>
      </c>
      <c r="R250" s="76" t="str">
        <f t="shared" si="11"/>
        <v>7V10000m</v>
      </c>
      <c r="T250" s="112" t="s">
        <v>392</v>
      </c>
    </row>
    <row r="251" spans="1:23" ht="14.4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461</v>
      </c>
      <c r="R251" s="76" t="str">
        <f t="shared" si="11"/>
        <v>8V10000m</v>
      </c>
      <c r="T251" s="112" t="s">
        <v>396</v>
      </c>
    </row>
    <row r="252" spans="1:23" ht="14.4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461</v>
      </c>
      <c r="R252" s="76" t="str">
        <f t="shared" si="11"/>
        <v>9V10000m</v>
      </c>
      <c r="T252" s="112" t="s">
        <v>398</v>
      </c>
    </row>
    <row r="253" spans="1:23" ht="14.4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461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453</v>
      </c>
      <c r="R254" s="76" t="str">
        <f t="shared" si="11"/>
        <v>1V110mbb</v>
      </c>
      <c r="T254" s="112" t="s">
        <v>397</v>
      </c>
    </row>
    <row r="255" spans="1:23" ht="14.4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453</v>
      </c>
      <c r="R255" s="76" t="str">
        <f t="shared" si="11"/>
        <v>2V110mbb</v>
      </c>
      <c r="T255" s="112" t="s">
        <v>30</v>
      </c>
    </row>
    <row r="256" spans="1:23" ht="14.4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453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459</v>
      </c>
    </row>
    <row r="257" spans="1:23" ht="14.4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453</v>
      </c>
      <c r="R257" s="76" t="str">
        <f t="shared" si="11"/>
        <v>4V110mbb</v>
      </c>
      <c r="T257" s="112" t="s">
        <v>400</v>
      </c>
    </row>
    <row r="258" spans="1:23" ht="14.4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453</v>
      </c>
      <c r="R258" s="76" t="str">
        <f t="shared" si="11"/>
        <v>5V110mbb</v>
      </c>
      <c r="T258" s="112" t="s">
        <v>401</v>
      </c>
    </row>
    <row r="259" spans="1:23" ht="14.4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453</v>
      </c>
      <c r="R259" s="76" t="str">
        <f t="shared" si="11"/>
        <v>6V110mbb</v>
      </c>
      <c r="T259" s="112" t="s">
        <v>403</v>
      </c>
    </row>
    <row r="260" spans="1:23" ht="14.4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453</v>
      </c>
      <c r="R260" s="76" t="str">
        <f t="shared" ref="R260:R313" si="14">CONCATENATE(O260,P260,Q260)</f>
        <v>7V110mbb</v>
      </c>
      <c r="T260" s="112" t="s">
        <v>392</v>
      </c>
    </row>
    <row r="261" spans="1:23" ht="14.4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453</v>
      </c>
      <c r="R261" s="76" t="str">
        <f t="shared" si="14"/>
        <v>8V110mbb</v>
      </c>
      <c r="T261" s="112" t="s">
        <v>396</v>
      </c>
    </row>
    <row r="262" spans="1:23" ht="14.4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453</v>
      </c>
      <c r="R262" s="76" t="str">
        <f t="shared" si="14"/>
        <v>9V110mbb</v>
      </c>
      <c r="T262" s="112" t="s">
        <v>398</v>
      </c>
    </row>
    <row r="263" spans="1:23" ht="14.4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453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449</v>
      </c>
      <c r="R264" s="76" t="str">
        <f t="shared" si="14"/>
        <v>1V400mbb</v>
      </c>
      <c r="T264" s="112" t="s">
        <v>397</v>
      </c>
    </row>
    <row r="265" spans="1:23" ht="14.4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449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4.4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449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4.4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449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491</v>
      </c>
    </row>
    <row r="268" spans="1:23" ht="14.4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449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497</v>
      </c>
    </row>
    <row r="269" spans="1:23" ht="14.4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449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4.4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449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4.4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449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4.4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449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476</v>
      </c>
    </row>
    <row r="273" spans="1:21" ht="14.4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449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452</v>
      </c>
      <c r="R274" s="76" t="str">
        <f t="shared" si="14"/>
        <v>1M4x100m</v>
      </c>
      <c r="S274" s="113"/>
      <c r="T274" s="112" t="s">
        <v>397</v>
      </c>
    </row>
    <row r="275" spans="1:21" ht="14.4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452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4.4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452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502</v>
      </c>
    </row>
    <row r="277" spans="1:21" ht="14.4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452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4.4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452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4.4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452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4.4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452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4.4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452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4.4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452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4.4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452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452</v>
      </c>
      <c r="R284" s="76" t="str">
        <f t="shared" si="14"/>
        <v>1V4x100m</v>
      </c>
      <c r="T284" s="112" t="s">
        <v>397</v>
      </c>
    </row>
    <row r="285" spans="1:21" ht="14.4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452</v>
      </c>
      <c r="R285" s="76" t="str">
        <f t="shared" si="14"/>
        <v>2V4x100m</v>
      </c>
      <c r="T285" s="112" t="s">
        <v>30</v>
      </c>
    </row>
    <row r="286" spans="1:21" ht="14.4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452</v>
      </c>
      <c r="R286" s="76" t="str">
        <f t="shared" si="14"/>
        <v>3V4x100m</v>
      </c>
      <c r="T286" s="112" t="s">
        <v>399</v>
      </c>
      <c r="U286" s="11" t="s">
        <v>475</v>
      </c>
    </row>
    <row r="287" spans="1:21" ht="14.4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452</v>
      </c>
      <c r="R287" s="76" t="str">
        <f t="shared" si="14"/>
        <v>4V4x100m</v>
      </c>
      <c r="T287" s="112" t="s">
        <v>400</v>
      </c>
    </row>
    <row r="288" spans="1:21" ht="14.4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452</v>
      </c>
      <c r="R288" s="76" t="str">
        <f t="shared" si="14"/>
        <v>5V4x100m</v>
      </c>
      <c r="T288" s="112" t="s">
        <v>401</v>
      </c>
    </row>
    <row r="289" spans="1:20" ht="14.4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452</v>
      </c>
      <c r="R289" s="76" t="str">
        <f t="shared" si="14"/>
        <v>6V4x100m</v>
      </c>
      <c r="T289" s="112" t="s">
        <v>403</v>
      </c>
    </row>
    <row r="290" spans="1:20" ht="14.4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452</v>
      </c>
      <c r="R290" s="76" t="str">
        <f t="shared" si="14"/>
        <v>7V4x100m</v>
      </c>
      <c r="T290" s="112" t="s">
        <v>392</v>
      </c>
    </row>
    <row r="291" spans="1:20" ht="14.4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452</v>
      </c>
      <c r="R291" s="76" t="str">
        <f t="shared" si="14"/>
        <v>8V4x100m</v>
      </c>
      <c r="T291" s="112" t="s">
        <v>396</v>
      </c>
    </row>
    <row r="292" spans="1:20" ht="14.4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452</v>
      </c>
      <c r="R292" s="76" t="str">
        <f t="shared" si="14"/>
        <v>9V4x100m</v>
      </c>
      <c r="T292" s="112" t="s">
        <v>398</v>
      </c>
    </row>
    <row r="293" spans="1:20" ht="14.4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452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34</v>
      </c>
      <c r="C294" s="76" t="s">
        <v>460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448</v>
      </c>
      <c r="R294" s="76" t="str">
        <f t="shared" si="14"/>
        <v>1M4x400m</v>
      </c>
      <c r="T294" s="112" t="s">
        <v>397</v>
      </c>
    </row>
    <row r="295" spans="1:20" ht="14.4">
      <c r="A295" s="76">
        <v>2</v>
      </c>
      <c r="B295" s="121" t="s">
        <v>34</v>
      </c>
      <c r="C295" s="76" t="s">
        <v>460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448</v>
      </c>
      <c r="R295" s="76" t="str">
        <f t="shared" si="14"/>
        <v>2M4x400m</v>
      </c>
      <c r="T295" s="112" t="s">
        <v>30</v>
      </c>
    </row>
    <row r="296" spans="1:20" ht="14.4">
      <c r="A296" s="76">
        <v>3</v>
      </c>
      <c r="B296" s="121" t="s">
        <v>34</v>
      </c>
      <c r="C296" s="76" t="s">
        <v>460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448</v>
      </c>
      <c r="R296" s="76" t="str">
        <f t="shared" si="14"/>
        <v>3M4x400m</v>
      </c>
      <c r="T296" s="112" t="s">
        <v>399</v>
      </c>
    </row>
    <row r="297" spans="1:20" ht="14.4">
      <c r="A297" s="76">
        <v>4</v>
      </c>
      <c r="B297" s="121" t="s">
        <v>34</v>
      </c>
      <c r="C297" s="76" t="s">
        <v>460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448</v>
      </c>
      <c r="R297" s="76" t="str">
        <f t="shared" si="14"/>
        <v>4M4x400m</v>
      </c>
      <c r="T297" s="112" t="s">
        <v>400</v>
      </c>
    </row>
    <row r="298" spans="1:20" ht="14.4">
      <c r="A298" s="76">
        <v>5</v>
      </c>
      <c r="B298" s="121" t="s">
        <v>34</v>
      </c>
      <c r="C298" s="76" t="s">
        <v>460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448</v>
      </c>
      <c r="R298" s="76" t="str">
        <f t="shared" si="14"/>
        <v>5M4x400m</v>
      </c>
      <c r="T298" s="112" t="s">
        <v>401</v>
      </c>
    </row>
    <row r="299" spans="1:20" ht="14.4">
      <c r="A299" s="76">
        <v>6</v>
      </c>
      <c r="B299" s="121" t="s">
        <v>34</v>
      </c>
      <c r="C299" s="76" t="s">
        <v>460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448</v>
      </c>
      <c r="R299" s="76" t="str">
        <f t="shared" si="14"/>
        <v>6M4x400m</v>
      </c>
      <c r="T299" s="112" t="s">
        <v>403</v>
      </c>
    </row>
    <row r="300" spans="1:20" ht="14.4">
      <c r="A300" s="76">
        <v>7</v>
      </c>
      <c r="B300" s="121" t="s">
        <v>34</v>
      </c>
      <c r="C300" s="76" t="s">
        <v>460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448</v>
      </c>
      <c r="R300" s="76" t="str">
        <f t="shared" si="14"/>
        <v>7M4x400m</v>
      </c>
      <c r="T300" s="112" t="s">
        <v>392</v>
      </c>
    </row>
    <row r="301" spans="1:20" ht="14.4">
      <c r="A301" s="76">
        <v>8</v>
      </c>
      <c r="B301" s="121" t="s">
        <v>34</v>
      </c>
      <c r="C301" s="76" t="s">
        <v>460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448</v>
      </c>
      <c r="R301" s="76" t="str">
        <f t="shared" si="14"/>
        <v>8M4x400m</v>
      </c>
      <c r="T301" s="112" t="s">
        <v>396</v>
      </c>
    </row>
    <row r="302" spans="1:20" ht="14.4">
      <c r="A302" s="76">
        <v>9</v>
      </c>
      <c r="B302" s="121" t="s">
        <v>34</v>
      </c>
      <c r="C302" s="76" t="s">
        <v>460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448</v>
      </c>
      <c r="R302" s="76" t="str">
        <f t="shared" si="14"/>
        <v>9M4x400m</v>
      </c>
      <c r="T302" s="112" t="s">
        <v>398</v>
      </c>
    </row>
    <row r="303" spans="1:20" ht="14.4">
      <c r="A303" s="76">
        <v>10</v>
      </c>
      <c r="B303" s="121" t="s">
        <v>34</v>
      </c>
      <c r="C303" s="76" t="s">
        <v>460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448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55</v>
      </c>
      <c r="C304" s="76" t="s">
        <v>460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448</v>
      </c>
      <c r="R304" s="76" t="str">
        <f t="shared" si="14"/>
        <v>1V4x400m</v>
      </c>
      <c r="T304" s="112" t="s">
        <v>397</v>
      </c>
    </row>
    <row r="305" spans="1:20" ht="14.4">
      <c r="A305" s="76">
        <v>2</v>
      </c>
      <c r="B305" s="121" t="s">
        <v>55</v>
      </c>
      <c r="C305" s="76" t="s">
        <v>460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448</v>
      </c>
      <c r="R305" s="76" t="str">
        <f t="shared" si="14"/>
        <v>2V4x400m</v>
      </c>
      <c r="T305" s="112" t="s">
        <v>30</v>
      </c>
    </row>
    <row r="306" spans="1:20" ht="14.4">
      <c r="A306" s="76">
        <v>3</v>
      </c>
      <c r="B306" s="121" t="s">
        <v>55</v>
      </c>
      <c r="C306" s="76" t="s">
        <v>460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448</v>
      </c>
      <c r="R306" s="76" t="str">
        <f t="shared" si="14"/>
        <v>3V4x400m</v>
      </c>
      <c r="T306" s="112" t="s">
        <v>399</v>
      </c>
    </row>
    <row r="307" spans="1:20" ht="14.4">
      <c r="A307" s="76">
        <v>4</v>
      </c>
      <c r="B307" s="121" t="s">
        <v>55</v>
      </c>
      <c r="C307" s="76" t="s">
        <v>460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448</v>
      </c>
      <c r="R307" s="76" t="str">
        <f t="shared" si="14"/>
        <v>4V4x400m</v>
      </c>
      <c r="T307" s="112" t="s">
        <v>400</v>
      </c>
    </row>
    <row r="308" spans="1:20" ht="14.4">
      <c r="A308" s="76">
        <v>5</v>
      </c>
      <c r="B308" s="121" t="s">
        <v>55</v>
      </c>
      <c r="C308" s="76" t="s">
        <v>460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448</v>
      </c>
      <c r="R308" s="76" t="str">
        <f t="shared" si="14"/>
        <v>5V4x400m</v>
      </c>
      <c r="T308" s="112" t="s">
        <v>401</v>
      </c>
    </row>
    <row r="309" spans="1:20" ht="14.4">
      <c r="A309" s="76">
        <v>6</v>
      </c>
      <c r="B309" s="121" t="s">
        <v>55</v>
      </c>
      <c r="C309" s="76" t="s">
        <v>460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448</v>
      </c>
      <c r="R309" s="76" t="str">
        <f t="shared" si="14"/>
        <v>6V4x400m</v>
      </c>
      <c r="T309" s="112" t="s">
        <v>403</v>
      </c>
    </row>
    <row r="310" spans="1:20" ht="14.4">
      <c r="A310" s="76">
        <v>7</v>
      </c>
      <c r="B310" s="121" t="s">
        <v>55</v>
      </c>
      <c r="C310" s="76" t="s">
        <v>460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448</v>
      </c>
      <c r="R310" s="76" t="str">
        <f t="shared" si="14"/>
        <v>7V4x400m</v>
      </c>
      <c r="T310" s="112" t="s">
        <v>392</v>
      </c>
    </row>
    <row r="311" spans="1:20" ht="14.4">
      <c r="A311" s="76">
        <v>8</v>
      </c>
      <c r="B311" s="121" t="s">
        <v>55</v>
      </c>
      <c r="C311" s="76" t="s">
        <v>460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448</v>
      </c>
      <c r="R311" s="76" t="str">
        <f t="shared" si="14"/>
        <v>8V4x400m</v>
      </c>
      <c r="T311" s="112" t="s">
        <v>396</v>
      </c>
    </row>
    <row r="312" spans="1:20" ht="14.4">
      <c r="A312" s="76">
        <v>9</v>
      </c>
      <c r="B312" s="121" t="s">
        <v>55</v>
      </c>
      <c r="C312" s="76" t="s">
        <v>460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448</v>
      </c>
      <c r="R312" s="76" t="str">
        <f t="shared" si="14"/>
        <v>9V4x400m</v>
      </c>
      <c r="T312" s="112" t="s">
        <v>398</v>
      </c>
    </row>
    <row r="313" spans="1:20" ht="14.4">
      <c r="A313" s="76">
        <v>10</v>
      </c>
      <c r="B313" s="121" t="s">
        <v>55</v>
      </c>
      <c r="C313" s="76" t="s">
        <v>460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448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4.4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4.4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4.4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4.4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4.4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4.4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4.4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4.4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4.4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4.4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4.4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4.4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4.4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4.4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4.4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4.4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4.4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4.4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4.4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4.4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4.4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4.4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4.4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4.4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4.4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4.4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4.4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4.4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4.4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4.4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4.4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4.4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4.4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4.4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4.4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4.4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4.4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4.4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4.4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4.4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4.4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4.4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4.4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4.4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4.4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4.4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4.4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4.4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4.4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4.4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4.4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4.4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4.4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4.4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4.4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4.4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4.4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4.4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4.4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4.4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4.4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4.4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4.4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4.4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4.4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4.4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4.4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4.4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4.4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4.4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4.4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4.4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4.4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4.4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4.4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4.4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4.4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4.4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4.4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4.4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4.4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4.4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4.4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4.4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4.4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4.4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4.4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4.4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4.4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3" t="s">
        <v>508</v>
      </c>
      <c r="I1" s="123" t="s">
        <v>510</v>
      </c>
      <c r="J1" s="123" t="s">
        <v>511</v>
      </c>
      <c r="K1" s="123" t="s">
        <v>512</v>
      </c>
      <c r="L1" s="123" t="s">
        <v>513</v>
      </c>
      <c r="M1" s="123" t="s">
        <v>57</v>
      </c>
      <c r="N1" s="123" t="s">
        <v>510</v>
      </c>
      <c r="O1" s="123" t="s">
        <v>511</v>
      </c>
      <c r="P1" s="123" t="s">
        <v>512</v>
      </c>
      <c r="Q1" s="123"/>
      <c r="R1" s="123" t="s">
        <v>514</v>
      </c>
      <c r="S1" s="145" t="s">
        <v>515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546</v>
      </c>
      <c r="C3" s="10" t="s">
        <v>547</v>
      </c>
      <c r="D3" s="11" t="s">
        <v>10</v>
      </c>
      <c r="E3" s="11" t="s">
        <v>11</v>
      </c>
      <c r="H3" s="123" t="s">
        <v>548</v>
      </c>
      <c r="I3" s="123" t="s">
        <v>549</v>
      </c>
      <c r="J3" s="123" t="s">
        <v>550</v>
      </c>
      <c r="K3" s="123" t="s">
        <v>552</v>
      </c>
      <c r="L3" s="123" t="s">
        <v>553</v>
      </c>
      <c r="M3" s="30" t="s">
        <v>548</v>
      </c>
      <c r="N3" s="30" t="s">
        <v>549</v>
      </c>
      <c r="O3" s="30" t="s">
        <v>550</v>
      </c>
      <c r="P3" s="30" t="s">
        <v>552</v>
      </c>
      <c r="Q3" s="30" t="s">
        <v>553</v>
      </c>
      <c r="R3" s="123" t="s">
        <v>514</v>
      </c>
      <c r="S3" s="145" t="s">
        <v>515</v>
      </c>
      <c r="T3" s="9" t="s">
        <v>554</v>
      </c>
      <c r="U3" s="9" t="s">
        <v>57</v>
      </c>
      <c r="V3" s="9" t="s">
        <v>555</v>
      </c>
      <c r="W3" s="9" t="s">
        <v>554</v>
      </c>
      <c r="X3" s="9" t="s">
        <v>57</v>
      </c>
      <c r="Y3" s="9" t="s">
        <v>555</v>
      </c>
      <c r="Z3" s="9" t="s">
        <v>554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544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516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524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519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517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516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519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517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521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533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534</v>
      </c>
      <c r="I59" s="128" t="s">
        <v>535</v>
      </c>
      <c r="J59" s="128" t="s">
        <v>536</v>
      </c>
      <c r="K59" s="128" t="s">
        <v>537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509</v>
      </c>
      <c r="C60" s="10" t="s">
        <v>34</v>
      </c>
      <c r="D60" s="11" t="s">
        <v>462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509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509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509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509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509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509</v>
      </c>
      <c r="C66" s="10" t="s">
        <v>34</v>
      </c>
      <c r="D66" s="11" t="s">
        <v>545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509</v>
      </c>
      <c r="C67" s="10" t="s">
        <v>34</v>
      </c>
      <c r="D67" s="11" t="s">
        <v>527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509</v>
      </c>
      <c r="C68" s="10" t="s">
        <v>34</v>
      </c>
      <c r="D68" s="11" t="s">
        <v>542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509</v>
      </c>
      <c r="C69" s="10" t="s">
        <v>34</v>
      </c>
      <c r="D69" s="11" t="s">
        <v>524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509</v>
      </c>
      <c r="C70" s="10" t="s">
        <v>34</v>
      </c>
      <c r="D70" s="11" t="s">
        <v>539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509</v>
      </c>
      <c r="C71" s="10" t="s">
        <v>34</v>
      </c>
      <c r="D71" s="11" t="s">
        <v>520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509</v>
      </c>
      <c r="C72" s="10" t="s">
        <v>34</v>
      </c>
      <c r="D72" s="11" t="s">
        <v>532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509</v>
      </c>
      <c r="C73" s="10" t="s">
        <v>34</v>
      </c>
      <c r="D73" s="11" t="s">
        <v>518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509</v>
      </c>
      <c r="C74" s="10" t="s">
        <v>34</v>
      </c>
      <c r="D74" s="11" t="s">
        <v>531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509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509</v>
      </c>
      <c r="C76" s="10" t="s">
        <v>34</v>
      </c>
      <c r="D76" s="11" t="s">
        <v>530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509</v>
      </c>
      <c r="C77" s="10" t="s">
        <v>34</v>
      </c>
      <c r="D77" s="11" t="s">
        <v>551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509</v>
      </c>
      <c r="C78" s="10" t="s">
        <v>34</v>
      </c>
      <c r="D78" s="11" t="s">
        <v>529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509</v>
      </c>
      <c r="C79" s="10" t="s">
        <v>34</v>
      </c>
      <c r="D79" s="11" t="s">
        <v>543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509</v>
      </c>
      <c r="C80" s="10" t="s">
        <v>34</v>
      </c>
      <c r="D80" s="11" t="s">
        <v>526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509</v>
      </c>
      <c r="C81" s="10" t="s">
        <v>34</v>
      </c>
      <c r="D81" s="11" t="s">
        <v>541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509</v>
      </c>
      <c r="C82" s="10" t="s">
        <v>34</v>
      </c>
      <c r="D82" s="11" t="s">
        <v>523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509</v>
      </c>
      <c r="C83" s="10" t="s">
        <v>34</v>
      </c>
      <c r="D83" s="11" t="s">
        <v>538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509</v>
      </c>
      <c r="C84" s="10" t="s">
        <v>55</v>
      </c>
      <c r="D84" s="11" t="s">
        <v>462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509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509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509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509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509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509</v>
      </c>
      <c r="C90" s="10" t="s">
        <v>55</v>
      </c>
      <c r="D90" s="11" t="s">
        <v>545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509</v>
      </c>
      <c r="C91" s="10" t="s">
        <v>55</v>
      </c>
      <c r="D91" s="11" t="s">
        <v>528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509</v>
      </c>
      <c r="C92" s="10" t="s">
        <v>55</v>
      </c>
      <c r="D92" s="11" t="s">
        <v>542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509</v>
      </c>
      <c r="C93" s="10" t="s">
        <v>55</v>
      </c>
      <c r="D93" s="11" t="s">
        <v>524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509</v>
      </c>
      <c r="C94" s="10" t="s">
        <v>55</v>
      </c>
      <c r="D94" s="11" t="s">
        <v>540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509</v>
      </c>
      <c r="C95" s="10" t="s">
        <v>55</v>
      </c>
      <c r="D95" s="11" t="s">
        <v>522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509</v>
      </c>
      <c r="C96" s="10" t="s">
        <v>55</v>
      </c>
      <c r="D96" s="11" t="s">
        <v>532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509</v>
      </c>
      <c r="C97" s="10" t="s">
        <v>55</v>
      </c>
      <c r="D97" s="11" t="s">
        <v>518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509</v>
      </c>
      <c r="C98" s="10" t="s">
        <v>55</v>
      </c>
      <c r="D98" s="11" t="s">
        <v>531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509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509</v>
      </c>
      <c r="C100" s="10" t="s">
        <v>55</v>
      </c>
      <c r="D100" s="11" t="s">
        <v>530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509</v>
      </c>
      <c r="C101" s="10" t="s">
        <v>55</v>
      </c>
      <c r="D101" s="11" t="s">
        <v>551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509</v>
      </c>
      <c r="C102" s="10" t="s">
        <v>55</v>
      </c>
      <c r="D102" s="11" t="s">
        <v>529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509</v>
      </c>
      <c r="C103" s="10" t="s">
        <v>55</v>
      </c>
      <c r="D103" s="11" t="s">
        <v>543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509</v>
      </c>
      <c r="C104" s="10" t="s">
        <v>55</v>
      </c>
      <c r="D104" s="11" t="s">
        <v>526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509</v>
      </c>
      <c r="C105" s="10" t="s">
        <v>55</v>
      </c>
      <c r="D105" s="11" t="s">
        <v>523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509</v>
      </c>
      <c r="C106" s="10" t="s">
        <v>55</v>
      </c>
      <c r="D106" s="11" t="s">
        <v>525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557</v>
      </c>
      <c r="C1" s="1" t="s">
        <v>558</v>
      </c>
    </row>
    <row r="2" spans="1:3">
      <c r="A2" s="63">
        <v>1</v>
      </c>
      <c r="B2" s="1" t="s">
        <v>569</v>
      </c>
      <c r="C2" s="1" t="s">
        <v>378</v>
      </c>
    </row>
    <row r="3" spans="1:3">
      <c r="A3" s="63">
        <v>2</v>
      </c>
      <c r="B3" s="1" t="s">
        <v>568</v>
      </c>
      <c r="C3" s="1" t="s">
        <v>378</v>
      </c>
    </row>
    <row r="4" spans="1:3">
      <c r="A4" s="63">
        <v>3</v>
      </c>
      <c r="B4" s="1" t="s">
        <v>567</v>
      </c>
      <c r="C4" s="1" t="s">
        <v>378</v>
      </c>
    </row>
    <row r="5" spans="1:3">
      <c r="A5" s="63">
        <v>4</v>
      </c>
      <c r="B5" s="1" t="s">
        <v>566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565</v>
      </c>
      <c r="C7" s="1" t="s">
        <v>556</v>
      </c>
    </row>
    <row r="8" spans="1:3">
      <c r="A8" s="63">
        <v>7</v>
      </c>
      <c r="B8" s="1" t="s">
        <v>564</v>
      </c>
      <c r="C8" s="1" t="s">
        <v>556</v>
      </c>
    </row>
    <row r="9" spans="1:3">
      <c r="A9" s="63">
        <v>8</v>
      </c>
      <c r="B9" s="1" t="s">
        <v>563</v>
      </c>
      <c r="C9" s="1" t="s">
        <v>556</v>
      </c>
    </row>
    <row r="10" spans="1:3">
      <c r="A10" s="63">
        <v>9</v>
      </c>
      <c r="B10" s="1" t="s">
        <v>562</v>
      </c>
      <c r="C10" s="1" t="s">
        <v>556</v>
      </c>
    </row>
    <row r="11" spans="1:3">
      <c r="A11" s="63">
        <v>10</v>
      </c>
      <c r="B11" s="1" t="s">
        <v>561</v>
      </c>
      <c r="C11" s="1" t="s">
        <v>556</v>
      </c>
    </row>
    <row r="12" spans="1:3">
      <c r="A12" s="63">
        <v>11</v>
      </c>
      <c r="B12" s="1" t="s">
        <v>560</v>
      </c>
      <c r="C12" s="1" t="s">
        <v>556</v>
      </c>
    </row>
    <row r="13" spans="1:3">
      <c r="A13" s="63">
        <v>12</v>
      </c>
      <c r="B13" s="1" t="s">
        <v>559</v>
      </c>
      <c r="C13" s="1" t="s">
        <v>556</v>
      </c>
    </row>
    <row r="14" spans="1:3">
      <c r="A14" s="63">
        <v>13</v>
      </c>
      <c r="B14" s="1" t="s">
        <v>570</v>
      </c>
      <c r="C14" s="1" t="s">
        <v>556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0"/>
  <sheetViews>
    <sheetView zoomScaleNormal="100" workbookViewId="0">
      <selection activeCell="G35" sqref="G35"/>
    </sheetView>
  </sheetViews>
  <sheetFormatPr defaultRowHeight="13.2"/>
  <cols>
    <col min="2" max="2" width="24.33203125" customWidth="1"/>
    <col min="3" max="3" width="15.44140625" customWidth="1"/>
    <col min="4" max="4" width="19.6640625" customWidth="1"/>
    <col min="5" max="5" width="11.6640625" customWidth="1"/>
    <col min="6" max="6" width="14" customWidth="1"/>
  </cols>
  <sheetData>
    <row r="1" spans="1:198" s="158" customFormat="1" ht="18.75" customHeight="1">
      <c r="A1" s="154"/>
      <c r="B1" s="155" t="s">
        <v>572</v>
      </c>
      <c r="C1" s="154"/>
      <c r="D1" s="156"/>
      <c r="E1" s="154"/>
      <c r="F1" s="154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198" s="158" customFormat="1" ht="18.75" customHeight="1">
      <c r="A2" s="154"/>
      <c r="B2" s="155" t="s">
        <v>573</v>
      </c>
      <c r="C2" s="154"/>
      <c r="E2" s="154"/>
      <c r="F2" s="154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198" s="158" customFormat="1" ht="18.75" customHeight="1">
      <c r="A3" s="154"/>
      <c r="B3" s="155"/>
      <c r="C3" s="154"/>
      <c r="D3" s="155"/>
      <c r="E3" s="154"/>
      <c r="F3" s="154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198" s="158" customFormat="1" ht="15.6">
      <c r="A4" s="154"/>
      <c r="B4" s="483">
        <v>43550</v>
      </c>
      <c r="C4" s="483"/>
      <c r="D4" s="483"/>
      <c r="E4" s="159" t="s">
        <v>587</v>
      </c>
      <c r="F4" s="154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5" spans="1:198" s="207" customFormat="1" ht="13.8">
      <c r="A5" s="208"/>
      <c r="B5" s="202"/>
      <c r="C5" s="203"/>
      <c r="D5" s="204"/>
      <c r="E5" s="205"/>
      <c r="F5" s="202"/>
    </row>
    <row r="6" spans="1:198" s="207" customFormat="1" ht="18.75" customHeight="1">
      <c r="A6" s="208"/>
      <c r="B6" s="201" t="s">
        <v>1065</v>
      </c>
      <c r="C6" s="203"/>
      <c r="D6" s="204"/>
      <c r="E6" s="205"/>
      <c r="F6" s="202"/>
    </row>
    <row r="7" spans="1:198" s="207" customFormat="1" ht="12" customHeight="1">
      <c r="A7" s="208"/>
      <c r="B7" s="209"/>
      <c r="C7" s="203"/>
      <c r="D7" s="204"/>
      <c r="E7" s="205"/>
      <c r="F7" s="202"/>
    </row>
    <row r="8" spans="1:198" s="207" customFormat="1" ht="15.9" customHeight="1" thickBot="1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571</v>
      </c>
    </row>
    <row r="9" spans="1:198" s="207" customFormat="1" ht="18.899999999999999" customHeight="1" thickTop="1">
      <c r="A9" s="502">
        <v>1</v>
      </c>
      <c r="B9" s="214" t="s">
        <v>1066</v>
      </c>
      <c r="C9" s="357" t="s">
        <v>1072</v>
      </c>
      <c r="D9" s="502" t="s">
        <v>788</v>
      </c>
      <c r="E9" s="499" t="s">
        <v>1067</v>
      </c>
      <c r="F9" s="502">
        <v>32</v>
      </c>
    </row>
    <row r="10" spans="1:198" s="207" customFormat="1" ht="18.899999999999999" customHeight="1">
      <c r="A10" s="503"/>
      <c r="B10" s="217" t="s">
        <v>719</v>
      </c>
      <c r="C10" s="249" t="s">
        <v>739</v>
      </c>
      <c r="D10" s="503"/>
      <c r="E10" s="500"/>
      <c r="F10" s="503"/>
    </row>
    <row r="11" spans="1:198" s="207" customFormat="1" ht="18.899999999999999" customHeight="1">
      <c r="A11" s="503"/>
      <c r="B11" s="217" t="s">
        <v>905</v>
      </c>
      <c r="C11" s="249" t="s">
        <v>739</v>
      </c>
      <c r="D11" s="503"/>
      <c r="E11" s="500"/>
      <c r="F11" s="503"/>
    </row>
    <row r="12" spans="1:198" s="207" customFormat="1" ht="18.899999999999999" customHeight="1">
      <c r="A12" s="504"/>
      <c r="B12" s="217" t="s">
        <v>786</v>
      </c>
      <c r="C12" s="249" t="s">
        <v>739</v>
      </c>
      <c r="D12" s="504"/>
      <c r="E12" s="501"/>
      <c r="F12" s="504"/>
    </row>
    <row r="13" spans="1:198" s="207" customFormat="1" ht="18.899999999999999" customHeight="1">
      <c r="A13" s="505">
        <v>2</v>
      </c>
      <c r="B13" s="217" t="s">
        <v>698</v>
      </c>
      <c r="C13" s="249" t="s">
        <v>771</v>
      </c>
      <c r="D13" s="505" t="s">
        <v>1068</v>
      </c>
      <c r="E13" s="506" t="s">
        <v>1069</v>
      </c>
      <c r="F13" s="505">
        <v>30</v>
      </c>
    </row>
    <row r="14" spans="1:198" s="207" customFormat="1" ht="18.899999999999999" customHeight="1">
      <c r="A14" s="503"/>
      <c r="B14" s="217" t="s">
        <v>919</v>
      </c>
      <c r="C14" s="249">
        <v>2005</v>
      </c>
      <c r="D14" s="503"/>
      <c r="E14" s="500"/>
      <c r="F14" s="503"/>
    </row>
    <row r="15" spans="1:198" s="207" customFormat="1" ht="18.899999999999999" customHeight="1">
      <c r="A15" s="503"/>
      <c r="B15" s="217" t="s">
        <v>1032</v>
      </c>
      <c r="C15" s="249" t="s">
        <v>771</v>
      </c>
      <c r="D15" s="503"/>
      <c r="E15" s="500"/>
      <c r="F15" s="503"/>
    </row>
    <row r="16" spans="1:198" s="207" customFormat="1" ht="18.899999999999999" customHeight="1">
      <c r="A16" s="504"/>
      <c r="B16" s="217" t="s">
        <v>797</v>
      </c>
      <c r="C16" s="249" t="s">
        <v>771</v>
      </c>
      <c r="D16" s="504"/>
      <c r="E16" s="501"/>
      <c r="F16" s="504"/>
    </row>
    <row r="17" spans="1:6" s="207" customFormat="1" ht="18.899999999999999" customHeight="1">
      <c r="A17" s="505">
        <v>3</v>
      </c>
      <c r="B17" s="212" t="s">
        <v>755</v>
      </c>
      <c r="C17" s="357">
        <v>2005</v>
      </c>
      <c r="D17" s="507" t="s">
        <v>1070</v>
      </c>
      <c r="E17" s="510" t="s">
        <v>1071</v>
      </c>
      <c r="F17" s="505">
        <v>28</v>
      </c>
    </row>
    <row r="18" spans="1:6" s="207" customFormat="1" ht="18.899999999999999" customHeight="1">
      <c r="A18" s="503"/>
      <c r="B18" s="220" t="s">
        <v>768</v>
      </c>
      <c r="C18" s="249">
        <v>2005</v>
      </c>
      <c r="D18" s="508"/>
      <c r="E18" s="511"/>
      <c r="F18" s="503"/>
    </row>
    <row r="19" spans="1:6" s="207" customFormat="1" ht="18.899999999999999" customHeight="1">
      <c r="A19" s="503"/>
      <c r="B19" s="220" t="s">
        <v>612</v>
      </c>
      <c r="C19" s="426" t="s">
        <v>771</v>
      </c>
      <c r="D19" s="508"/>
      <c r="E19" s="511"/>
      <c r="F19" s="503"/>
    </row>
    <row r="20" spans="1:6" s="207" customFormat="1" ht="18.899999999999999" customHeight="1">
      <c r="A20" s="504"/>
      <c r="B20" s="217" t="s">
        <v>615</v>
      </c>
      <c r="C20" s="427" t="s">
        <v>771</v>
      </c>
      <c r="D20" s="509"/>
      <c r="E20" s="512"/>
      <c r="F20" s="504"/>
    </row>
  </sheetData>
  <mergeCells count="13">
    <mergeCell ref="F13:F16"/>
    <mergeCell ref="F17:F20"/>
    <mergeCell ref="A13:A16"/>
    <mergeCell ref="D13:D16"/>
    <mergeCell ref="E13:E16"/>
    <mergeCell ref="A17:A20"/>
    <mergeCell ref="D17:D20"/>
    <mergeCell ref="E17:E20"/>
    <mergeCell ref="B4:D4"/>
    <mergeCell ref="E9:E12"/>
    <mergeCell ref="F9:F12"/>
    <mergeCell ref="A9:A12"/>
    <mergeCell ref="D9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110" zoomScaleNormal="110" workbookViewId="0">
      <selection activeCell="F26" sqref="F26"/>
    </sheetView>
  </sheetViews>
  <sheetFormatPr defaultColWidth="9.109375" defaultRowHeight="15.6"/>
  <cols>
    <col min="1" max="1" width="14.33203125" style="288" customWidth="1"/>
    <col min="2" max="2" width="13" style="289" customWidth="1"/>
    <col min="3" max="3" width="38.33203125" style="288" customWidth="1"/>
    <col min="4" max="4" width="14.44140625" style="290" customWidth="1"/>
    <col min="5" max="16384" width="9.109375" style="288"/>
  </cols>
  <sheetData>
    <row r="2" spans="1:8" s="164" customFormat="1" ht="18.75" customHeight="1">
      <c r="A2" s="279" t="s">
        <v>572</v>
      </c>
      <c r="B2" s="163"/>
      <c r="C2" s="280"/>
      <c r="D2" s="281"/>
      <c r="E2" s="282"/>
      <c r="F2" s="283"/>
      <c r="H2" s="163"/>
    </row>
    <row r="3" spans="1:8" s="164" customFormat="1" ht="18.75" customHeight="1">
      <c r="A3" s="284" t="s">
        <v>573</v>
      </c>
      <c r="B3" s="163"/>
      <c r="C3" s="280"/>
      <c r="D3" s="281"/>
      <c r="E3" s="282"/>
      <c r="F3" s="283"/>
      <c r="H3" s="163"/>
    </row>
    <row r="4" spans="1:8" s="164" customFormat="1" ht="15.75" customHeight="1">
      <c r="A4" s="165"/>
      <c r="B4" s="285"/>
      <c r="C4" s="280"/>
      <c r="D4" s="281"/>
      <c r="E4" s="282"/>
      <c r="F4" s="283"/>
      <c r="H4" s="163"/>
    </row>
    <row r="5" spans="1:8" s="164" customFormat="1">
      <c r="A5" s="482">
        <v>43550</v>
      </c>
      <c r="B5" s="482"/>
      <c r="C5" s="286" t="s">
        <v>587</v>
      </c>
      <c r="D5" s="281"/>
      <c r="E5" s="287"/>
      <c r="F5" s="283"/>
      <c r="H5" s="163"/>
    </row>
    <row r="8" spans="1:8" ht="20.100000000000001" customHeight="1">
      <c r="B8" s="291" t="s">
        <v>404</v>
      </c>
      <c r="C8" s="291" t="s">
        <v>410</v>
      </c>
      <c r="D8" s="291" t="s">
        <v>571</v>
      </c>
    </row>
    <row r="9" spans="1:8" ht="20.100000000000001" customHeight="1">
      <c r="B9" s="316">
        <v>1</v>
      </c>
      <c r="C9" s="348" t="s">
        <v>601</v>
      </c>
      <c r="D9" s="316">
        <v>353</v>
      </c>
    </row>
    <row r="10" spans="1:8" ht="20.100000000000001" customHeight="1">
      <c r="B10" s="316">
        <v>2</v>
      </c>
      <c r="C10" s="349" t="s">
        <v>699</v>
      </c>
      <c r="D10" s="316">
        <v>342</v>
      </c>
    </row>
    <row r="11" spans="1:8" ht="20.100000000000001" customHeight="1">
      <c r="B11" s="316">
        <v>3</v>
      </c>
      <c r="C11" s="349" t="s">
        <v>596</v>
      </c>
      <c r="D11" s="316">
        <v>332</v>
      </c>
    </row>
    <row r="12" spans="1:8" ht="20.100000000000001" customHeight="1">
      <c r="B12" s="316">
        <v>4</v>
      </c>
      <c r="C12" s="350" t="s">
        <v>603</v>
      </c>
      <c r="D12" s="316">
        <v>316</v>
      </c>
    </row>
    <row r="13" spans="1:8" ht="20.100000000000001" customHeight="1">
      <c r="B13" s="316">
        <v>5</v>
      </c>
      <c r="C13" s="351" t="s">
        <v>610</v>
      </c>
      <c r="D13" s="316">
        <v>305</v>
      </c>
    </row>
    <row r="14" spans="1:8" ht="20.100000000000001" customHeight="1">
      <c r="B14" s="316">
        <v>6</v>
      </c>
      <c r="C14" s="348" t="s">
        <v>604</v>
      </c>
      <c r="D14" s="316">
        <v>290</v>
      </c>
    </row>
    <row r="15" spans="1:8" ht="20.100000000000001" customHeight="1">
      <c r="B15" s="316">
        <v>7</v>
      </c>
      <c r="C15" s="455" t="s">
        <v>733</v>
      </c>
      <c r="D15" s="316">
        <v>287</v>
      </c>
    </row>
    <row r="16" spans="1:8" ht="20.100000000000001" customHeight="1">
      <c r="B16" s="316">
        <v>8</v>
      </c>
      <c r="C16" s="348" t="s">
        <v>598</v>
      </c>
      <c r="D16" s="316">
        <v>241</v>
      </c>
    </row>
    <row r="17" spans="1:4" ht="20.100000000000001" customHeight="1">
      <c r="B17" s="316">
        <v>9</v>
      </c>
      <c r="C17" s="351" t="s">
        <v>600</v>
      </c>
      <c r="D17" s="316">
        <v>220</v>
      </c>
    </row>
    <row r="18" spans="1:4" ht="20.100000000000001" customHeight="1">
      <c r="B18" s="316">
        <v>10</v>
      </c>
      <c r="C18" s="348" t="s">
        <v>954</v>
      </c>
      <c r="D18" s="316">
        <v>136</v>
      </c>
    </row>
    <row r="21" spans="1:4">
      <c r="A21" s="481" t="s">
        <v>1075</v>
      </c>
      <c r="C21" s="456" t="s">
        <v>1074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38"/>
  <sheetViews>
    <sheetView zoomScaleNormal="100" zoomScaleSheetLayoutView="1" workbookViewId="0">
      <selection activeCell="J27" sqref="J27"/>
    </sheetView>
  </sheetViews>
  <sheetFormatPr defaultColWidth="11.44140625" defaultRowHeight="13.8"/>
  <cols>
    <col min="1" max="1" width="7.33203125" style="208" customWidth="1"/>
    <col min="2" max="2" width="23" style="202" customWidth="1"/>
    <col min="3" max="3" width="13.33203125" style="203" customWidth="1"/>
    <col min="4" max="4" width="21.5546875" style="335" customWidth="1"/>
    <col min="5" max="5" width="9" style="205" customWidth="1"/>
    <col min="6" max="7" width="9" style="206" customWidth="1"/>
    <col min="8" max="8" width="9" style="222" customWidth="1"/>
    <col min="9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332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D2" s="333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334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>
      <c r="A5" s="208"/>
      <c r="B5" s="202"/>
      <c r="C5" s="203"/>
      <c r="D5" s="335"/>
      <c r="E5" s="205"/>
      <c r="F5" s="206"/>
      <c r="G5" s="206"/>
      <c r="H5" s="202"/>
    </row>
    <row r="6" spans="1:199" s="207" customFormat="1" ht="18.75" customHeight="1">
      <c r="A6" s="208"/>
      <c r="B6" s="201" t="s">
        <v>588</v>
      </c>
      <c r="C6" s="203"/>
      <c r="D6" s="335"/>
      <c r="E6" s="205"/>
      <c r="F6" s="206"/>
      <c r="G6" s="206"/>
      <c r="H6" s="202"/>
    </row>
    <row r="7" spans="1:199" s="207" customFormat="1" ht="12" customHeight="1">
      <c r="A7" s="208"/>
      <c r="B7" s="209"/>
      <c r="C7" s="203"/>
      <c r="D7" s="335"/>
      <c r="E7" s="205"/>
      <c r="F7" s="206"/>
      <c r="G7" s="206"/>
      <c r="H7" s="202"/>
    </row>
    <row r="8" spans="1:199" s="207" customFormat="1" ht="15.9" customHeight="1" thickBot="1">
      <c r="A8" s="210" t="s">
        <v>404</v>
      </c>
      <c r="B8" s="210" t="s">
        <v>27</v>
      </c>
      <c r="C8" s="210" t="s">
        <v>28</v>
      </c>
      <c r="D8" s="424" t="s">
        <v>410</v>
      </c>
      <c r="E8" s="210" t="s">
        <v>411</v>
      </c>
      <c r="F8" s="210" t="s">
        <v>418</v>
      </c>
      <c r="G8" s="210" t="s">
        <v>578</v>
      </c>
      <c r="H8" s="210" t="s">
        <v>571</v>
      </c>
    </row>
    <row r="9" spans="1:199" s="207" customFormat="1" ht="18.899999999999999" customHeight="1" thickTop="1">
      <c r="A9" s="211">
        <v>1</v>
      </c>
      <c r="B9" s="212" t="s">
        <v>698</v>
      </c>
      <c r="C9" s="213">
        <v>38079</v>
      </c>
      <c r="D9" s="336" t="s">
        <v>699</v>
      </c>
      <c r="E9" s="317" t="s">
        <v>647</v>
      </c>
      <c r="F9" s="338" t="s">
        <v>633</v>
      </c>
      <c r="G9" s="317" t="s">
        <v>403</v>
      </c>
      <c r="H9" s="318">
        <v>32</v>
      </c>
    </row>
    <row r="10" spans="1:199" s="207" customFormat="1" ht="18.899999999999999" customHeight="1">
      <c r="A10" s="216">
        <v>2</v>
      </c>
      <c r="B10" s="214" t="s">
        <v>597</v>
      </c>
      <c r="C10" s="223">
        <v>38188</v>
      </c>
      <c r="D10" s="355" t="s">
        <v>598</v>
      </c>
      <c r="E10" s="319" t="s">
        <v>634</v>
      </c>
      <c r="F10" s="339" t="s">
        <v>718</v>
      </c>
      <c r="G10" s="317" t="s">
        <v>403</v>
      </c>
      <c r="H10" s="320">
        <v>30</v>
      </c>
    </row>
    <row r="11" spans="1:199" s="207" customFormat="1" ht="18.899999999999999" customHeight="1">
      <c r="A11" s="216">
        <v>3</v>
      </c>
      <c r="B11" s="214" t="s">
        <v>719</v>
      </c>
      <c r="C11" s="223">
        <v>38617</v>
      </c>
      <c r="D11" s="336" t="s">
        <v>601</v>
      </c>
      <c r="E11" s="339" t="s">
        <v>720</v>
      </c>
      <c r="F11" s="319" t="s">
        <v>635</v>
      </c>
      <c r="G11" s="317" t="s">
        <v>403</v>
      </c>
      <c r="H11" s="320">
        <v>28</v>
      </c>
    </row>
    <row r="12" spans="1:199" s="207" customFormat="1" ht="18.899999999999999" customHeight="1">
      <c r="A12" s="211">
        <v>4</v>
      </c>
      <c r="B12" s="214" t="s">
        <v>721</v>
      </c>
      <c r="C12" s="223">
        <v>38230</v>
      </c>
      <c r="D12" s="356" t="s">
        <v>1073</v>
      </c>
      <c r="E12" s="319" t="s">
        <v>722</v>
      </c>
      <c r="F12" s="339" t="s">
        <v>723</v>
      </c>
      <c r="G12" s="317" t="s">
        <v>403</v>
      </c>
      <c r="H12" s="320" t="s">
        <v>599</v>
      </c>
    </row>
    <row r="13" spans="1:199" s="207" customFormat="1" ht="18.899999999999999" customHeight="1">
      <c r="A13" s="216">
        <v>5</v>
      </c>
      <c r="B13" s="214" t="s">
        <v>724</v>
      </c>
      <c r="C13" s="223">
        <v>38709</v>
      </c>
      <c r="D13" s="336" t="s">
        <v>603</v>
      </c>
      <c r="E13" s="319" t="s">
        <v>725</v>
      </c>
      <c r="F13" s="339" t="s">
        <v>722</v>
      </c>
      <c r="G13" s="319" t="s">
        <v>392</v>
      </c>
      <c r="H13" s="320">
        <v>27</v>
      </c>
    </row>
    <row r="14" spans="1:199" s="207" customFormat="1" ht="18.899999999999999" customHeight="1">
      <c r="A14" s="216">
        <v>6</v>
      </c>
      <c r="B14" s="214" t="s">
        <v>726</v>
      </c>
      <c r="C14" s="223">
        <v>38299</v>
      </c>
      <c r="D14" s="356" t="s">
        <v>727</v>
      </c>
      <c r="E14" s="339" t="s">
        <v>728</v>
      </c>
      <c r="F14" s="319" t="s">
        <v>729</v>
      </c>
      <c r="G14" s="319" t="s">
        <v>392</v>
      </c>
      <c r="H14" s="320" t="s">
        <v>599</v>
      </c>
    </row>
    <row r="15" spans="1:199" s="207" customFormat="1" ht="18.899999999999999" customHeight="1">
      <c r="A15" s="211">
        <v>7</v>
      </c>
      <c r="B15" s="217" t="s">
        <v>652</v>
      </c>
      <c r="C15" s="224">
        <v>38208</v>
      </c>
      <c r="D15" s="337" t="s">
        <v>730</v>
      </c>
      <c r="E15" s="339" t="s">
        <v>731</v>
      </c>
      <c r="F15" s="339"/>
      <c r="G15" s="319" t="s">
        <v>392</v>
      </c>
      <c r="H15" s="320" t="s">
        <v>599</v>
      </c>
    </row>
    <row r="16" spans="1:199" s="207" customFormat="1" ht="18.899999999999999" customHeight="1">
      <c r="A16" s="216">
        <v>8</v>
      </c>
      <c r="B16" s="217" t="s">
        <v>732</v>
      </c>
      <c r="C16" s="197">
        <v>38405</v>
      </c>
      <c r="D16" s="336" t="s">
        <v>733</v>
      </c>
      <c r="E16" s="339" t="s">
        <v>734</v>
      </c>
      <c r="F16" s="319"/>
      <c r="G16" s="319" t="s">
        <v>392</v>
      </c>
      <c r="H16" s="320">
        <v>26</v>
      </c>
    </row>
    <row r="17" spans="1:8" s="207" customFormat="1" ht="18.899999999999999" customHeight="1">
      <c r="A17" s="216">
        <v>9</v>
      </c>
      <c r="B17" s="217" t="s">
        <v>735</v>
      </c>
      <c r="C17" s="170">
        <v>2004</v>
      </c>
      <c r="D17" s="336" t="s">
        <v>596</v>
      </c>
      <c r="E17" s="339" t="s">
        <v>736</v>
      </c>
      <c r="F17" s="319"/>
      <c r="G17" s="319" t="s">
        <v>392</v>
      </c>
      <c r="H17" s="320">
        <v>25</v>
      </c>
    </row>
    <row r="18" spans="1:8" s="207" customFormat="1" ht="18.899999999999999" customHeight="1">
      <c r="A18" s="211">
        <v>10</v>
      </c>
      <c r="B18" s="217" t="s">
        <v>737</v>
      </c>
      <c r="C18" s="190" t="s">
        <v>855</v>
      </c>
      <c r="D18" s="336" t="s">
        <v>733</v>
      </c>
      <c r="E18" s="339" t="s">
        <v>736</v>
      </c>
      <c r="F18" s="319"/>
      <c r="G18" s="319" t="s">
        <v>392</v>
      </c>
      <c r="H18" s="320">
        <v>24</v>
      </c>
    </row>
    <row r="19" spans="1:8" s="207" customFormat="1" ht="18.899999999999999" customHeight="1">
      <c r="A19" s="216">
        <v>11</v>
      </c>
      <c r="B19" s="217" t="s">
        <v>738</v>
      </c>
      <c r="C19" s="249" t="s">
        <v>739</v>
      </c>
      <c r="D19" s="336" t="s">
        <v>610</v>
      </c>
      <c r="E19" s="339" t="s">
        <v>645</v>
      </c>
      <c r="F19" s="219"/>
      <c r="G19" s="319" t="s">
        <v>392</v>
      </c>
      <c r="H19" s="216">
        <v>23</v>
      </c>
    </row>
    <row r="20" spans="1:8" s="207" customFormat="1" ht="18.899999999999999" customHeight="1">
      <c r="A20" s="216">
        <v>12</v>
      </c>
      <c r="B20" s="217" t="s">
        <v>740</v>
      </c>
      <c r="C20" s="190">
        <v>2005</v>
      </c>
      <c r="D20" s="336" t="s">
        <v>600</v>
      </c>
      <c r="E20" s="339" t="s">
        <v>741</v>
      </c>
      <c r="F20" s="219"/>
      <c r="G20" s="319" t="s">
        <v>392</v>
      </c>
      <c r="H20" s="216">
        <v>22</v>
      </c>
    </row>
    <row r="21" spans="1:8" s="207" customFormat="1" ht="18.899999999999999" customHeight="1">
      <c r="A21" s="211">
        <v>13</v>
      </c>
      <c r="B21" s="162" t="s">
        <v>742</v>
      </c>
      <c r="C21" s="189" t="s">
        <v>743</v>
      </c>
      <c r="D21" s="336" t="s">
        <v>603</v>
      </c>
      <c r="E21" s="339" t="s">
        <v>703</v>
      </c>
      <c r="F21" s="219"/>
      <c r="G21" s="319" t="s">
        <v>392</v>
      </c>
      <c r="H21" s="216">
        <v>21</v>
      </c>
    </row>
    <row r="22" spans="1:8" s="207" customFormat="1" ht="18.899999999999999" customHeight="1">
      <c r="A22" s="216">
        <v>14</v>
      </c>
      <c r="B22" s="173" t="s">
        <v>744</v>
      </c>
      <c r="C22" s="182" t="s">
        <v>745</v>
      </c>
      <c r="D22" s="336" t="s">
        <v>604</v>
      </c>
      <c r="E22" s="339" t="s">
        <v>746</v>
      </c>
      <c r="F22" s="219"/>
      <c r="G22" s="219" t="s">
        <v>396</v>
      </c>
      <c r="H22" s="216">
        <v>20</v>
      </c>
    </row>
    <row r="23" spans="1:8" s="207" customFormat="1" ht="18.899999999999999" customHeight="1">
      <c r="A23" s="216">
        <v>15</v>
      </c>
      <c r="B23" s="217" t="s">
        <v>747</v>
      </c>
      <c r="C23" s="193" t="s">
        <v>748</v>
      </c>
      <c r="D23" s="294" t="s">
        <v>603</v>
      </c>
      <c r="E23" s="447" t="s">
        <v>749</v>
      </c>
      <c r="F23" s="219"/>
      <c r="G23" s="219" t="s">
        <v>396</v>
      </c>
      <c r="H23" s="216" t="s">
        <v>599</v>
      </c>
    </row>
    <row r="24" spans="1:8" s="207" customFormat="1" ht="18.899999999999999" customHeight="1">
      <c r="A24" s="425">
        <v>15</v>
      </c>
      <c r="B24" s="217" t="s">
        <v>750</v>
      </c>
      <c r="C24" s="448" t="s">
        <v>739</v>
      </c>
      <c r="D24" s="294" t="s">
        <v>733</v>
      </c>
      <c r="E24" s="447" t="s">
        <v>749</v>
      </c>
      <c r="F24" s="219"/>
      <c r="G24" s="219" t="s">
        <v>396</v>
      </c>
      <c r="H24" s="216">
        <v>19</v>
      </c>
    </row>
    <row r="25" spans="1:8" s="207" customFormat="1" ht="18.899999999999999" customHeight="1">
      <c r="A25" s="216">
        <v>17</v>
      </c>
      <c r="B25" s="220" t="s">
        <v>751</v>
      </c>
      <c r="C25" s="190" t="s">
        <v>739</v>
      </c>
      <c r="D25" s="336" t="s">
        <v>699</v>
      </c>
      <c r="E25" s="339" t="s">
        <v>752</v>
      </c>
      <c r="F25" s="219"/>
      <c r="G25" s="219" t="s">
        <v>398</v>
      </c>
      <c r="H25" s="216">
        <v>18</v>
      </c>
    </row>
    <row r="26" spans="1:8" s="207" customFormat="1" ht="18.899999999999999" customHeight="1">
      <c r="A26" s="216">
        <v>18</v>
      </c>
      <c r="B26" s="212" t="s">
        <v>753</v>
      </c>
      <c r="C26" s="357">
        <v>2005</v>
      </c>
      <c r="D26" s="336" t="s">
        <v>733</v>
      </c>
      <c r="E26" s="339" t="s">
        <v>754</v>
      </c>
      <c r="F26" s="219"/>
      <c r="G26" s="219" t="s">
        <v>398</v>
      </c>
      <c r="H26" s="216">
        <v>17</v>
      </c>
    </row>
    <row r="27" spans="1:8" s="207" customFormat="1" ht="18.899999999999999" customHeight="1">
      <c r="A27" s="211">
        <v>19</v>
      </c>
      <c r="B27" s="180" t="s">
        <v>755</v>
      </c>
      <c r="C27" s="193" t="s">
        <v>739</v>
      </c>
      <c r="D27" s="336" t="s">
        <v>610</v>
      </c>
      <c r="E27" s="339" t="s">
        <v>756</v>
      </c>
      <c r="F27" s="219"/>
      <c r="G27" s="219" t="s">
        <v>398</v>
      </c>
      <c r="H27" s="216">
        <v>16</v>
      </c>
    </row>
    <row r="28" spans="1:8" s="207" customFormat="1" ht="18.899999999999999" customHeight="1">
      <c r="A28" s="216">
        <v>20</v>
      </c>
      <c r="B28" s="214" t="s">
        <v>761</v>
      </c>
      <c r="C28" s="357" t="s">
        <v>762</v>
      </c>
      <c r="D28" s="336" t="s">
        <v>603</v>
      </c>
      <c r="E28" s="339" t="s">
        <v>763</v>
      </c>
      <c r="F28" s="219"/>
      <c r="G28" s="219" t="s">
        <v>398</v>
      </c>
      <c r="H28" s="216" t="s">
        <v>599</v>
      </c>
    </row>
    <row r="29" spans="1:8" s="207" customFormat="1" ht="18.899999999999999" customHeight="1">
      <c r="A29" s="216">
        <v>21</v>
      </c>
      <c r="B29" s="180" t="s">
        <v>757</v>
      </c>
      <c r="C29" s="193" t="s">
        <v>758</v>
      </c>
      <c r="D29" s="336" t="s">
        <v>598</v>
      </c>
      <c r="E29" s="339" t="s">
        <v>759</v>
      </c>
      <c r="F29" s="219"/>
      <c r="G29" s="219" t="s">
        <v>398</v>
      </c>
      <c r="H29" s="216">
        <v>15</v>
      </c>
    </row>
    <row r="30" spans="1:8" s="207" customFormat="1" ht="18.899999999999999" customHeight="1">
      <c r="A30" s="211">
        <v>22</v>
      </c>
      <c r="B30" s="217" t="s">
        <v>764</v>
      </c>
      <c r="C30" s="190" t="s">
        <v>739</v>
      </c>
      <c r="D30" s="336" t="s">
        <v>610</v>
      </c>
      <c r="E30" s="339" t="s">
        <v>643</v>
      </c>
      <c r="F30" s="219"/>
      <c r="G30" s="219" t="s">
        <v>398</v>
      </c>
      <c r="H30" s="216">
        <v>14</v>
      </c>
    </row>
    <row r="31" spans="1:8" s="207" customFormat="1" ht="18.899999999999999" customHeight="1">
      <c r="A31" s="216">
        <v>23</v>
      </c>
      <c r="B31" s="217" t="s">
        <v>622</v>
      </c>
      <c r="C31" s="249">
        <v>2004</v>
      </c>
      <c r="D31" s="336" t="s">
        <v>604</v>
      </c>
      <c r="E31" s="339" t="s">
        <v>765</v>
      </c>
      <c r="F31" s="219"/>
      <c r="G31" s="219" t="s">
        <v>398</v>
      </c>
      <c r="H31" s="216">
        <v>13</v>
      </c>
    </row>
    <row r="32" spans="1:8" ht="18.899999999999999" customHeight="1">
      <c r="A32" s="216">
        <v>24</v>
      </c>
      <c r="B32" s="217" t="s">
        <v>766</v>
      </c>
      <c r="C32" s="249" t="s">
        <v>739</v>
      </c>
      <c r="D32" s="336" t="s">
        <v>733</v>
      </c>
      <c r="E32" s="339" t="s">
        <v>767</v>
      </c>
      <c r="F32" s="219"/>
      <c r="G32" s="219" t="s">
        <v>1077</v>
      </c>
      <c r="H32" s="216">
        <v>12</v>
      </c>
    </row>
    <row r="33" spans="1:8" ht="18.899999999999999" customHeight="1">
      <c r="A33" s="211">
        <v>25</v>
      </c>
      <c r="B33" s="217" t="s">
        <v>768</v>
      </c>
      <c r="C33" s="249" t="s">
        <v>739</v>
      </c>
      <c r="D33" s="336" t="s">
        <v>610</v>
      </c>
      <c r="E33" s="339" t="s">
        <v>769</v>
      </c>
      <c r="F33" s="219"/>
      <c r="G33" s="219" t="s">
        <v>1077</v>
      </c>
      <c r="H33" s="216">
        <v>11</v>
      </c>
    </row>
    <row r="34" spans="1:8" ht="18.899999999999999" customHeight="1">
      <c r="A34" s="216">
        <v>26</v>
      </c>
      <c r="B34" s="217" t="s">
        <v>770</v>
      </c>
      <c r="C34" s="249" t="s">
        <v>771</v>
      </c>
      <c r="D34" s="336" t="s">
        <v>699</v>
      </c>
      <c r="E34" s="339" t="s">
        <v>715</v>
      </c>
      <c r="F34" s="219"/>
      <c r="G34" s="219" t="s">
        <v>1077</v>
      </c>
      <c r="H34" s="216">
        <v>10</v>
      </c>
    </row>
    <row r="35" spans="1:8" ht="18.899999999999999" customHeight="1">
      <c r="A35" s="435">
        <v>27</v>
      </c>
      <c r="B35" s="436" t="s">
        <v>772</v>
      </c>
      <c r="C35" s="437" t="s">
        <v>773</v>
      </c>
      <c r="D35" s="438" t="s">
        <v>603</v>
      </c>
      <c r="E35" s="439" t="s">
        <v>774</v>
      </c>
      <c r="F35" s="440"/>
      <c r="G35" s="219" t="s">
        <v>1077</v>
      </c>
      <c r="H35" s="435" t="s">
        <v>599</v>
      </c>
    </row>
    <row r="36" spans="1:8" ht="18.899999999999999" customHeight="1">
      <c r="A36" s="420" t="s">
        <v>775</v>
      </c>
      <c r="B36" s="421" t="s">
        <v>776</v>
      </c>
      <c r="C36" s="422" t="s">
        <v>777</v>
      </c>
      <c r="D36" s="331" t="s">
        <v>1073</v>
      </c>
      <c r="E36" s="423" t="s">
        <v>778</v>
      </c>
      <c r="F36" s="358"/>
      <c r="G36" s="219" t="s">
        <v>401</v>
      </c>
      <c r="H36" s="216"/>
    </row>
    <row r="37" spans="1:8" ht="18.899999999999999" customHeight="1">
      <c r="A37" s="420" t="s">
        <v>775</v>
      </c>
      <c r="B37" s="421" t="s">
        <v>781</v>
      </c>
      <c r="C37" s="422" t="s">
        <v>782</v>
      </c>
      <c r="D37" s="331" t="s">
        <v>1073</v>
      </c>
      <c r="E37" s="423" t="s">
        <v>783</v>
      </c>
      <c r="F37" s="358"/>
      <c r="G37" s="219" t="s">
        <v>403</v>
      </c>
      <c r="H37" s="216"/>
    </row>
    <row r="38" spans="1:8" ht="18.899999999999999" customHeight="1">
      <c r="A38" s="420" t="s">
        <v>775</v>
      </c>
      <c r="B38" s="421" t="s">
        <v>621</v>
      </c>
      <c r="C38" s="422" t="s">
        <v>779</v>
      </c>
      <c r="D38" s="331" t="s">
        <v>1073</v>
      </c>
      <c r="E38" s="423" t="s">
        <v>780</v>
      </c>
      <c r="F38" s="358"/>
      <c r="G38" s="219" t="s">
        <v>403</v>
      </c>
      <c r="H38" s="216"/>
    </row>
  </sheetData>
  <mergeCells count="1">
    <mergeCell ref="B4:D4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484" t="str">
        <f>nbox!B4</f>
        <v>Vyr. teisėjas</v>
      </c>
      <c r="C7" s="484"/>
    </row>
    <row r="9" spans="2:6" ht="14.4">
      <c r="B9" s="484" t="str">
        <f>nbox!B5</f>
        <v>Vyr. sekretorius</v>
      </c>
      <c r="C9" s="484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43"/>
  <sheetViews>
    <sheetView zoomScaleNormal="100" zoomScaleSheetLayoutView="1" workbookViewId="0">
      <selection activeCell="L26" sqref="L26"/>
    </sheetView>
  </sheetViews>
  <sheetFormatPr defaultColWidth="11.44140625" defaultRowHeight="13.8"/>
  <cols>
    <col min="1" max="1" width="7.33203125" style="208" customWidth="1"/>
    <col min="2" max="2" width="24.5546875" style="202" customWidth="1"/>
    <col min="3" max="3" width="11.5546875" style="203" customWidth="1"/>
    <col min="4" max="4" width="20.6640625" style="204" customWidth="1"/>
    <col min="5" max="5" width="9" style="205" customWidth="1"/>
    <col min="6" max="7" width="9" style="206" customWidth="1"/>
    <col min="8" max="8" width="9" style="222" customWidth="1"/>
    <col min="9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43180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>
      <c r="A5" s="208"/>
      <c r="B5" s="202"/>
      <c r="C5" s="203"/>
      <c r="D5" s="204"/>
      <c r="E5" s="205"/>
      <c r="F5" s="206"/>
      <c r="G5" s="206"/>
      <c r="H5" s="202"/>
    </row>
    <row r="6" spans="1:199" s="207" customFormat="1" ht="18.75" customHeight="1">
      <c r="A6" s="208"/>
      <c r="B6" s="201" t="s">
        <v>589</v>
      </c>
      <c r="C6" s="203"/>
      <c r="D6" s="204"/>
      <c r="E6" s="205"/>
      <c r="F6" s="206"/>
      <c r="G6" s="206"/>
      <c r="H6" s="202"/>
    </row>
    <row r="7" spans="1:199" s="207" customFormat="1" ht="12" customHeight="1">
      <c r="A7" s="208"/>
      <c r="B7" s="209"/>
      <c r="C7" s="203"/>
      <c r="D7" s="204"/>
      <c r="E7" s="205"/>
      <c r="F7" s="206"/>
      <c r="G7" s="206"/>
      <c r="H7" s="202"/>
    </row>
    <row r="8" spans="1:199" s="207" customFormat="1" ht="15.9" customHeight="1" thickBot="1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418</v>
      </c>
      <c r="G8" s="210" t="s">
        <v>578</v>
      </c>
      <c r="H8" s="210" t="s">
        <v>571</v>
      </c>
    </row>
    <row r="9" spans="1:199" s="459" customFormat="1" ht="18.899999999999999" customHeight="1" thickTop="1">
      <c r="A9" s="441">
        <v>1</v>
      </c>
      <c r="B9" s="428" t="s">
        <v>609</v>
      </c>
      <c r="C9" s="457">
        <v>37987</v>
      </c>
      <c r="D9" s="460" t="s">
        <v>607</v>
      </c>
      <c r="E9" s="458" t="s">
        <v>784</v>
      </c>
      <c r="F9" s="445" t="s">
        <v>785</v>
      </c>
      <c r="G9" s="446" t="s">
        <v>403</v>
      </c>
      <c r="H9" s="441" t="s">
        <v>599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199" s="207" customFormat="1" ht="18.899999999999999" customHeight="1">
      <c r="A10" s="216">
        <v>2</v>
      </c>
      <c r="B10" s="305" t="s">
        <v>786</v>
      </c>
      <c r="C10" s="192" t="s">
        <v>787</v>
      </c>
      <c r="D10" s="295" t="s">
        <v>601</v>
      </c>
      <c r="E10" s="319" t="s">
        <v>789</v>
      </c>
      <c r="F10" s="339" t="s">
        <v>791</v>
      </c>
      <c r="G10" s="446" t="s">
        <v>403</v>
      </c>
      <c r="H10" s="216">
        <v>32</v>
      </c>
    </row>
    <row r="11" spans="1:199" s="459" customFormat="1" ht="18.899999999999999" customHeight="1">
      <c r="A11" s="435">
        <v>3</v>
      </c>
      <c r="B11" s="428" t="s">
        <v>608</v>
      </c>
      <c r="C11" s="437">
        <v>2004</v>
      </c>
      <c r="D11" s="444" t="s">
        <v>607</v>
      </c>
      <c r="E11" s="461" t="s">
        <v>638</v>
      </c>
      <c r="F11" s="439" t="s">
        <v>792</v>
      </c>
      <c r="G11" s="440" t="s">
        <v>392</v>
      </c>
      <c r="H11" s="435" t="s">
        <v>599</v>
      </c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199" s="207" customFormat="1" ht="18.899999999999999" customHeight="1">
      <c r="A12" s="211">
        <v>4</v>
      </c>
      <c r="B12" s="304" t="s">
        <v>793</v>
      </c>
      <c r="C12" s="189" t="s">
        <v>794</v>
      </c>
      <c r="D12" s="336" t="s">
        <v>601</v>
      </c>
      <c r="E12" s="219" t="s">
        <v>795</v>
      </c>
      <c r="F12" s="339" t="s">
        <v>632</v>
      </c>
      <c r="G12" s="440" t="s">
        <v>392</v>
      </c>
      <c r="H12" s="216" t="s">
        <v>599</v>
      </c>
    </row>
    <row r="13" spans="1:199" s="207" customFormat="1" ht="18.899999999999999" customHeight="1">
      <c r="A13" s="216">
        <v>5</v>
      </c>
      <c r="B13" s="217" t="s">
        <v>797</v>
      </c>
      <c r="C13" s="190" t="s">
        <v>771</v>
      </c>
      <c r="D13" s="295" t="s">
        <v>699</v>
      </c>
      <c r="E13" s="339" t="s">
        <v>798</v>
      </c>
      <c r="F13" s="319" t="s">
        <v>636</v>
      </c>
      <c r="G13" s="440" t="s">
        <v>392</v>
      </c>
      <c r="H13" s="216">
        <v>30</v>
      </c>
    </row>
    <row r="14" spans="1:199" s="207" customFormat="1" ht="18.899999999999999" customHeight="1">
      <c r="A14" s="216">
        <v>6</v>
      </c>
      <c r="B14" s="220" t="s">
        <v>613</v>
      </c>
      <c r="C14" s="190" t="s">
        <v>771</v>
      </c>
      <c r="D14" s="295" t="s">
        <v>596</v>
      </c>
      <c r="E14" s="339" t="s">
        <v>646</v>
      </c>
      <c r="F14" s="219" t="s">
        <v>799</v>
      </c>
      <c r="G14" s="440" t="s">
        <v>392</v>
      </c>
      <c r="H14" s="216">
        <v>28</v>
      </c>
    </row>
    <row r="15" spans="1:199" s="207" customFormat="1" ht="18.899999999999999" customHeight="1">
      <c r="A15" s="211">
        <v>7</v>
      </c>
      <c r="B15" s="217" t="s">
        <v>800</v>
      </c>
      <c r="C15" s="170" t="s">
        <v>801</v>
      </c>
      <c r="D15" s="295" t="s">
        <v>601</v>
      </c>
      <c r="E15" s="339" t="s">
        <v>802</v>
      </c>
      <c r="F15" s="219"/>
      <c r="G15" s="440" t="s">
        <v>392</v>
      </c>
      <c r="H15" s="216">
        <v>27</v>
      </c>
    </row>
    <row r="16" spans="1:199" s="207" customFormat="1" ht="18.899999999999999" customHeight="1">
      <c r="A16" s="216">
        <v>8</v>
      </c>
      <c r="B16" s="304" t="s">
        <v>803</v>
      </c>
      <c r="C16" s="189" t="s">
        <v>739</v>
      </c>
      <c r="D16" s="294" t="s">
        <v>733</v>
      </c>
      <c r="E16" s="339" t="s">
        <v>796</v>
      </c>
      <c r="F16" s="219"/>
      <c r="G16" s="219" t="s">
        <v>396</v>
      </c>
      <c r="H16" s="216">
        <v>26</v>
      </c>
    </row>
    <row r="17" spans="1:29" s="459" customFormat="1" ht="18.899999999999999" customHeight="1">
      <c r="A17" s="435">
        <v>9</v>
      </c>
      <c r="B17" s="462" t="s">
        <v>614</v>
      </c>
      <c r="C17" s="463" t="s">
        <v>771</v>
      </c>
      <c r="D17" s="464" t="s">
        <v>607</v>
      </c>
      <c r="E17" s="439" t="s">
        <v>629</v>
      </c>
      <c r="F17" s="440"/>
      <c r="G17" s="219" t="s">
        <v>396</v>
      </c>
      <c r="H17" s="435" t="s">
        <v>599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1:29" s="207" customFormat="1" ht="18.899999999999999" customHeight="1">
      <c r="A18" s="211">
        <v>10</v>
      </c>
      <c r="B18" s="244" t="s">
        <v>804</v>
      </c>
      <c r="C18" s="359" t="s">
        <v>805</v>
      </c>
      <c r="D18" s="452" t="s">
        <v>699</v>
      </c>
      <c r="E18" s="339" t="s">
        <v>631</v>
      </c>
      <c r="F18" s="219"/>
      <c r="G18" s="219" t="s">
        <v>396</v>
      </c>
      <c r="H18" s="216">
        <v>25</v>
      </c>
    </row>
    <row r="19" spans="1:29" s="207" customFormat="1" ht="18.899999999999999" customHeight="1">
      <c r="A19" s="216">
        <v>11</v>
      </c>
      <c r="B19" s="244" t="s">
        <v>806</v>
      </c>
      <c r="C19" s="359" t="s">
        <v>807</v>
      </c>
      <c r="D19" s="453" t="s">
        <v>1073</v>
      </c>
      <c r="E19" s="339" t="s">
        <v>808</v>
      </c>
      <c r="F19" s="219"/>
      <c r="G19" s="219" t="s">
        <v>396</v>
      </c>
      <c r="H19" s="216" t="s">
        <v>599</v>
      </c>
    </row>
    <row r="20" spans="1:29" s="207" customFormat="1" ht="18.899999999999999" customHeight="1">
      <c r="A20" s="216">
        <v>12</v>
      </c>
      <c r="B20" s="244" t="s">
        <v>809</v>
      </c>
      <c r="C20" s="359" t="s">
        <v>739</v>
      </c>
      <c r="D20" s="336" t="s">
        <v>604</v>
      </c>
      <c r="E20" s="339" t="s">
        <v>810</v>
      </c>
      <c r="F20" s="219"/>
      <c r="G20" s="219" t="s">
        <v>396</v>
      </c>
      <c r="H20" s="216">
        <v>24</v>
      </c>
    </row>
    <row r="21" spans="1:29" s="207" customFormat="1" ht="18.899999999999999" customHeight="1">
      <c r="A21" s="211">
        <v>13</v>
      </c>
      <c r="B21" s="217" t="s">
        <v>811</v>
      </c>
      <c r="C21" s="249" t="s">
        <v>812</v>
      </c>
      <c r="D21" s="295" t="s">
        <v>601</v>
      </c>
      <c r="E21" s="339" t="s">
        <v>813</v>
      </c>
      <c r="F21" s="219"/>
      <c r="G21" s="219" t="s">
        <v>396</v>
      </c>
      <c r="H21" s="216" t="s">
        <v>599</v>
      </c>
    </row>
    <row r="22" spans="1:29" s="207" customFormat="1" ht="18.899999999999999" customHeight="1">
      <c r="A22" s="216">
        <v>14</v>
      </c>
      <c r="B22" s="220" t="s">
        <v>814</v>
      </c>
      <c r="C22" s="190" t="s">
        <v>815</v>
      </c>
      <c r="D22" s="295" t="s">
        <v>601</v>
      </c>
      <c r="E22" s="339" t="s">
        <v>722</v>
      </c>
      <c r="F22" s="219"/>
      <c r="G22" s="219" t="s">
        <v>396</v>
      </c>
      <c r="H22" s="216" t="s">
        <v>599</v>
      </c>
    </row>
    <row r="23" spans="1:29" s="207" customFormat="1" ht="18.899999999999999" customHeight="1">
      <c r="A23" s="216">
        <v>15</v>
      </c>
      <c r="B23" s="217" t="s">
        <v>816</v>
      </c>
      <c r="C23" s="249" t="s">
        <v>817</v>
      </c>
      <c r="D23" s="295" t="s">
        <v>601</v>
      </c>
      <c r="E23" s="339" t="s">
        <v>818</v>
      </c>
      <c r="F23" s="219"/>
      <c r="G23" s="219" t="s">
        <v>396</v>
      </c>
      <c r="H23" s="216" t="s">
        <v>599</v>
      </c>
    </row>
    <row r="24" spans="1:29" s="207" customFormat="1" ht="18.899999999999999" customHeight="1">
      <c r="A24" s="211">
        <v>16</v>
      </c>
      <c r="B24" s="217" t="s">
        <v>819</v>
      </c>
      <c r="C24" s="249">
        <v>2005</v>
      </c>
      <c r="D24" s="295" t="s">
        <v>610</v>
      </c>
      <c r="E24" s="339" t="s">
        <v>820</v>
      </c>
      <c r="F24" s="219"/>
      <c r="G24" s="219" t="s">
        <v>396</v>
      </c>
      <c r="H24" s="216" t="s">
        <v>599</v>
      </c>
    </row>
    <row r="25" spans="1:29" s="207" customFormat="1" ht="18.899999999999999" customHeight="1">
      <c r="A25" s="216">
        <v>17</v>
      </c>
      <c r="B25" s="217" t="s">
        <v>821</v>
      </c>
      <c r="C25" s="249" t="s">
        <v>739</v>
      </c>
      <c r="D25" s="295" t="s">
        <v>610</v>
      </c>
      <c r="E25" s="447" t="s">
        <v>822</v>
      </c>
      <c r="F25" s="219"/>
      <c r="G25" s="219" t="s">
        <v>396</v>
      </c>
      <c r="H25" s="216" t="s">
        <v>599</v>
      </c>
    </row>
    <row r="26" spans="1:29" s="207" customFormat="1" ht="18.899999999999999" customHeight="1">
      <c r="A26" s="216">
        <v>17</v>
      </c>
      <c r="B26" s="217" t="s">
        <v>823</v>
      </c>
      <c r="C26" s="249" t="s">
        <v>771</v>
      </c>
      <c r="D26" s="295" t="s">
        <v>596</v>
      </c>
      <c r="E26" s="447" t="s">
        <v>822</v>
      </c>
      <c r="F26" s="219"/>
      <c r="G26" s="219" t="s">
        <v>396</v>
      </c>
      <c r="H26" s="216" t="s">
        <v>599</v>
      </c>
    </row>
    <row r="27" spans="1:29" s="207" customFormat="1" ht="18.899999999999999" customHeight="1">
      <c r="A27" s="211">
        <v>19</v>
      </c>
      <c r="B27" s="217" t="s">
        <v>824</v>
      </c>
      <c r="C27" s="249" t="s">
        <v>825</v>
      </c>
      <c r="D27" s="295" t="s">
        <v>606</v>
      </c>
      <c r="E27" s="339" t="s">
        <v>826</v>
      </c>
      <c r="F27" s="219"/>
      <c r="G27" s="219" t="s">
        <v>396</v>
      </c>
      <c r="H27" s="216">
        <v>23</v>
      </c>
    </row>
    <row r="28" spans="1:29" ht="18.899999999999999" customHeight="1">
      <c r="A28" s="216">
        <v>20</v>
      </c>
      <c r="B28" s="217" t="s">
        <v>827</v>
      </c>
      <c r="C28" s="249">
        <v>2005</v>
      </c>
      <c r="D28" s="336" t="s">
        <v>604</v>
      </c>
      <c r="E28" s="339" t="s">
        <v>828</v>
      </c>
      <c r="F28" s="219"/>
      <c r="G28" s="219" t="s">
        <v>398</v>
      </c>
      <c r="H28" s="216">
        <v>22</v>
      </c>
    </row>
    <row r="29" spans="1:29" ht="18.899999999999999" customHeight="1">
      <c r="A29" s="216">
        <v>21</v>
      </c>
      <c r="B29" s="217" t="s">
        <v>872</v>
      </c>
      <c r="C29" s="249" t="s">
        <v>829</v>
      </c>
      <c r="D29" s="295" t="s">
        <v>601</v>
      </c>
      <c r="E29" s="339" t="s">
        <v>734</v>
      </c>
      <c r="F29" s="219"/>
      <c r="G29" s="219" t="s">
        <v>398</v>
      </c>
      <c r="H29" s="216" t="s">
        <v>599</v>
      </c>
    </row>
    <row r="30" spans="1:29" ht="18.899999999999999" customHeight="1">
      <c r="A30" s="425">
        <v>22</v>
      </c>
      <c r="B30" s="217" t="s">
        <v>830</v>
      </c>
      <c r="C30" s="249" t="s">
        <v>745</v>
      </c>
      <c r="D30" s="295" t="s">
        <v>601</v>
      </c>
      <c r="E30" s="447" t="s">
        <v>707</v>
      </c>
      <c r="F30" s="219"/>
      <c r="G30" s="219" t="s">
        <v>398</v>
      </c>
      <c r="H30" s="216" t="s">
        <v>599</v>
      </c>
    </row>
    <row r="31" spans="1:29" ht="18.899999999999999" customHeight="1">
      <c r="A31" s="216">
        <v>22</v>
      </c>
      <c r="B31" s="217" t="s">
        <v>626</v>
      </c>
      <c r="C31" s="249" t="s">
        <v>771</v>
      </c>
      <c r="D31" s="294" t="s">
        <v>604</v>
      </c>
      <c r="E31" s="447" t="s">
        <v>707</v>
      </c>
      <c r="F31" s="219"/>
      <c r="G31" s="219" t="s">
        <v>398</v>
      </c>
      <c r="H31" s="216">
        <v>20</v>
      </c>
    </row>
    <row r="32" spans="1:29" ht="18.899999999999999" customHeight="1">
      <c r="A32" s="216">
        <v>24</v>
      </c>
      <c r="B32" s="217" t="s">
        <v>831</v>
      </c>
      <c r="C32" s="249" t="s">
        <v>832</v>
      </c>
      <c r="D32" s="295" t="s">
        <v>601</v>
      </c>
      <c r="E32" s="339" t="s">
        <v>628</v>
      </c>
      <c r="F32" s="219"/>
      <c r="G32" s="219" t="s">
        <v>398</v>
      </c>
      <c r="H32" s="216">
        <v>19</v>
      </c>
    </row>
    <row r="33" spans="1:8" ht="18.899999999999999" customHeight="1">
      <c r="A33" s="211">
        <v>25</v>
      </c>
      <c r="B33" s="217" t="s">
        <v>833</v>
      </c>
      <c r="C33" s="249" t="s">
        <v>739</v>
      </c>
      <c r="D33" s="295" t="s">
        <v>733</v>
      </c>
      <c r="E33" s="339" t="s">
        <v>834</v>
      </c>
      <c r="F33" s="219"/>
      <c r="G33" s="219" t="s">
        <v>398</v>
      </c>
      <c r="H33" s="216">
        <v>18</v>
      </c>
    </row>
    <row r="34" spans="1:8" ht="18.899999999999999" customHeight="1">
      <c r="A34" s="216">
        <v>26</v>
      </c>
      <c r="B34" s="217" t="s">
        <v>835</v>
      </c>
      <c r="C34" s="249" t="s">
        <v>739</v>
      </c>
      <c r="D34" s="295" t="s">
        <v>610</v>
      </c>
      <c r="E34" s="339" t="s">
        <v>836</v>
      </c>
      <c r="F34" s="219"/>
      <c r="G34" s="219" t="s">
        <v>398</v>
      </c>
      <c r="H34" s="216">
        <v>17</v>
      </c>
    </row>
    <row r="35" spans="1:8" ht="18.899999999999999" customHeight="1">
      <c r="A35" s="216">
        <v>27</v>
      </c>
      <c r="B35" s="217" t="s">
        <v>837</v>
      </c>
      <c r="C35" s="249">
        <v>2005</v>
      </c>
      <c r="D35" s="295" t="s">
        <v>610</v>
      </c>
      <c r="E35" s="339" t="s">
        <v>838</v>
      </c>
      <c r="F35" s="219"/>
      <c r="G35" s="219" t="s">
        <v>1077</v>
      </c>
      <c r="H35" s="216" t="s">
        <v>599</v>
      </c>
    </row>
    <row r="36" spans="1:8" ht="18.899999999999999" customHeight="1">
      <c r="A36" s="211">
        <v>28</v>
      </c>
      <c r="B36" s="217" t="s">
        <v>839</v>
      </c>
      <c r="C36" s="249" t="s">
        <v>739</v>
      </c>
      <c r="D36" s="295" t="s">
        <v>733</v>
      </c>
      <c r="E36" s="339" t="s">
        <v>840</v>
      </c>
      <c r="F36" s="219"/>
      <c r="G36" s="219" t="s">
        <v>1077</v>
      </c>
      <c r="H36" s="216">
        <v>16</v>
      </c>
    </row>
    <row r="37" spans="1:8" ht="18.899999999999999" customHeight="1">
      <c r="A37" s="216">
        <v>29</v>
      </c>
      <c r="B37" s="217" t="s">
        <v>841</v>
      </c>
      <c r="C37" s="249" t="s">
        <v>842</v>
      </c>
      <c r="D37" s="295" t="s">
        <v>601</v>
      </c>
      <c r="E37" s="339" t="s">
        <v>644</v>
      </c>
      <c r="F37" s="219"/>
      <c r="G37" s="219" t="s">
        <v>1077</v>
      </c>
      <c r="H37" s="216" t="s">
        <v>599</v>
      </c>
    </row>
    <row r="38" spans="1:8" ht="18.899999999999999" customHeight="1">
      <c r="A38" s="216">
        <v>30</v>
      </c>
      <c r="B38" s="217" t="s">
        <v>843</v>
      </c>
      <c r="C38" s="249" t="s">
        <v>739</v>
      </c>
      <c r="D38" s="295" t="s">
        <v>610</v>
      </c>
      <c r="E38" s="339" t="s">
        <v>701</v>
      </c>
      <c r="F38" s="219"/>
      <c r="G38" s="219" t="s">
        <v>1077</v>
      </c>
      <c r="H38" s="216" t="s">
        <v>599</v>
      </c>
    </row>
    <row r="39" spans="1:8" ht="18.899999999999999" customHeight="1">
      <c r="A39" s="211">
        <v>31</v>
      </c>
      <c r="B39" s="217" t="s">
        <v>844</v>
      </c>
      <c r="C39" s="249" t="s">
        <v>739</v>
      </c>
      <c r="D39" s="295" t="s">
        <v>733</v>
      </c>
      <c r="E39" s="339" t="s">
        <v>845</v>
      </c>
      <c r="F39" s="219"/>
      <c r="G39" s="219" t="s">
        <v>1077</v>
      </c>
      <c r="H39" s="216">
        <v>15</v>
      </c>
    </row>
    <row r="40" spans="1:8" ht="18.899999999999999" customHeight="1">
      <c r="A40" s="216">
        <v>32</v>
      </c>
      <c r="B40" s="217" t="s">
        <v>846</v>
      </c>
      <c r="C40" s="249" t="s">
        <v>739</v>
      </c>
      <c r="D40" s="295" t="s">
        <v>733</v>
      </c>
      <c r="E40" s="339" t="s">
        <v>756</v>
      </c>
      <c r="F40" s="219"/>
      <c r="G40" s="219" t="s">
        <v>1077</v>
      </c>
      <c r="H40" s="216" t="s">
        <v>599</v>
      </c>
    </row>
    <row r="41" spans="1:8" ht="18.899999999999999" customHeight="1">
      <c r="A41" s="216">
        <v>33</v>
      </c>
      <c r="B41" s="217" t="s">
        <v>847</v>
      </c>
      <c r="C41" s="249" t="s">
        <v>739</v>
      </c>
      <c r="D41" s="295" t="s">
        <v>733</v>
      </c>
      <c r="E41" s="339" t="s">
        <v>760</v>
      </c>
      <c r="F41" s="219"/>
      <c r="G41" s="219" t="s">
        <v>1077</v>
      </c>
      <c r="H41" s="216">
        <v>14</v>
      </c>
    </row>
    <row r="42" spans="1:8" ht="18.899999999999999" customHeight="1">
      <c r="A42" s="211">
        <v>34</v>
      </c>
      <c r="B42" s="217" t="s">
        <v>848</v>
      </c>
      <c r="C42" s="249" t="s">
        <v>739</v>
      </c>
      <c r="D42" s="295" t="s">
        <v>733</v>
      </c>
      <c r="E42" s="339" t="s">
        <v>849</v>
      </c>
      <c r="F42" s="219"/>
      <c r="G42" s="219" t="s">
        <v>1077</v>
      </c>
      <c r="H42" s="216" t="s">
        <v>599</v>
      </c>
    </row>
    <row r="43" spans="1:8" ht="18.899999999999999" customHeight="1">
      <c r="A43" s="216">
        <v>35</v>
      </c>
      <c r="B43" s="217" t="s">
        <v>850</v>
      </c>
      <c r="C43" s="249" t="s">
        <v>851</v>
      </c>
      <c r="D43" s="295" t="s">
        <v>603</v>
      </c>
      <c r="E43" s="339" t="s">
        <v>702</v>
      </c>
      <c r="F43" s="219"/>
      <c r="G43" s="219" t="s">
        <v>1077</v>
      </c>
      <c r="H43" s="216">
        <v>13</v>
      </c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pageSetup paperSize="9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486" t="e">
        <f>IF(ISBLANK(A3)," ",VLOOKUP(A3,diena,2))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84"/>
      <c r="J6" s="484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484">
        <f>I6</f>
        <v>0</v>
      </c>
      <c r="AB6" s="484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484"/>
      <c r="J7" s="484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484">
        <f>I7</f>
        <v>0</v>
      </c>
      <c r="AB7" s="484"/>
      <c r="AC7" s="46">
        <f>K7</f>
        <v>0</v>
      </c>
      <c r="AD7" s="10"/>
      <c r="AE7" s="10"/>
      <c r="AF7" s="10"/>
      <c r="AG7" s="10"/>
      <c r="AH7" s="10"/>
      <c r="AI7" s="10"/>
      <c r="AJ7" s="10"/>
      <c r="AR7" s="485">
        <f>I7</f>
        <v>0</v>
      </c>
      <c r="AS7" s="485"/>
      <c r="AT7" s="48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486" t="e">
        <f>IF(ISBLANK(A3)," ",VLOOKUP(A3,diena,2))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84"/>
      <c r="J6" s="484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484">
        <f>I6</f>
        <v>0</v>
      </c>
      <c r="AB6" s="484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484"/>
      <c r="J7" s="484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484">
        <f>I7</f>
        <v>0</v>
      </c>
      <c r="AB7" s="484"/>
      <c r="AC7" s="46">
        <f>K7</f>
        <v>0</v>
      </c>
      <c r="AD7" s="10"/>
      <c r="AE7" s="10"/>
      <c r="AF7" s="10"/>
      <c r="AG7" s="10"/>
      <c r="AH7" s="10"/>
      <c r="AI7" s="10"/>
      <c r="AJ7" s="10"/>
      <c r="AR7" s="485">
        <f>I7</f>
        <v>0</v>
      </c>
      <c r="AS7" s="485"/>
      <c r="AT7" s="48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6"/>
  <sheetViews>
    <sheetView zoomScaleNormal="100" workbookViewId="0">
      <selection activeCell="J19" sqref="J19"/>
    </sheetView>
  </sheetViews>
  <sheetFormatPr defaultColWidth="11.44140625" defaultRowHeight="13.8"/>
  <cols>
    <col min="1" max="1" width="7.44140625" style="208" customWidth="1"/>
    <col min="2" max="2" width="24.5546875" style="202" customWidth="1"/>
    <col min="3" max="3" width="12" style="203" customWidth="1"/>
    <col min="4" max="4" width="27.109375" style="202" customWidth="1"/>
    <col min="5" max="6" width="9.109375" style="206" customWidth="1"/>
    <col min="7" max="7" width="9.109375" style="208" customWidth="1"/>
    <col min="8" max="16384" width="11.44140625" style="208"/>
  </cols>
  <sheetData>
    <row r="1" spans="1:199" s="158" customFormat="1" ht="18.75" customHeight="1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>
      <c r="A5" s="207"/>
      <c r="B5" s="203"/>
      <c r="C5" s="202"/>
      <c r="D5" s="206"/>
      <c r="E5" s="208"/>
      <c r="F5" s="208"/>
    </row>
    <row r="6" spans="1:199" ht="18.75" customHeight="1">
      <c r="B6" s="201" t="s">
        <v>590</v>
      </c>
    </row>
    <row r="7" spans="1:199" ht="14.1" customHeight="1"/>
    <row r="8" spans="1:199" ht="15.9" customHeight="1" thickBot="1">
      <c r="A8" s="210" t="s">
        <v>404</v>
      </c>
      <c r="B8" s="210" t="s">
        <v>27</v>
      </c>
      <c r="C8" s="210" t="s">
        <v>37</v>
      </c>
      <c r="D8" s="210" t="s">
        <v>410</v>
      </c>
      <c r="E8" s="210" t="s">
        <v>411</v>
      </c>
      <c r="F8" s="210" t="s">
        <v>578</v>
      </c>
      <c r="G8" s="210" t="s">
        <v>571</v>
      </c>
    </row>
    <row r="9" spans="1:199" ht="18.899999999999999" customHeight="1" thickTop="1">
      <c r="A9" s="211">
        <v>1</v>
      </c>
      <c r="B9" s="214" t="s">
        <v>719</v>
      </c>
      <c r="C9" s="223">
        <v>38617</v>
      </c>
      <c r="D9" s="294" t="s">
        <v>601</v>
      </c>
      <c r="E9" s="338" t="s">
        <v>852</v>
      </c>
      <c r="F9" s="215" t="s">
        <v>401</v>
      </c>
      <c r="G9" s="211">
        <v>32</v>
      </c>
    </row>
    <row r="10" spans="1:199" ht="18.899999999999999" customHeight="1">
      <c r="A10" s="211">
        <v>2</v>
      </c>
      <c r="B10" s="220" t="s">
        <v>597</v>
      </c>
      <c r="C10" s="224">
        <v>38188</v>
      </c>
      <c r="D10" s="294" t="s">
        <v>598</v>
      </c>
      <c r="E10" s="339" t="s">
        <v>853</v>
      </c>
      <c r="F10" s="219" t="s">
        <v>403</v>
      </c>
      <c r="G10" s="216">
        <v>30</v>
      </c>
    </row>
    <row r="11" spans="1:199" ht="18.899999999999999" customHeight="1">
      <c r="A11" s="211">
        <v>3</v>
      </c>
      <c r="B11" s="220" t="s">
        <v>721</v>
      </c>
      <c r="C11" s="224">
        <v>38230</v>
      </c>
      <c r="D11" s="294" t="s">
        <v>1073</v>
      </c>
      <c r="E11" s="339" t="s">
        <v>854</v>
      </c>
      <c r="F11" s="219" t="s">
        <v>403</v>
      </c>
      <c r="G11" s="216" t="s">
        <v>599</v>
      </c>
    </row>
    <row r="12" spans="1:199" ht="18.899999999999999" customHeight="1">
      <c r="A12" s="211">
        <v>4</v>
      </c>
      <c r="B12" s="217" t="s">
        <v>737</v>
      </c>
      <c r="C12" s="197">
        <v>38230</v>
      </c>
      <c r="D12" s="294" t="s">
        <v>733</v>
      </c>
      <c r="E12" s="339" t="s">
        <v>856</v>
      </c>
      <c r="F12" s="219" t="s">
        <v>403</v>
      </c>
      <c r="G12" s="216">
        <v>28</v>
      </c>
    </row>
    <row r="13" spans="1:199" ht="18.899999999999999" customHeight="1">
      <c r="A13" s="211">
        <v>5</v>
      </c>
      <c r="B13" s="217" t="s">
        <v>735</v>
      </c>
      <c r="C13" s="190">
        <v>2004</v>
      </c>
      <c r="D13" s="331" t="s">
        <v>596</v>
      </c>
      <c r="E13" s="339" t="s">
        <v>857</v>
      </c>
      <c r="F13" s="219" t="s">
        <v>403</v>
      </c>
      <c r="G13" s="216">
        <v>27</v>
      </c>
    </row>
    <row r="14" spans="1:199" ht="18.899999999999999" customHeight="1">
      <c r="A14" s="211">
        <v>6</v>
      </c>
      <c r="B14" s="217" t="s">
        <v>858</v>
      </c>
      <c r="C14" s="195">
        <v>38546</v>
      </c>
      <c r="D14" s="293" t="s">
        <v>603</v>
      </c>
      <c r="E14" s="339" t="s">
        <v>859</v>
      </c>
      <c r="F14" s="219" t="s">
        <v>392</v>
      </c>
      <c r="G14" s="216">
        <v>26</v>
      </c>
    </row>
    <row r="15" spans="1:199" ht="18.899999999999999" customHeight="1">
      <c r="A15" s="211">
        <v>7</v>
      </c>
      <c r="B15" s="217" t="s">
        <v>753</v>
      </c>
      <c r="C15" s="190">
        <v>2005</v>
      </c>
      <c r="D15" s="297" t="s">
        <v>733</v>
      </c>
      <c r="E15" s="339" t="s">
        <v>860</v>
      </c>
      <c r="F15" s="219" t="s">
        <v>396</v>
      </c>
      <c r="G15" s="216">
        <v>25</v>
      </c>
    </row>
    <row r="16" spans="1:199" ht="18.899999999999999" customHeight="1">
      <c r="A16" s="211">
        <v>8</v>
      </c>
      <c r="B16" s="217" t="s">
        <v>744</v>
      </c>
      <c r="C16" s="182" t="s">
        <v>745</v>
      </c>
      <c r="D16" s="294" t="s">
        <v>604</v>
      </c>
      <c r="E16" s="339" t="s">
        <v>861</v>
      </c>
      <c r="F16" s="219" t="s">
        <v>1077</v>
      </c>
      <c r="G16" s="216">
        <v>24</v>
      </c>
    </row>
  </sheetData>
  <mergeCells count="1">
    <mergeCell ref="B4:D4"/>
  </mergeCells>
  <phoneticPr fontId="2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20</vt:i4>
      </vt:variant>
    </vt:vector>
  </HeadingPairs>
  <TitlesOfParts>
    <vt:vector size="49" baseType="lpstr">
      <vt:lpstr>id</vt:lpstr>
      <vt:lpstr>nbox</vt:lpstr>
      <vt:lpstr>Komandiniai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1000m V</vt:lpstr>
      <vt:lpstr>startas</vt:lpstr>
      <vt:lpstr>60m bb M</vt:lpstr>
      <vt:lpstr>60m bb V</vt:lpstr>
      <vt:lpstr>Aukštis M </vt:lpstr>
      <vt:lpstr>Aukštis V</vt:lpstr>
      <vt:lpstr>Tolis M</vt:lpstr>
      <vt:lpstr>Tolis V</vt:lpstr>
      <vt:lpstr>Rut M</vt:lpstr>
      <vt:lpstr>Rut V</vt:lpstr>
      <vt:lpstr>60m fab M</vt:lpstr>
      <vt:lpstr>60m fab V</vt:lpstr>
      <vt:lpstr>Kartis M</vt:lpstr>
      <vt:lpstr>Rut V(6kg)</vt:lpstr>
      <vt:lpstr>kv</vt:lpstr>
      <vt:lpstr>rek</vt:lpstr>
      <vt:lpstr>teisėjai</vt:lpstr>
      <vt:lpstr>4x200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2019-04-04T13:20:29Z</cp:lastPrinted>
  <dcterms:created xsi:type="dcterms:W3CDTF">2011-04-02T06:52:42Z</dcterms:created>
  <dcterms:modified xsi:type="dcterms:W3CDTF">2019-04-09T12:58:57Z</dcterms:modified>
</cp:coreProperties>
</file>