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452" activeTab="0"/>
  </bookViews>
  <sheets>
    <sheet name="60M" sheetId="1" r:id="rId1"/>
    <sheet name="60V" sheetId="2" r:id="rId2"/>
    <sheet name="600M" sheetId="3" r:id="rId3"/>
    <sheet name="600V" sheetId="4" r:id="rId4"/>
    <sheet name="60bbM" sheetId="5" r:id="rId5"/>
    <sheet name="60bbV" sheetId="6" r:id="rId6"/>
    <sheet name="Ėjimas" sheetId="7" r:id="rId7"/>
  </sheets>
  <definedNames/>
  <calcPr fullCalcOnLoad="1"/>
</workbook>
</file>

<file path=xl/sharedStrings.xml><?xml version="1.0" encoding="utf-8"?>
<sst xmlns="http://schemas.openxmlformats.org/spreadsheetml/2006/main" count="907" uniqueCount="334">
  <si>
    <t>Kaunas</t>
  </si>
  <si>
    <t>Vieta</t>
  </si>
  <si>
    <t>Vardas</t>
  </si>
  <si>
    <t>Pavardė</t>
  </si>
  <si>
    <t>Gim.data</t>
  </si>
  <si>
    <t>Treneris</t>
  </si>
  <si>
    <t>Rez.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</si>
  <si>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</si>
  <si>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</si>
  <si>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</si>
  <si>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</si>
  <si>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</si>
  <si>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</si>
  <si>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</si>
  <si>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</si>
  <si>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</si>
  <si>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</si>
  <si>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</si>
  <si>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</si>
  <si>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</si>
  <si>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</si>
  <si>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</si>
  <si>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</si>
  <si>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</si>
  <si>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</si>
  <si>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</si>
  <si>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</si>
  <si>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 xml:space="preserve">60 m </t>
  </si>
  <si>
    <t>Mergaitės</t>
  </si>
  <si>
    <t>Berniukai</t>
  </si>
  <si>
    <t xml:space="preserve">600 m </t>
  </si>
  <si>
    <t>Kauno SM "Startas" atviros ir atrankinės lengvosios atletikos vaikų varžybos</t>
  </si>
  <si>
    <t>60 m b.b.(11,75-7,50-0,76)</t>
  </si>
  <si>
    <t>60 m b.b.(11,75-6,50-0,50)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</si>
  <si>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</si>
  <si>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</si>
  <si>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</si>
  <si>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</si>
  <si>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</si>
  <si>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</si>
  <si>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</si>
  <si>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</si>
  <si>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</si>
  <si>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</si>
  <si>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</si>
  <si>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</si>
  <si>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R.Ančlauskas</t>
  </si>
  <si>
    <t>R.Sadzevičienė</t>
  </si>
  <si>
    <t>A.Skujytė</t>
  </si>
  <si>
    <t>Kamilė</t>
  </si>
  <si>
    <t>N.Gedgaudienė</t>
  </si>
  <si>
    <t>Greta</t>
  </si>
  <si>
    <t>Kauno "Startas"</t>
  </si>
  <si>
    <t>Ugnė</t>
  </si>
  <si>
    <t>G.Šerėnienė</t>
  </si>
  <si>
    <t>E.Dilys</t>
  </si>
  <si>
    <t>Lukrecija</t>
  </si>
  <si>
    <t>Pangonytė</t>
  </si>
  <si>
    <t>Viltė</t>
  </si>
  <si>
    <t>Kotryna</t>
  </si>
  <si>
    <t>S.Obelienienė</t>
  </si>
  <si>
    <t>Smiltė</t>
  </si>
  <si>
    <t>Rūta</t>
  </si>
  <si>
    <t>Emilija</t>
  </si>
  <si>
    <t>V.Kazlauskas</t>
  </si>
  <si>
    <t>Atėnė</t>
  </si>
  <si>
    <t>R.Vasiliauskas</t>
  </si>
  <si>
    <t>Augustė</t>
  </si>
  <si>
    <t>Komanda</t>
  </si>
  <si>
    <t>J.Čižauskas</t>
  </si>
  <si>
    <t>Radvilė</t>
  </si>
  <si>
    <t>L.Kančytė</t>
  </si>
  <si>
    <t>Ema</t>
  </si>
  <si>
    <t>R.Norkus</t>
  </si>
  <si>
    <t>Simona</t>
  </si>
  <si>
    <t>Sofija</t>
  </si>
  <si>
    <t>Padegimaitė</t>
  </si>
  <si>
    <t>Urtė</t>
  </si>
  <si>
    <t>Ižikovaitė</t>
  </si>
  <si>
    <t>2008-</t>
  </si>
  <si>
    <t>Kaveckaitė</t>
  </si>
  <si>
    <t>Krikštonaitytė</t>
  </si>
  <si>
    <t>Jorūnė</t>
  </si>
  <si>
    <t>Gabrielė</t>
  </si>
  <si>
    <t>Matas</t>
  </si>
  <si>
    <t>Tadas</t>
  </si>
  <si>
    <t>Karolis</t>
  </si>
  <si>
    <t>Nojus</t>
  </si>
  <si>
    <t>Julius</t>
  </si>
  <si>
    <t>Sereičikas</t>
  </si>
  <si>
    <t>Ąžuolas</t>
  </si>
  <si>
    <t>Benas</t>
  </si>
  <si>
    <t>O.Pavilionienė</t>
  </si>
  <si>
    <t>Justas</t>
  </si>
  <si>
    <t>Grinkevičius</t>
  </si>
  <si>
    <t>Ignas</t>
  </si>
  <si>
    <t>Viktorija</t>
  </si>
  <si>
    <t>Dominykas</t>
  </si>
  <si>
    <t>Jokūbas</t>
  </si>
  <si>
    <t>Lukaševičius</t>
  </si>
  <si>
    <t>Stokaitė</t>
  </si>
  <si>
    <t>Leila</t>
  </si>
  <si>
    <t>Šigauskaitė</t>
  </si>
  <si>
    <t>Tėja</t>
  </si>
  <si>
    <t>Neda</t>
  </si>
  <si>
    <t>Šartutė</t>
  </si>
  <si>
    <t>Liepa</t>
  </si>
  <si>
    <t>Dominyka</t>
  </si>
  <si>
    <t>2009-</t>
  </si>
  <si>
    <t>Gustė</t>
  </si>
  <si>
    <t>Aistė</t>
  </si>
  <si>
    <t>Stanislovaitytė</t>
  </si>
  <si>
    <t>Domantas</t>
  </si>
  <si>
    <t>Klaudija</t>
  </si>
  <si>
    <t>Lodaitė</t>
  </si>
  <si>
    <t>Geldotaitė</t>
  </si>
  <si>
    <t>Žukauskytė</t>
  </si>
  <si>
    <t>Katkauskaitė</t>
  </si>
  <si>
    <t>Maja</t>
  </si>
  <si>
    <t>Marmaitė</t>
  </si>
  <si>
    <t>.</t>
  </si>
  <si>
    <t>Miglė</t>
  </si>
  <si>
    <t>Gūdmantaitė</t>
  </si>
  <si>
    <t>Brazauskaitė</t>
  </si>
  <si>
    <t>Austė</t>
  </si>
  <si>
    <t>Samuolaitytė</t>
  </si>
  <si>
    <t>27</t>
  </si>
  <si>
    <t>Mockevičiūtė`</t>
  </si>
  <si>
    <t>Milda</t>
  </si>
  <si>
    <t>Songailaitė</t>
  </si>
  <si>
    <t>34</t>
  </si>
  <si>
    <t>35</t>
  </si>
  <si>
    <t>Patricija</t>
  </si>
  <si>
    <t>Simonas</t>
  </si>
  <si>
    <t>Emilis</t>
  </si>
  <si>
    <t>K.Ščiglo</t>
  </si>
  <si>
    <t>Mockus</t>
  </si>
  <si>
    <t>Joris</t>
  </si>
  <si>
    <t>Gopalas</t>
  </si>
  <si>
    <t>Kučinskas</t>
  </si>
  <si>
    <t>Gansiniauskas</t>
  </si>
  <si>
    <t>Arnoldas</t>
  </si>
  <si>
    <t xml:space="preserve">Kucinas </t>
  </si>
  <si>
    <t>Žirgulis</t>
  </si>
  <si>
    <t>Tomas</t>
  </si>
  <si>
    <t>Slučka</t>
  </si>
  <si>
    <t>Salvijus</t>
  </si>
  <si>
    <t>Valiūnas</t>
  </si>
  <si>
    <t>Perkūnas</t>
  </si>
  <si>
    <t>Valeckas</t>
  </si>
  <si>
    <t>Ališauskas</t>
  </si>
  <si>
    <t>2010-</t>
  </si>
  <si>
    <t>Vakaris</t>
  </si>
  <si>
    <t>Tautvydas</t>
  </si>
  <si>
    <t>Dikšaitis</t>
  </si>
  <si>
    <t>Mockevičius</t>
  </si>
  <si>
    <t>Vytautė</t>
  </si>
  <si>
    <t>Marta</t>
  </si>
  <si>
    <t>Lisauskaitė</t>
  </si>
  <si>
    <t>Miliauskaitė</t>
  </si>
  <si>
    <t>Vismantė</t>
  </si>
  <si>
    <t>Žekonytė</t>
  </si>
  <si>
    <t>Morkūnaitė</t>
  </si>
  <si>
    <t>Kupčiūnaitė</t>
  </si>
  <si>
    <t>Krėpštaitė</t>
  </si>
  <si>
    <t>Nenartavičiūtė</t>
  </si>
  <si>
    <t>Aukščiūnas</t>
  </si>
  <si>
    <t>Paulius</t>
  </si>
  <si>
    <t>Lorenschat</t>
  </si>
  <si>
    <t>Kasparas</t>
  </si>
  <si>
    <t>Jakubauskas</t>
  </si>
  <si>
    <t>Nikita</t>
  </si>
  <si>
    <t>Liatukaitė</t>
  </si>
  <si>
    <t>2021-10-20</t>
  </si>
  <si>
    <t>2008-09 m.g. berniukai</t>
  </si>
  <si>
    <t>2008-09 m.g. mergaitės</t>
  </si>
  <si>
    <t>2010 m.g. ir jaun. mergaitės</t>
  </si>
  <si>
    <t>2010 m.g. ir jaun. berniukai</t>
  </si>
  <si>
    <t>2008-09 m.g.</t>
  </si>
  <si>
    <t>2010 m.g. ir jaunesnės</t>
  </si>
  <si>
    <t>2010 m.g. ir jaunesni</t>
  </si>
  <si>
    <t>Lantuchaitė</t>
  </si>
  <si>
    <t>Nalivaiko</t>
  </si>
  <si>
    <t>2008-05-08</t>
  </si>
  <si>
    <t>I.Gricevičienė</t>
  </si>
  <si>
    <t>Žukauskaitė</t>
  </si>
  <si>
    <t>Viktorija Joana</t>
  </si>
  <si>
    <t>Matrone</t>
  </si>
  <si>
    <t>2008-10-23</t>
  </si>
  <si>
    <t>R.Ramanauskaitė</t>
  </si>
  <si>
    <t>Štombergaitė</t>
  </si>
  <si>
    <t>Ieva</t>
  </si>
  <si>
    <t xml:space="preserve">Grybaitė </t>
  </si>
  <si>
    <t>Koklevičiūtė</t>
  </si>
  <si>
    <t>Adrija</t>
  </si>
  <si>
    <t>Averkaitė</t>
  </si>
  <si>
    <t>Zaikauskaitė</t>
  </si>
  <si>
    <t>L.Chalytovas</t>
  </si>
  <si>
    <t>Šulekaitė</t>
  </si>
  <si>
    <t>Garmutė</t>
  </si>
  <si>
    <t>Elzė Marija</t>
  </si>
  <si>
    <t>Urmanavičiūtė</t>
  </si>
  <si>
    <t>A.Gricevičius</t>
  </si>
  <si>
    <t>Andrėja</t>
  </si>
  <si>
    <t xml:space="preserve">Kuraitytė </t>
  </si>
  <si>
    <t>Freigofaitė</t>
  </si>
  <si>
    <t>Šleževičiutė</t>
  </si>
  <si>
    <t>2008-08-30</t>
  </si>
  <si>
    <t>Rusnė</t>
  </si>
  <si>
    <t>Guobytė</t>
  </si>
  <si>
    <t>2008-09-01</t>
  </si>
  <si>
    <t>Vika</t>
  </si>
  <si>
    <t>Jurevičiūtė</t>
  </si>
  <si>
    <t>Kiliūtė</t>
  </si>
  <si>
    <t>Juškaitė</t>
  </si>
  <si>
    <t>Venskutonytė</t>
  </si>
  <si>
    <t>Anetė</t>
  </si>
  <si>
    <t>Girdauskaitė</t>
  </si>
  <si>
    <t>Gadeiakitė</t>
  </si>
  <si>
    <t>Jančiauskaitė</t>
  </si>
  <si>
    <t>Klaudija Marija</t>
  </si>
  <si>
    <t>Mačiulytė</t>
  </si>
  <si>
    <t>2013-</t>
  </si>
  <si>
    <t>Adelė</t>
  </si>
  <si>
    <t>Tarutaitė</t>
  </si>
  <si>
    <t>Barbora</t>
  </si>
  <si>
    <t>Kalvaitytė</t>
  </si>
  <si>
    <t>Matulytė</t>
  </si>
  <si>
    <t>Akvilė</t>
  </si>
  <si>
    <t>Kalėdaitė</t>
  </si>
  <si>
    <t>Mėta</t>
  </si>
  <si>
    <t>Juciūtė</t>
  </si>
  <si>
    <t>Kliučinskaitė</t>
  </si>
  <si>
    <t>Gytė</t>
  </si>
  <si>
    <t>Montvilaitė</t>
  </si>
  <si>
    <t>Žilionytė</t>
  </si>
  <si>
    <t>Sabaitytė</t>
  </si>
  <si>
    <t>Darija</t>
  </si>
  <si>
    <t>Poliakova</t>
  </si>
  <si>
    <t>Narūnaitė</t>
  </si>
  <si>
    <t>Kv.l.</t>
  </si>
  <si>
    <t>Denis</t>
  </si>
  <si>
    <t>Lankutis</t>
  </si>
  <si>
    <t>Ugnius</t>
  </si>
  <si>
    <t>Bagdonavičius</t>
  </si>
  <si>
    <t>Kalėda</t>
  </si>
  <si>
    <t>Gustavas</t>
  </si>
  <si>
    <t>Selli</t>
  </si>
  <si>
    <t>Nedas</t>
  </si>
  <si>
    <t>Kasperavičius</t>
  </si>
  <si>
    <t>Kvietinskas</t>
  </si>
  <si>
    <t>Jonas</t>
  </si>
  <si>
    <t>Taruta</t>
  </si>
  <si>
    <t>Mantas</t>
  </si>
  <si>
    <t>Gryba</t>
  </si>
  <si>
    <t>Ridas</t>
  </si>
  <si>
    <t>Jančiauskas</t>
  </si>
  <si>
    <t>Petras</t>
  </si>
  <si>
    <t>Urbonas</t>
  </si>
  <si>
    <t>Jackevičius</t>
  </si>
  <si>
    <t>Augustas</t>
  </si>
  <si>
    <t>Etneris</t>
  </si>
  <si>
    <t>Arminas</t>
  </si>
  <si>
    <t xml:space="preserve">Sokolovas </t>
  </si>
  <si>
    <t>Kersnauskas</t>
  </si>
  <si>
    <t>Daugirdas</t>
  </si>
  <si>
    <t>Pasvenskas</t>
  </si>
  <si>
    <t>Laucys</t>
  </si>
  <si>
    <t>Didar</t>
  </si>
  <si>
    <t>Aitaliyev</t>
  </si>
  <si>
    <t>Neidas</t>
  </si>
  <si>
    <t>Armandas</t>
  </si>
  <si>
    <t>Burba</t>
  </si>
  <si>
    <t>Venckūnas</t>
  </si>
  <si>
    <t>Ainartas</t>
  </si>
  <si>
    <t>Varžaitė</t>
  </si>
  <si>
    <t>Austėja</t>
  </si>
  <si>
    <t>Valinčiūtė</t>
  </si>
  <si>
    <t>Ašmenaitė</t>
  </si>
  <si>
    <t>Agnė</t>
  </si>
  <si>
    <t>DNF</t>
  </si>
  <si>
    <t>Gurgždytė</t>
  </si>
  <si>
    <t>Kimberli</t>
  </si>
  <si>
    <t>Kolobovaitė</t>
  </si>
  <si>
    <t>Sakalauskas</t>
  </si>
  <si>
    <t>Astijus</t>
  </si>
  <si>
    <t>Večkys</t>
  </si>
  <si>
    <t>L.Chakytovas</t>
  </si>
  <si>
    <t>Simas</t>
  </si>
  <si>
    <t>Jankeliūnas</t>
  </si>
  <si>
    <t>Vytautas</t>
  </si>
  <si>
    <t>Jankevičius</t>
  </si>
  <si>
    <t>Dilys</t>
  </si>
  <si>
    <t>Timinskas</t>
  </si>
  <si>
    <t>Žilinskas</t>
  </si>
  <si>
    <t>Arrminas</t>
  </si>
  <si>
    <t>Šapnagis</t>
  </si>
  <si>
    <t xml:space="preserve">Joris </t>
  </si>
  <si>
    <t>Medišauskas</t>
  </si>
  <si>
    <t>Žemaitis</t>
  </si>
  <si>
    <t>Gertė</t>
  </si>
  <si>
    <t>Žičkutė</t>
  </si>
  <si>
    <t>Stragytė</t>
  </si>
  <si>
    <t>Bieliūnaitė</t>
  </si>
  <si>
    <t>Abračinskaitė</t>
  </si>
  <si>
    <t>R.Vasiliauskas,V.Kazlauskas</t>
  </si>
  <si>
    <t>Valiukevičiūtė</t>
  </si>
  <si>
    <t>Bakanauskas</t>
  </si>
  <si>
    <t>Martis</t>
  </si>
  <si>
    <t>Kuckailis</t>
  </si>
  <si>
    <t>Kondrotas</t>
  </si>
  <si>
    <t>Klaidas</t>
  </si>
  <si>
    <t>Martas</t>
  </si>
  <si>
    <t>Gricevičius</t>
  </si>
  <si>
    <t>I.A.Gricevičiai</t>
  </si>
  <si>
    <t>Jonaitis</t>
  </si>
  <si>
    <t>Timotiejus</t>
  </si>
  <si>
    <t>Pehk-Ivaščenko</t>
  </si>
  <si>
    <t>Bernardas</t>
  </si>
  <si>
    <t>Imbrazas</t>
  </si>
  <si>
    <t>2011-06-07</t>
  </si>
  <si>
    <t>Liesionis</t>
  </si>
  <si>
    <t>Dovydaitis</t>
  </si>
  <si>
    <t>2012-11-01</t>
  </si>
  <si>
    <t>1000 m sp.ėjimas</t>
  </si>
  <si>
    <t>Čiužaitė</t>
  </si>
  <si>
    <t>Samanta</t>
  </si>
  <si>
    <t>Pilvinytė</t>
  </si>
  <si>
    <t>Daniela</t>
  </si>
  <si>
    <t>Benardas</t>
  </si>
  <si>
    <t>Gudynas</t>
  </si>
  <si>
    <t>Pijus</t>
  </si>
  <si>
    <t>Paliūnas</t>
  </si>
  <si>
    <t>2011-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</si>
</sst>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yyyy\-mm\-dd;@"/>
    <numFmt numFmtId="173" formatCode="m:ss.00"/>
    <numFmt numFmtId="174" formatCode="[$-427]yyyy\ &quot;m.&quot;\ mmmm\ d\ &quot;d.&quot;"/>
    <numFmt numFmtId="175" formatCode="yyyy/mm/dd;@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LT"/>
      <family val="0"/>
    </font>
    <font>
      <b/>
      <sz val="10"/>
      <name val="TimesLT"/>
      <family val="0"/>
    </font>
    <font>
      <sz val="8"/>
      <name val="TimesLT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3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Fill="1" applyAlignment="1">
      <alignment horizontal="right"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/>
    </xf>
    <xf numFmtId="49" fontId="8" fillId="0" borderId="1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right"/>
    </xf>
    <xf numFmtId="49" fontId="8" fillId="0" borderId="12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right"/>
    </xf>
    <xf numFmtId="0" fontId="11" fillId="0" borderId="12" xfId="0" applyFont="1" applyBorder="1" applyAlignment="1">
      <alignment horizontal="left"/>
    </xf>
    <xf numFmtId="172" fontId="10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49" fontId="8" fillId="0" borderId="0" xfId="0" applyNumberFormat="1" applyFont="1" applyAlignment="1">
      <alignment horizontal="left" vertical="center"/>
    </xf>
    <xf numFmtId="49" fontId="2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left"/>
    </xf>
    <xf numFmtId="49" fontId="8" fillId="0" borderId="0" xfId="0" applyNumberFormat="1" applyFont="1" applyAlignment="1">
      <alignment horizontal="left"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172" fontId="10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2" fontId="8" fillId="0" borderId="12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0" fontId="11" fillId="33" borderId="12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left"/>
    </xf>
    <xf numFmtId="2" fontId="3" fillId="33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76"/>
  <sheetViews>
    <sheetView tabSelected="1" zoomScalePageLayoutView="0" workbookViewId="0" topLeftCell="A16">
      <selection activeCell="N32" sqref="N32"/>
    </sheetView>
  </sheetViews>
  <sheetFormatPr defaultColWidth="9.140625" defaultRowHeight="12.75"/>
  <cols>
    <col min="1" max="1" width="4.7109375" style="1" customWidth="1"/>
    <col min="2" max="2" width="12.140625" style="1" bestFit="1" customWidth="1"/>
    <col min="3" max="3" width="14.140625" style="1" customWidth="1"/>
    <col min="4" max="4" width="11.421875" style="1" customWidth="1"/>
    <col min="5" max="5" width="12.57421875" style="1" customWidth="1"/>
    <col min="6" max="6" width="5.8515625" style="1" customWidth="1"/>
    <col min="7" max="7" width="13.7109375" style="1" bestFit="1" customWidth="1"/>
    <col min="8" max="8" width="5.28125" style="1" bestFit="1" customWidth="1"/>
    <col min="9" max="16384" width="9.140625" style="1" customWidth="1"/>
  </cols>
  <sheetData>
    <row r="1" spans="1:7" ht="15">
      <c r="A1" s="20" t="s">
        <v>31</v>
      </c>
      <c r="B1" s="21"/>
      <c r="C1" s="21"/>
      <c r="D1" s="21"/>
      <c r="E1" s="21"/>
      <c r="F1" s="21"/>
      <c r="G1" s="21"/>
    </row>
    <row r="2" spans="1:7" ht="17.25">
      <c r="A2" s="22" t="s">
        <v>0</v>
      </c>
      <c r="B2" s="23"/>
      <c r="C2" s="21"/>
      <c r="D2" s="24"/>
      <c r="E2" s="21"/>
      <c r="F2" s="3" t="s">
        <v>173</v>
      </c>
      <c r="G2" s="21"/>
    </row>
    <row r="3" spans="2:5" s="4" customFormat="1" ht="3.75">
      <c r="B3" s="5"/>
      <c r="E3" s="6"/>
    </row>
    <row r="4" spans="2:6" ht="12.75">
      <c r="B4" s="7" t="s">
        <v>27</v>
      </c>
      <c r="C4" s="8" t="s">
        <v>28</v>
      </c>
      <c r="D4" s="19" t="s">
        <v>178</v>
      </c>
      <c r="E4" s="9"/>
      <c r="F4" s="2"/>
    </row>
    <row r="5" spans="2:5" s="4" customFormat="1" ht="3.75">
      <c r="B5" s="5"/>
      <c r="E5" s="6"/>
    </row>
    <row r="6" spans="1:8" ht="12.75">
      <c r="A6" s="10" t="s">
        <v>1</v>
      </c>
      <c r="B6" s="11" t="s">
        <v>2</v>
      </c>
      <c r="C6" s="12" t="s">
        <v>3</v>
      </c>
      <c r="D6" s="10" t="s">
        <v>4</v>
      </c>
      <c r="E6" s="10" t="s">
        <v>5</v>
      </c>
      <c r="F6" s="13" t="s">
        <v>6</v>
      </c>
      <c r="G6" s="10" t="s">
        <v>68</v>
      </c>
      <c r="H6" s="10" t="s">
        <v>240</v>
      </c>
    </row>
    <row r="7" spans="1:8" ht="17.25" customHeight="1">
      <c r="A7" s="14" t="s">
        <v>7</v>
      </c>
      <c r="B7" s="15" t="s">
        <v>74</v>
      </c>
      <c r="C7" s="16" t="s">
        <v>181</v>
      </c>
      <c r="D7" s="17">
        <v>39941</v>
      </c>
      <c r="E7" s="18" t="s">
        <v>48</v>
      </c>
      <c r="F7" s="43">
        <v>8.6</v>
      </c>
      <c r="G7" s="32" t="s">
        <v>52</v>
      </c>
      <c r="H7" s="43" t="str">
        <f>IF(ISBLANK(F7),"",IF(F7&lt;=7.7,"KSM",IF(F7&lt;=8,"I A",IF(F7&lt;=8.44,"II A",IF(F7&lt;=9.04,"III A",IF(F7&lt;=9.64,"I JA",IF(F7&lt;=10.04,"II JA",IF(F7&lt;=10.34,"III JA"))))))))</f>
        <v>III A</v>
      </c>
    </row>
    <row r="8" spans="1:8" ht="17.25" customHeight="1">
      <c r="A8" s="14" t="s">
        <v>8</v>
      </c>
      <c r="B8" s="15" t="s">
        <v>96</v>
      </c>
      <c r="C8" s="16" t="s">
        <v>182</v>
      </c>
      <c r="D8" s="17" t="s">
        <v>183</v>
      </c>
      <c r="E8" s="18" t="s">
        <v>184</v>
      </c>
      <c r="F8" s="43">
        <v>8.79</v>
      </c>
      <c r="G8" s="32" t="s">
        <v>52</v>
      </c>
      <c r="H8" s="43" t="str">
        <f aca="true" t="shared" si="0" ref="H8:H29">IF(ISBLANK(F8),"",IF(F8&lt;=7.7,"KSM",IF(F8&lt;=8,"I A",IF(F8&lt;=8.44,"II A",IF(F8&lt;=9.04,"III A",IF(F8&lt;=9.64,"I JA",IF(F8&lt;=10.04,"II JA",IF(F8&lt;=10.34,"III JA"))))))))</f>
        <v>III A</v>
      </c>
    </row>
    <row r="9" spans="1:8" ht="17.25" customHeight="1">
      <c r="A9" s="14" t="s">
        <v>9</v>
      </c>
      <c r="B9" s="15" t="s">
        <v>61</v>
      </c>
      <c r="C9" s="16" t="s">
        <v>115</v>
      </c>
      <c r="D9" s="17">
        <v>39453</v>
      </c>
      <c r="E9" s="18" t="s">
        <v>135</v>
      </c>
      <c r="F9" s="43">
        <v>8.83</v>
      </c>
      <c r="G9" s="32" t="s">
        <v>52</v>
      </c>
      <c r="H9" s="43" t="str">
        <f t="shared" si="0"/>
        <v>III A</v>
      </c>
    </row>
    <row r="10" spans="1:8" ht="17.25" customHeight="1">
      <c r="A10" s="14" t="s">
        <v>10</v>
      </c>
      <c r="B10" s="15" t="s">
        <v>113</v>
      </c>
      <c r="C10" s="16" t="s">
        <v>114</v>
      </c>
      <c r="D10" s="17">
        <v>39739</v>
      </c>
      <c r="E10" s="18" t="s">
        <v>135</v>
      </c>
      <c r="F10" s="43">
        <v>8.91</v>
      </c>
      <c r="G10" s="32" t="s">
        <v>52</v>
      </c>
      <c r="H10" s="43" t="str">
        <f t="shared" si="0"/>
        <v>III A</v>
      </c>
    </row>
    <row r="11" spans="1:8" ht="17.25" customHeight="1">
      <c r="A11" s="14" t="s">
        <v>11</v>
      </c>
      <c r="B11" s="15" t="s">
        <v>77</v>
      </c>
      <c r="C11" s="16" t="s">
        <v>185</v>
      </c>
      <c r="D11" s="17">
        <v>40158</v>
      </c>
      <c r="E11" s="18" t="s">
        <v>54</v>
      </c>
      <c r="F11" s="43">
        <v>8.97</v>
      </c>
      <c r="G11" s="32" t="s">
        <v>52</v>
      </c>
      <c r="H11" s="43" t="str">
        <f t="shared" si="0"/>
        <v>III A</v>
      </c>
    </row>
    <row r="12" spans="1:8" ht="17.25" customHeight="1">
      <c r="A12" s="14" t="s">
        <v>12</v>
      </c>
      <c r="B12" s="15" t="s">
        <v>156</v>
      </c>
      <c r="C12" s="16" t="s">
        <v>78</v>
      </c>
      <c r="D12" s="17">
        <v>39500</v>
      </c>
      <c r="E12" s="18" t="s">
        <v>47</v>
      </c>
      <c r="F12" s="43">
        <v>9.05</v>
      </c>
      <c r="G12" s="32" t="s">
        <v>52</v>
      </c>
      <c r="H12" s="43" t="str">
        <f t="shared" si="0"/>
        <v>I JA</v>
      </c>
    </row>
    <row r="13" spans="1:8" ht="17.25" customHeight="1">
      <c r="A13" s="14" t="s">
        <v>13</v>
      </c>
      <c r="B13" s="15" t="s">
        <v>101</v>
      </c>
      <c r="C13" s="16" t="s">
        <v>102</v>
      </c>
      <c r="D13" s="17">
        <v>39653</v>
      </c>
      <c r="E13" s="18" t="s">
        <v>135</v>
      </c>
      <c r="F13" s="43">
        <v>9.09</v>
      </c>
      <c r="G13" s="32" t="s">
        <v>52</v>
      </c>
      <c r="H13" s="43" t="str">
        <f t="shared" si="0"/>
        <v>I JA</v>
      </c>
    </row>
    <row r="14" spans="1:8" ht="17.25" customHeight="1">
      <c r="A14" s="14" t="s">
        <v>14</v>
      </c>
      <c r="B14" s="15" t="s">
        <v>186</v>
      </c>
      <c r="C14" s="16" t="s">
        <v>187</v>
      </c>
      <c r="D14" s="17" t="s">
        <v>188</v>
      </c>
      <c r="E14" s="18" t="s">
        <v>189</v>
      </c>
      <c r="F14" s="43">
        <v>9.16</v>
      </c>
      <c r="G14" s="32" t="s">
        <v>52</v>
      </c>
      <c r="H14" s="43" t="str">
        <f t="shared" si="0"/>
        <v>I JA</v>
      </c>
    </row>
    <row r="15" spans="1:8" ht="17.25" customHeight="1">
      <c r="A15" s="14" t="s">
        <v>15</v>
      </c>
      <c r="B15" s="15" t="s">
        <v>110</v>
      </c>
      <c r="C15" s="16" t="s">
        <v>116</v>
      </c>
      <c r="D15" s="17">
        <v>39474</v>
      </c>
      <c r="E15" s="18" t="s">
        <v>47</v>
      </c>
      <c r="F15" s="43">
        <v>9.37</v>
      </c>
      <c r="G15" s="32" t="s">
        <v>52</v>
      </c>
      <c r="H15" s="43" t="str">
        <f t="shared" si="0"/>
        <v>I JA</v>
      </c>
    </row>
    <row r="16" spans="1:8" ht="17.25" customHeight="1">
      <c r="A16" s="14" t="s">
        <v>16</v>
      </c>
      <c r="B16" s="15" t="s">
        <v>75</v>
      </c>
      <c r="C16" s="16" t="s">
        <v>76</v>
      </c>
      <c r="D16" s="17">
        <v>39751</v>
      </c>
      <c r="E16" s="18" t="s">
        <v>47</v>
      </c>
      <c r="F16" s="43">
        <v>9.38</v>
      </c>
      <c r="G16" s="32" t="s">
        <v>52</v>
      </c>
      <c r="H16" s="43" t="str">
        <f t="shared" si="0"/>
        <v>I JA</v>
      </c>
    </row>
    <row r="17" spans="1:8" ht="17.25" customHeight="1">
      <c r="A17" s="14" t="s">
        <v>17</v>
      </c>
      <c r="B17" s="15" t="s">
        <v>191</v>
      </c>
      <c r="C17" s="16" t="s">
        <v>192</v>
      </c>
      <c r="D17" s="17">
        <v>39653</v>
      </c>
      <c r="E17" s="18" t="s">
        <v>184</v>
      </c>
      <c r="F17" s="43">
        <v>9.39</v>
      </c>
      <c r="G17" s="32" t="s">
        <v>52</v>
      </c>
      <c r="H17" s="43" t="str">
        <f t="shared" si="0"/>
        <v>I JA</v>
      </c>
    </row>
    <row r="18" spans="1:8" ht="17.25" customHeight="1">
      <c r="A18" s="14" t="s">
        <v>18</v>
      </c>
      <c r="B18" s="15" t="s">
        <v>65</v>
      </c>
      <c r="C18" s="16" t="s">
        <v>122</v>
      </c>
      <c r="D18" s="17">
        <v>39923</v>
      </c>
      <c r="E18" s="18" t="s">
        <v>69</v>
      </c>
      <c r="F18" s="43">
        <v>9.4</v>
      </c>
      <c r="G18" s="32" t="s">
        <v>52</v>
      </c>
      <c r="H18" s="43" t="str">
        <f t="shared" si="0"/>
        <v>I JA</v>
      </c>
    </row>
    <row r="19" spans="1:8" ht="17.25" customHeight="1">
      <c r="A19" s="14" t="s">
        <v>19</v>
      </c>
      <c r="B19" s="15" t="s">
        <v>77</v>
      </c>
      <c r="C19" s="16" t="s">
        <v>193</v>
      </c>
      <c r="D19" s="17">
        <v>40035</v>
      </c>
      <c r="E19" s="18" t="s">
        <v>60</v>
      </c>
      <c r="F19" s="43">
        <v>9.45</v>
      </c>
      <c r="G19" s="32" t="s">
        <v>52</v>
      </c>
      <c r="H19" s="43" t="str">
        <f t="shared" si="0"/>
        <v>I JA</v>
      </c>
    </row>
    <row r="20" spans="1:8" ht="17.25" customHeight="1">
      <c r="A20" s="14" t="s">
        <v>20</v>
      </c>
      <c r="B20" s="15" t="s">
        <v>194</v>
      </c>
      <c r="C20" s="16" t="s">
        <v>195</v>
      </c>
      <c r="D20" s="17">
        <v>39464</v>
      </c>
      <c r="E20" s="18" t="s">
        <v>47</v>
      </c>
      <c r="F20" s="43">
        <v>9.48</v>
      </c>
      <c r="G20" s="32" t="s">
        <v>52</v>
      </c>
      <c r="H20" s="43" t="str">
        <f t="shared" si="0"/>
        <v>I JA</v>
      </c>
    </row>
    <row r="21" spans="1:8" ht="17.25" customHeight="1">
      <c r="A21" s="14" t="s">
        <v>21</v>
      </c>
      <c r="B21" s="15" t="s">
        <v>118</v>
      </c>
      <c r="C21" s="16" t="s">
        <v>119</v>
      </c>
      <c r="D21" s="17">
        <v>39832</v>
      </c>
      <c r="E21" s="18" t="s">
        <v>60</v>
      </c>
      <c r="F21" s="43">
        <v>9.5</v>
      </c>
      <c r="G21" s="32" t="s">
        <v>52</v>
      </c>
      <c r="H21" s="43" t="str">
        <f t="shared" si="0"/>
        <v>I JA</v>
      </c>
    </row>
    <row r="22" spans="1:8" ht="17.25" customHeight="1">
      <c r="A22" s="14" t="s">
        <v>22</v>
      </c>
      <c r="B22" s="15" t="s">
        <v>63</v>
      </c>
      <c r="C22" s="16" t="s">
        <v>196</v>
      </c>
      <c r="D22" s="17" t="s">
        <v>108</v>
      </c>
      <c r="E22" s="18" t="s">
        <v>197</v>
      </c>
      <c r="F22" s="43">
        <v>9.84</v>
      </c>
      <c r="G22" s="32" t="s">
        <v>0</v>
      </c>
      <c r="H22" s="43" t="str">
        <f t="shared" si="0"/>
        <v>II JA</v>
      </c>
    </row>
    <row r="23" spans="1:8" ht="17.25" customHeight="1">
      <c r="A23" s="14" t="s">
        <v>23</v>
      </c>
      <c r="B23" s="15" t="s">
        <v>51</v>
      </c>
      <c r="C23" s="16" t="s">
        <v>190</v>
      </c>
      <c r="D23" s="17">
        <v>40079</v>
      </c>
      <c r="E23" s="18" t="s">
        <v>60</v>
      </c>
      <c r="F23" s="43">
        <v>9.85</v>
      </c>
      <c r="G23" s="32" t="s">
        <v>0</v>
      </c>
      <c r="H23" s="43" t="str">
        <f t="shared" si="0"/>
        <v>II JA</v>
      </c>
    </row>
    <row r="24" spans="1:8" ht="17.25" customHeight="1">
      <c r="A24" s="14" t="s">
        <v>24</v>
      </c>
      <c r="B24" s="15" t="s">
        <v>121</v>
      </c>
      <c r="C24" s="16" t="s">
        <v>163</v>
      </c>
      <c r="D24" s="17">
        <v>40073</v>
      </c>
      <c r="E24" s="18" t="s">
        <v>48</v>
      </c>
      <c r="F24" s="43">
        <v>10.06</v>
      </c>
      <c r="G24" s="32" t="s">
        <v>52</v>
      </c>
      <c r="H24" s="43" t="str">
        <f t="shared" si="0"/>
        <v>III JA</v>
      </c>
    </row>
    <row r="25" spans="1:8" ht="17.25" customHeight="1">
      <c r="A25" s="14" t="s">
        <v>25</v>
      </c>
      <c r="B25" s="15" t="s">
        <v>62</v>
      </c>
      <c r="C25" s="16" t="s">
        <v>198</v>
      </c>
      <c r="D25" s="17">
        <v>39905</v>
      </c>
      <c r="E25" s="18" t="s">
        <v>60</v>
      </c>
      <c r="F25" s="43">
        <v>10.1</v>
      </c>
      <c r="G25" s="32" t="s">
        <v>52</v>
      </c>
      <c r="H25" s="43" t="str">
        <f t="shared" si="0"/>
        <v>III JA</v>
      </c>
    </row>
    <row r="26" spans="1:8" ht="17.25" customHeight="1">
      <c r="A26" s="14" t="s">
        <v>26</v>
      </c>
      <c r="B26" s="15" t="s">
        <v>70</v>
      </c>
      <c r="C26" s="16" t="s">
        <v>81</v>
      </c>
      <c r="D26" s="17">
        <v>40040</v>
      </c>
      <c r="E26" s="18" t="s">
        <v>184</v>
      </c>
      <c r="F26" s="43">
        <v>10.18</v>
      </c>
      <c r="G26" s="32" t="s">
        <v>52</v>
      </c>
      <c r="H26" s="43" t="str">
        <f t="shared" si="0"/>
        <v>III JA</v>
      </c>
    </row>
    <row r="27" spans="1:8" ht="17.25" customHeight="1">
      <c r="A27" s="14" t="s">
        <v>34</v>
      </c>
      <c r="B27" s="47" t="s">
        <v>62</v>
      </c>
      <c r="C27" s="48" t="s">
        <v>199</v>
      </c>
      <c r="D27" s="17">
        <v>39765</v>
      </c>
      <c r="E27" s="18" t="s">
        <v>50</v>
      </c>
      <c r="F27" s="43">
        <v>10.25</v>
      </c>
      <c r="G27" s="32" t="s">
        <v>52</v>
      </c>
      <c r="H27" s="43" t="str">
        <f t="shared" si="0"/>
        <v>III JA</v>
      </c>
    </row>
    <row r="28" spans="1:8" ht="17.25" customHeight="1">
      <c r="A28" s="14" t="s">
        <v>35</v>
      </c>
      <c r="B28" s="15" t="s">
        <v>56</v>
      </c>
      <c r="C28" s="16" t="s">
        <v>117</v>
      </c>
      <c r="D28" s="17">
        <v>39705</v>
      </c>
      <c r="E28" s="18" t="s">
        <v>184</v>
      </c>
      <c r="F28" s="43">
        <v>10.27</v>
      </c>
      <c r="G28" s="32" t="s">
        <v>52</v>
      </c>
      <c r="H28" s="43" t="str">
        <f t="shared" si="0"/>
        <v>III JA</v>
      </c>
    </row>
    <row r="29" spans="1:8" ht="17.25" customHeight="1">
      <c r="A29" s="14" t="s">
        <v>36</v>
      </c>
      <c r="B29" s="15" t="s">
        <v>59</v>
      </c>
      <c r="C29" s="16" t="s">
        <v>165</v>
      </c>
      <c r="D29" s="17">
        <v>40027</v>
      </c>
      <c r="E29" s="18" t="s">
        <v>60</v>
      </c>
      <c r="F29" s="43">
        <v>10.3</v>
      </c>
      <c r="G29" s="32" t="s">
        <v>52</v>
      </c>
      <c r="H29" s="43" t="str">
        <f t="shared" si="0"/>
        <v>III JA</v>
      </c>
    </row>
    <row r="30" spans="1:8" ht="17.25" customHeight="1">
      <c r="A30" s="14" t="s">
        <v>37</v>
      </c>
      <c r="B30" s="15" t="s">
        <v>200</v>
      </c>
      <c r="C30" s="16" t="s">
        <v>201</v>
      </c>
      <c r="D30" s="17">
        <v>39911</v>
      </c>
      <c r="E30" s="18" t="s">
        <v>202</v>
      </c>
      <c r="F30" s="43">
        <v>10.43</v>
      </c>
      <c r="G30" s="32" t="s">
        <v>52</v>
      </c>
      <c r="H30" s="43"/>
    </row>
    <row r="31" spans="1:8" ht="17.25" customHeight="1">
      <c r="A31" s="14" t="s">
        <v>38</v>
      </c>
      <c r="B31" s="15" t="s">
        <v>203</v>
      </c>
      <c r="C31" s="16" t="s">
        <v>204</v>
      </c>
      <c r="D31" s="17">
        <v>40138</v>
      </c>
      <c r="E31" s="18" t="s">
        <v>184</v>
      </c>
      <c r="F31" s="43">
        <v>10.46</v>
      </c>
      <c r="G31" s="32" t="s">
        <v>52</v>
      </c>
      <c r="H31" s="43"/>
    </row>
    <row r="32" spans="1:8" ht="17.25" customHeight="1">
      <c r="A32" s="14" t="s">
        <v>39</v>
      </c>
      <c r="B32" s="49" t="s">
        <v>191</v>
      </c>
      <c r="C32" s="50" t="s">
        <v>199</v>
      </c>
      <c r="D32" s="17">
        <v>39765</v>
      </c>
      <c r="E32" s="18" t="s">
        <v>50</v>
      </c>
      <c r="F32" s="43">
        <v>10.58</v>
      </c>
      <c r="G32" s="32" t="s">
        <v>52</v>
      </c>
      <c r="H32" s="43"/>
    </row>
    <row r="33" spans="1:8" ht="17.25" customHeight="1">
      <c r="A33" s="14" t="s">
        <v>126</v>
      </c>
      <c r="B33" s="15" t="s">
        <v>72</v>
      </c>
      <c r="C33" s="16" t="s">
        <v>123</v>
      </c>
      <c r="D33" s="17">
        <v>40001</v>
      </c>
      <c r="E33" s="18" t="s">
        <v>60</v>
      </c>
      <c r="F33" s="43">
        <v>10.59</v>
      </c>
      <c r="G33" s="32" t="s">
        <v>52</v>
      </c>
      <c r="H33" s="43"/>
    </row>
    <row r="34" spans="1:8" ht="17.25" customHeight="1">
      <c r="A34" s="14" t="s">
        <v>40</v>
      </c>
      <c r="B34" s="15" t="s">
        <v>67</v>
      </c>
      <c r="C34" s="16" t="s">
        <v>206</v>
      </c>
      <c r="D34" s="17" t="s">
        <v>207</v>
      </c>
      <c r="E34" s="18" t="s">
        <v>50</v>
      </c>
      <c r="F34" s="43">
        <v>10.6</v>
      </c>
      <c r="G34" s="32" t="s">
        <v>52</v>
      </c>
      <c r="H34" s="43"/>
    </row>
    <row r="35" spans="1:8" ht="17.25" customHeight="1">
      <c r="A35" s="14" t="s">
        <v>41</v>
      </c>
      <c r="B35" s="15" t="s">
        <v>83</v>
      </c>
      <c r="C35" s="16" t="s">
        <v>162</v>
      </c>
      <c r="D35" s="17">
        <v>39893</v>
      </c>
      <c r="E35" s="18" t="s">
        <v>48</v>
      </c>
      <c r="F35" s="43">
        <v>10.66</v>
      </c>
      <c r="G35" s="32" t="s">
        <v>52</v>
      </c>
      <c r="H35" s="43"/>
    </row>
    <row r="36" spans="1:8" ht="17.25" customHeight="1">
      <c r="A36" s="14" t="s">
        <v>42</v>
      </c>
      <c r="B36" s="15" t="s">
        <v>208</v>
      </c>
      <c r="C36" s="16" t="s">
        <v>209</v>
      </c>
      <c r="D36" s="17" t="s">
        <v>210</v>
      </c>
      <c r="E36" s="18" t="s">
        <v>50</v>
      </c>
      <c r="F36" s="43">
        <v>10.72</v>
      </c>
      <c r="G36" s="32" t="s">
        <v>52</v>
      </c>
      <c r="H36" s="43"/>
    </row>
    <row r="37" spans="1:8" ht="17.25" customHeight="1">
      <c r="A37" s="14" t="s">
        <v>43</v>
      </c>
      <c r="B37" s="15" t="s">
        <v>211</v>
      </c>
      <c r="C37" s="16" t="s">
        <v>212</v>
      </c>
      <c r="D37" s="17">
        <v>39979</v>
      </c>
      <c r="E37" s="18" t="s">
        <v>60</v>
      </c>
      <c r="F37" s="43">
        <v>10.73</v>
      </c>
      <c r="G37" s="32" t="s">
        <v>0</v>
      </c>
      <c r="H37" s="43"/>
    </row>
    <row r="38" spans="1:8" ht="17.25" customHeight="1">
      <c r="A38" s="14" t="s">
        <v>44</v>
      </c>
      <c r="B38" s="15" t="s">
        <v>109</v>
      </c>
      <c r="C38" s="16" t="s">
        <v>111</v>
      </c>
      <c r="D38" s="17">
        <v>40129</v>
      </c>
      <c r="E38" s="18" t="s">
        <v>47</v>
      </c>
      <c r="F38" s="43">
        <v>10.91</v>
      </c>
      <c r="G38" s="32" t="s">
        <v>0</v>
      </c>
      <c r="H38" s="43"/>
    </row>
    <row r="39" spans="1:8" ht="17.25" customHeight="1">
      <c r="A39" s="14" t="s">
        <v>45</v>
      </c>
      <c r="B39" s="15" t="s">
        <v>70</v>
      </c>
      <c r="C39" s="16" t="s">
        <v>129</v>
      </c>
      <c r="D39" s="17">
        <v>40087</v>
      </c>
      <c r="E39" s="18" t="s">
        <v>60</v>
      </c>
      <c r="F39" s="43">
        <v>11.14</v>
      </c>
      <c r="G39" s="32" t="s">
        <v>52</v>
      </c>
      <c r="H39" s="43"/>
    </row>
    <row r="40" spans="1:8" ht="17.25" customHeight="1">
      <c r="A40" s="14" t="s">
        <v>130</v>
      </c>
      <c r="B40" s="15" t="s">
        <v>83</v>
      </c>
      <c r="C40" s="16" t="s">
        <v>213</v>
      </c>
      <c r="D40" s="17">
        <v>39955</v>
      </c>
      <c r="E40" s="18" t="s">
        <v>54</v>
      </c>
      <c r="F40" s="43">
        <v>11.35</v>
      </c>
      <c r="G40" s="32" t="s">
        <v>0</v>
      </c>
      <c r="H40" s="43"/>
    </row>
    <row r="41" spans="1:8" ht="17.25" customHeight="1">
      <c r="A41" s="14" t="s">
        <v>131</v>
      </c>
      <c r="B41" s="15" t="s">
        <v>121</v>
      </c>
      <c r="C41" s="16" t="s">
        <v>205</v>
      </c>
      <c r="D41" s="17">
        <v>40159</v>
      </c>
      <c r="E41" s="18" t="s">
        <v>48</v>
      </c>
      <c r="F41" s="43">
        <v>11.52</v>
      </c>
      <c r="G41" s="32" t="s">
        <v>52</v>
      </c>
      <c r="H41" s="43"/>
    </row>
    <row r="42" spans="1:7" ht="17.25" customHeight="1">
      <c r="A42" s="33"/>
      <c r="B42" s="34"/>
      <c r="C42" s="35"/>
      <c r="D42" s="36"/>
      <c r="E42" s="37"/>
      <c r="F42" s="33"/>
      <c r="G42" s="38"/>
    </row>
    <row r="43" spans="1:7" ht="17.25" customHeight="1">
      <c r="A43" s="33"/>
      <c r="B43" s="34"/>
      <c r="C43" s="35"/>
      <c r="D43" s="36"/>
      <c r="E43" s="37"/>
      <c r="F43" s="33"/>
      <c r="G43" s="38"/>
    </row>
    <row r="44" spans="1:7" ht="17.25" customHeight="1">
      <c r="A44" s="33"/>
      <c r="B44" s="34"/>
      <c r="C44" s="35"/>
      <c r="D44" s="36"/>
      <c r="E44" s="37"/>
      <c r="F44" s="33"/>
      <c r="G44" s="38"/>
    </row>
    <row r="45" spans="1:7" ht="17.25" customHeight="1">
      <c r="A45" s="33"/>
      <c r="B45" s="34"/>
      <c r="C45" s="35"/>
      <c r="D45" s="36"/>
      <c r="E45" s="37"/>
      <c r="F45" s="33"/>
      <c r="G45" s="38"/>
    </row>
    <row r="46" spans="1:7" ht="17.25" customHeight="1">
      <c r="A46" s="33"/>
      <c r="B46" s="34"/>
      <c r="C46" s="35"/>
      <c r="D46" s="36"/>
      <c r="E46" s="37"/>
      <c r="F46" s="33"/>
      <c r="G46" s="38"/>
    </row>
    <row r="47" spans="1:7" ht="17.25" customHeight="1">
      <c r="A47" s="33"/>
      <c r="B47" s="34"/>
      <c r="C47" s="35"/>
      <c r="D47" s="36"/>
      <c r="E47" s="37"/>
      <c r="F47" s="33"/>
      <c r="G47" s="38"/>
    </row>
    <row r="48" spans="1:7" ht="15">
      <c r="A48" s="20" t="s">
        <v>31</v>
      </c>
      <c r="B48" s="21"/>
      <c r="C48" s="21"/>
      <c r="D48" s="21"/>
      <c r="E48" s="21"/>
      <c r="F48" s="21"/>
      <c r="G48" s="21"/>
    </row>
    <row r="49" spans="1:7" ht="17.25">
      <c r="A49" s="22" t="s">
        <v>0</v>
      </c>
      <c r="B49" s="23"/>
      <c r="C49" s="21"/>
      <c r="D49" s="24"/>
      <c r="E49" s="21"/>
      <c r="F49" s="3" t="s">
        <v>173</v>
      </c>
      <c r="G49" s="21"/>
    </row>
    <row r="50" spans="1:6" s="4" customFormat="1" ht="3.75">
      <c r="A50" s="25"/>
      <c r="B50" s="26"/>
      <c r="C50" s="25"/>
      <c r="D50" s="25"/>
      <c r="E50" s="27" t="s">
        <v>120</v>
      </c>
      <c r="F50" s="25"/>
    </row>
    <row r="51" spans="2:6" ht="12.75">
      <c r="B51" s="7" t="s">
        <v>27</v>
      </c>
      <c r="C51" s="8" t="s">
        <v>28</v>
      </c>
      <c r="D51" s="19" t="s">
        <v>179</v>
      </c>
      <c r="E51" s="9"/>
      <c r="F51" s="2"/>
    </row>
    <row r="52" spans="2:5" s="4" customFormat="1" ht="3.75">
      <c r="B52" s="5"/>
      <c r="E52" s="6" t="s">
        <v>120</v>
      </c>
    </row>
    <row r="53" spans="1:8" ht="12.75">
      <c r="A53" s="10" t="s">
        <v>1</v>
      </c>
      <c r="B53" s="11" t="s">
        <v>2</v>
      </c>
      <c r="C53" s="12" t="s">
        <v>3</v>
      </c>
      <c r="D53" s="10" t="s">
        <v>4</v>
      </c>
      <c r="E53" s="10" t="s">
        <v>5</v>
      </c>
      <c r="F53" s="13" t="s">
        <v>6</v>
      </c>
      <c r="G53" s="10" t="s">
        <v>68</v>
      </c>
      <c r="H53" s="10" t="s">
        <v>240</v>
      </c>
    </row>
    <row r="54" spans="1:8" ht="17.25" customHeight="1">
      <c r="A54" s="14" t="s">
        <v>7</v>
      </c>
      <c r="B54" s="15" t="s">
        <v>82</v>
      </c>
      <c r="C54" s="16" t="s">
        <v>159</v>
      </c>
      <c r="D54" s="17">
        <v>40527</v>
      </c>
      <c r="E54" s="18" t="s">
        <v>60</v>
      </c>
      <c r="F54" s="43">
        <v>9.71</v>
      </c>
      <c r="G54" s="32" t="s">
        <v>52</v>
      </c>
      <c r="H54" s="43" t="str">
        <f aca="true" t="shared" si="1" ref="H54:H60">IF(ISBLANK(F54),"",IF(F54&lt;=7.7,"KSM",IF(F54&lt;=8,"I A",IF(F54&lt;=8.44,"II A",IF(F54&lt;=9.04,"III A",IF(F54&lt;=9.64,"I JA",IF(F54&lt;=10.04,"II JA",IF(F54&lt;=10.34,"III JA"))))))))</f>
        <v>II JA</v>
      </c>
    </row>
    <row r="55" spans="1:8" ht="17.25" customHeight="1">
      <c r="A55" s="14" t="s">
        <v>8</v>
      </c>
      <c r="B55" s="15" t="s">
        <v>77</v>
      </c>
      <c r="C55" s="16" t="s">
        <v>214</v>
      </c>
      <c r="D55" s="17" t="s">
        <v>151</v>
      </c>
      <c r="E55" s="18" t="s">
        <v>69</v>
      </c>
      <c r="F55" s="43">
        <v>9.97</v>
      </c>
      <c r="G55" s="32" t="s">
        <v>0</v>
      </c>
      <c r="H55" s="43" t="str">
        <f t="shared" si="1"/>
        <v>II JA</v>
      </c>
    </row>
    <row r="56" spans="1:8" ht="17.25" customHeight="1">
      <c r="A56" s="14" t="s">
        <v>9</v>
      </c>
      <c r="B56" s="15" t="s">
        <v>72</v>
      </c>
      <c r="C56" s="16" t="s">
        <v>215</v>
      </c>
      <c r="D56" s="17">
        <v>40750</v>
      </c>
      <c r="E56" s="18" t="s">
        <v>60</v>
      </c>
      <c r="F56" s="43">
        <v>10.03</v>
      </c>
      <c r="G56" s="32" t="s">
        <v>0</v>
      </c>
      <c r="H56" s="43" t="str">
        <f t="shared" si="1"/>
        <v>II JA</v>
      </c>
    </row>
    <row r="57" spans="1:8" ht="17.25" customHeight="1">
      <c r="A57" s="14" t="s">
        <v>10</v>
      </c>
      <c r="B57" s="15" t="s">
        <v>216</v>
      </c>
      <c r="C57" s="16" t="s">
        <v>217</v>
      </c>
      <c r="D57" s="17">
        <v>40263</v>
      </c>
      <c r="E57" s="18" t="s">
        <v>184</v>
      </c>
      <c r="F57" s="43">
        <v>10.14</v>
      </c>
      <c r="G57" s="32" t="s">
        <v>52</v>
      </c>
      <c r="H57" s="43" t="str">
        <f t="shared" si="1"/>
        <v>III JA</v>
      </c>
    </row>
    <row r="58" spans="1:8" ht="17.25" customHeight="1">
      <c r="A58" s="14" t="s">
        <v>11</v>
      </c>
      <c r="B58" s="15" t="s">
        <v>77</v>
      </c>
      <c r="C58" s="16" t="s">
        <v>218</v>
      </c>
      <c r="D58" s="17" t="s">
        <v>151</v>
      </c>
      <c r="E58" s="18" t="s">
        <v>197</v>
      </c>
      <c r="F58" s="43">
        <v>10.17</v>
      </c>
      <c r="G58" s="32" t="s">
        <v>0</v>
      </c>
      <c r="H58" s="43" t="str">
        <f t="shared" si="1"/>
        <v>III JA</v>
      </c>
    </row>
    <row r="59" spans="1:8" ht="17.25" customHeight="1">
      <c r="A59" s="14" t="s">
        <v>12</v>
      </c>
      <c r="B59" s="15" t="s">
        <v>106</v>
      </c>
      <c r="C59" s="16" t="s">
        <v>219</v>
      </c>
      <c r="D59" s="17" t="s">
        <v>151</v>
      </c>
      <c r="E59" s="18" t="s">
        <v>55</v>
      </c>
      <c r="F59" s="43">
        <v>10.2</v>
      </c>
      <c r="G59" s="32" t="s">
        <v>0</v>
      </c>
      <c r="H59" s="43" t="str">
        <f t="shared" si="1"/>
        <v>III JA</v>
      </c>
    </row>
    <row r="60" spans="1:8" ht="17.25" customHeight="1">
      <c r="A60" s="14" t="s">
        <v>13</v>
      </c>
      <c r="B60" s="15" t="s">
        <v>220</v>
      </c>
      <c r="C60" s="16" t="s">
        <v>221</v>
      </c>
      <c r="D60" s="17" t="s">
        <v>222</v>
      </c>
      <c r="E60" s="18" t="s">
        <v>69</v>
      </c>
      <c r="F60" s="43">
        <v>10.31</v>
      </c>
      <c r="G60" s="32" t="s">
        <v>0</v>
      </c>
      <c r="H60" s="43" t="str">
        <f t="shared" si="1"/>
        <v>III JA</v>
      </c>
    </row>
    <row r="61" spans="1:8" ht="17.25" customHeight="1">
      <c r="A61" s="14" t="s">
        <v>14</v>
      </c>
      <c r="B61" s="15" t="s">
        <v>223</v>
      </c>
      <c r="C61" s="16" t="s">
        <v>224</v>
      </c>
      <c r="D61" s="17">
        <v>41071</v>
      </c>
      <c r="E61" s="18" t="s">
        <v>69</v>
      </c>
      <c r="F61" s="43">
        <v>10.48</v>
      </c>
      <c r="G61" s="32" t="s">
        <v>52</v>
      </c>
      <c r="H61" s="43"/>
    </row>
    <row r="62" spans="1:8" ht="17.25" customHeight="1">
      <c r="A62" s="14" t="s">
        <v>15</v>
      </c>
      <c r="B62" s="15" t="s">
        <v>225</v>
      </c>
      <c r="C62" s="16" t="s">
        <v>226</v>
      </c>
      <c r="D62" s="46" t="s">
        <v>333</v>
      </c>
      <c r="E62" s="18" t="s">
        <v>92</v>
      </c>
      <c r="F62" s="43">
        <v>10.68</v>
      </c>
      <c r="G62" s="32" t="s">
        <v>0</v>
      </c>
      <c r="H62" s="43"/>
    </row>
    <row r="63" spans="1:8" ht="17.25" customHeight="1">
      <c r="A63" s="14" t="s">
        <v>16</v>
      </c>
      <c r="B63" s="15" t="s">
        <v>83</v>
      </c>
      <c r="C63" s="16" t="s">
        <v>57</v>
      </c>
      <c r="D63" s="17">
        <v>40832</v>
      </c>
      <c r="E63" s="18" t="s">
        <v>184</v>
      </c>
      <c r="F63" s="43">
        <v>10.71</v>
      </c>
      <c r="G63" s="32" t="s">
        <v>52</v>
      </c>
      <c r="H63" s="43"/>
    </row>
    <row r="64" spans="1:8" ht="17.25" customHeight="1">
      <c r="A64" s="14" t="s">
        <v>17</v>
      </c>
      <c r="B64" s="15" t="s">
        <v>208</v>
      </c>
      <c r="C64" s="16" t="s">
        <v>227</v>
      </c>
      <c r="D64" s="17">
        <v>40342</v>
      </c>
      <c r="E64" s="18" t="s">
        <v>64</v>
      </c>
      <c r="F64" s="43">
        <v>10.71</v>
      </c>
      <c r="G64" s="32" t="s">
        <v>0</v>
      </c>
      <c r="H64" s="43"/>
    </row>
    <row r="65" spans="1:8" ht="17.25" customHeight="1">
      <c r="A65" s="14" t="s">
        <v>18</v>
      </c>
      <c r="B65" s="15" t="s">
        <v>58</v>
      </c>
      <c r="C65" s="16" t="s">
        <v>164</v>
      </c>
      <c r="D65" s="17">
        <v>40431</v>
      </c>
      <c r="E65" s="18" t="s">
        <v>48</v>
      </c>
      <c r="F65" s="43">
        <v>10.75</v>
      </c>
      <c r="G65" s="32" t="s">
        <v>52</v>
      </c>
      <c r="H65" s="43"/>
    </row>
    <row r="66" spans="1:8" ht="17.25" customHeight="1">
      <c r="A66" s="14" t="s">
        <v>19</v>
      </c>
      <c r="B66" s="15" t="s">
        <v>63</v>
      </c>
      <c r="C66" s="16" t="s">
        <v>127</v>
      </c>
      <c r="D66" s="17">
        <v>40417</v>
      </c>
      <c r="E66" s="18" t="s">
        <v>60</v>
      </c>
      <c r="F66" s="43">
        <v>10.78</v>
      </c>
      <c r="G66" s="32" t="s">
        <v>52</v>
      </c>
      <c r="H66" s="43"/>
    </row>
    <row r="67" spans="1:8" ht="17.25" customHeight="1">
      <c r="A67" s="14" t="s">
        <v>20</v>
      </c>
      <c r="B67" s="15" t="s">
        <v>49</v>
      </c>
      <c r="C67" s="16" t="s">
        <v>221</v>
      </c>
      <c r="D67" s="17" t="s">
        <v>151</v>
      </c>
      <c r="E67" s="18" t="s">
        <v>69</v>
      </c>
      <c r="F67" s="43">
        <v>10.87</v>
      </c>
      <c r="G67" s="32" t="s">
        <v>0</v>
      </c>
      <c r="H67" s="43"/>
    </row>
    <row r="68" spans="1:8" ht="17.25" customHeight="1">
      <c r="A68" s="14" t="s">
        <v>21</v>
      </c>
      <c r="B68" s="15" t="s">
        <v>228</v>
      </c>
      <c r="C68" s="16" t="s">
        <v>229</v>
      </c>
      <c r="D68" s="17">
        <v>40560</v>
      </c>
      <c r="E68" s="18" t="s">
        <v>60</v>
      </c>
      <c r="F68" s="43">
        <v>11.16</v>
      </c>
      <c r="G68" s="32" t="s">
        <v>0</v>
      </c>
      <c r="H68" s="43"/>
    </row>
    <row r="69" spans="1:8" ht="17.25" customHeight="1">
      <c r="A69" s="14" t="s">
        <v>22</v>
      </c>
      <c r="B69" s="15" t="s">
        <v>230</v>
      </c>
      <c r="C69" s="16" t="s">
        <v>231</v>
      </c>
      <c r="D69" s="17">
        <v>41255</v>
      </c>
      <c r="E69" s="18" t="s">
        <v>50</v>
      </c>
      <c r="F69" s="43">
        <v>11.28</v>
      </c>
      <c r="G69" s="32" t="s">
        <v>0</v>
      </c>
      <c r="H69" s="43"/>
    </row>
    <row r="70" spans="1:8" ht="17.25" customHeight="1">
      <c r="A70" s="14" t="s">
        <v>23</v>
      </c>
      <c r="B70" s="15" t="s">
        <v>77</v>
      </c>
      <c r="C70" s="16" t="s">
        <v>232</v>
      </c>
      <c r="D70" s="17">
        <v>40334</v>
      </c>
      <c r="E70" s="18" t="s">
        <v>184</v>
      </c>
      <c r="F70" s="43">
        <v>11.32</v>
      </c>
      <c r="G70" s="32" t="s">
        <v>52</v>
      </c>
      <c r="H70" s="43"/>
    </row>
    <row r="71" spans="1:8" ht="17.25" customHeight="1">
      <c r="A71" s="14" t="s">
        <v>24</v>
      </c>
      <c r="B71" s="15" t="s">
        <v>233</v>
      </c>
      <c r="C71" s="16" t="s">
        <v>234</v>
      </c>
      <c r="D71" s="17">
        <v>40674</v>
      </c>
      <c r="E71" s="18" t="s">
        <v>184</v>
      </c>
      <c r="F71" s="43">
        <v>11.46</v>
      </c>
      <c r="G71" s="32" t="s">
        <v>0</v>
      </c>
      <c r="H71" s="43"/>
    </row>
    <row r="72" spans="1:8" ht="17.25" customHeight="1">
      <c r="A72" s="14" t="s">
        <v>24</v>
      </c>
      <c r="B72" s="15" t="s">
        <v>230</v>
      </c>
      <c r="C72" s="16" t="s">
        <v>235</v>
      </c>
      <c r="D72" s="17">
        <v>41728</v>
      </c>
      <c r="E72" s="18" t="s">
        <v>184</v>
      </c>
      <c r="F72" s="43">
        <v>11.46</v>
      </c>
      <c r="G72" s="32" t="s">
        <v>0</v>
      </c>
      <c r="H72" s="43"/>
    </row>
    <row r="73" spans="1:8" ht="17.25" customHeight="1">
      <c r="A73" s="14" t="s">
        <v>26</v>
      </c>
      <c r="B73" s="15" t="s">
        <v>128</v>
      </c>
      <c r="C73" s="16" t="s">
        <v>236</v>
      </c>
      <c r="D73" s="17">
        <v>41485</v>
      </c>
      <c r="E73" s="18" t="s">
        <v>184</v>
      </c>
      <c r="F73" s="43">
        <v>11.57</v>
      </c>
      <c r="G73" s="32" t="s">
        <v>52</v>
      </c>
      <c r="H73" s="43"/>
    </row>
    <row r="74" spans="1:8" ht="17.25" customHeight="1">
      <c r="A74" s="14" t="s">
        <v>34</v>
      </c>
      <c r="B74" s="15" t="s">
        <v>237</v>
      </c>
      <c r="C74" s="16" t="s">
        <v>238</v>
      </c>
      <c r="D74" s="17">
        <v>41841</v>
      </c>
      <c r="E74" s="18" t="s">
        <v>92</v>
      </c>
      <c r="F74" s="43">
        <v>11.87</v>
      </c>
      <c r="G74" s="32" t="s">
        <v>0</v>
      </c>
      <c r="H74" s="43"/>
    </row>
    <row r="75" spans="1:8" ht="17.25" customHeight="1">
      <c r="A75" s="14" t="s">
        <v>35</v>
      </c>
      <c r="B75" s="15" t="s">
        <v>124</v>
      </c>
      <c r="C75" s="16" t="s">
        <v>125</v>
      </c>
      <c r="D75" s="17">
        <v>40190</v>
      </c>
      <c r="E75" s="18" t="s">
        <v>60</v>
      </c>
      <c r="F75" s="43">
        <v>12.03</v>
      </c>
      <c r="G75" s="32" t="s">
        <v>52</v>
      </c>
      <c r="H75" s="43"/>
    </row>
    <row r="76" spans="1:8" ht="17.25" customHeight="1">
      <c r="A76" s="14" t="s">
        <v>36</v>
      </c>
      <c r="B76" s="15" t="s">
        <v>83</v>
      </c>
      <c r="C76" s="16" t="s">
        <v>239</v>
      </c>
      <c r="D76" s="17">
        <v>41778</v>
      </c>
      <c r="E76" s="18" t="s">
        <v>50</v>
      </c>
      <c r="F76" s="43">
        <v>13.64</v>
      </c>
      <c r="G76" s="32" t="s">
        <v>52</v>
      </c>
      <c r="H76" s="43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0.7109375" style="1" customWidth="1"/>
    <col min="3" max="3" width="14.140625" style="1" customWidth="1"/>
    <col min="4" max="4" width="12.00390625" style="1" customWidth="1"/>
    <col min="5" max="5" width="21.140625" style="1" bestFit="1" customWidth="1"/>
    <col min="6" max="6" width="5.8515625" style="1" customWidth="1"/>
    <col min="7" max="7" width="13.7109375" style="1" bestFit="1" customWidth="1"/>
    <col min="8" max="8" width="5.28125" style="1" bestFit="1" customWidth="1"/>
    <col min="9" max="16384" width="9.140625" style="1" customWidth="1"/>
  </cols>
  <sheetData>
    <row r="1" spans="1:7" ht="15">
      <c r="A1" s="20" t="s">
        <v>31</v>
      </c>
      <c r="B1" s="21"/>
      <c r="C1" s="21"/>
      <c r="D1" s="21"/>
      <c r="E1" s="21"/>
      <c r="F1" s="21"/>
      <c r="G1" s="21"/>
    </row>
    <row r="2" spans="1:7" ht="17.25">
      <c r="A2" s="22" t="s">
        <v>0</v>
      </c>
      <c r="B2" s="23"/>
      <c r="C2" s="21"/>
      <c r="D2" s="24"/>
      <c r="E2" s="21"/>
      <c r="F2" s="3" t="s">
        <v>173</v>
      </c>
      <c r="G2" s="21"/>
    </row>
    <row r="3" spans="1:6" s="4" customFormat="1" ht="3.75">
      <c r="A3" s="25"/>
      <c r="B3" s="26"/>
      <c r="C3" s="25"/>
      <c r="D3" s="25"/>
      <c r="E3" s="27"/>
      <c r="F3" s="25"/>
    </row>
    <row r="4" spans="1:6" ht="12.75">
      <c r="A4" s="21"/>
      <c r="B4" s="28" t="s">
        <v>27</v>
      </c>
      <c r="C4" s="29" t="s">
        <v>29</v>
      </c>
      <c r="D4" s="19" t="s">
        <v>178</v>
      </c>
      <c r="E4" s="30"/>
      <c r="F4" s="22"/>
    </row>
    <row r="5" spans="1:6" s="4" customFormat="1" ht="3.75">
      <c r="A5" s="25"/>
      <c r="B5" s="26"/>
      <c r="C5" s="25"/>
      <c r="D5" s="25"/>
      <c r="E5" s="27"/>
      <c r="F5" s="25"/>
    </row>
    <row r="6" spans="1:8" ht="12.75">
      <c r="A6" s="10" t="s">
        <v>1</v>
      </c>
      <c r="B6" s="11" t="s">
        <v>2</v>
      </c>
      <c r="C6" s="12" t="s">
        <v>3</v>
      </c>
      <c r="D6" s="10" t="s">
        <v>4</v>
      </c>
      <c r="E6" s="10" t="s">
        <v>5</v>
      </c>
      <c r="F6" s="13" t="s">
        <v>6</v>
      </c>
      <c r="G6" s="10" t="s">
        <v>68</v>
      </c>
      <c r="H6" s="10" t="s">
        <v>240</v>
      </c>
    </row>
    <row r="7" spans="1:8" ht="17.25" customHeight="1">
      <c r="A7" s="14" t="s">
        <v>7</v>
      </c>
      <c r="B7" s="15" t="s">
        <v>88</v>
      </c>
      <c r="C7" s="16" t="s">
        <v>89</v>
      </c>
      <c r="D7" s="17">
        <v>39681</v>
      </c>
      <c r="E7" s="18" t="s">
        <v>69</v>
      </c>
      <c r="F7" s="43">
        <v>8.86</v>
      </c>
      <c r="G7" s="32" t="s">
        <v>52</v>
      </c>
      <c r="H7" s="43" t="str">
        <f>IF(ISBLANK(F7),"",IF(F7&lt;=7,"KSM",IF(F7&lt;=7.3,"I A",IF(F7&lt;=7.64,"II A",IF(F7&lt;=8.24,"III A",IF(F7&lt;=8.94,"I JA",IF(F7&lt;=9.44,"II JA",IF(F7&lt;=9.84,"III JA"))))))))</f>
        <v>I JA</v>
      </c>
    </row>
    <row r="8" spans="1:8" ht="17.25" customHeight="1">
      <c r="A8" s="14" t="s">
        <v>8</v>
      </c>
      <c r="B8" s="15" t="s">
        <v>331</v>
      </c>
      <c r="C8" s="16" t="s">
        <v>332</v>
      </c>
      <c r="D8" s="17">
        <v>39546</v>
      </c>
      <c r="E8" s="18" t="s">
        <v>197</v>
      </c>
      <c r="F8" s="43">
        <v>9.07</v>
      </c>
      <c r="G8" s="32" t="s">
        <v>0</v>
      </c>
      <c r="H8" s="43" t="str">
        <f aca="true" t="shared" si="0" ref="H8:H14">IF(ISBLANK(F8),"",IF(F8&lt;=7,"KSM",IF(F8&lt;=7.3,"I A",IF(F8&lt;=7.64,"II A",IF(F8&lt;=8.24,"III A",IF(F8&lt;=8.94,"I JA",IF(F8&lt;=9.44,"II JA",IF(F8&lt;=9.84,"III JA"))))))))</f>
        <v>II JA</v>
      </c>
    </row>
    <row r="9" spans="1:8" ht="17.25" customHeight="1">
      <c r="A9" s="14" t="s">
        <v>9</v>
      </c>
      <c r="B9" s="15" t="s">
        <v>112</v>
      </c>
      <c r="C9" s="16" t="s">
        <v>143</v>
      </c>
      <c r="D9" s="17">
        <v>40055</v>
      </c>
      <c r="E9" s="18" t="s">
        <v>54</v>
      </c>
      <c r="F9" s="43">
        <v>9.36</v>
      </c>
      <c r="G9" s="32" t="s">
        <v>52</v>
      </c>
      <c r="H9" s="43" t="str">
        <f t="shared" si="0"/>
        <v>II JA</v>
      </c>
    </row>
    <row r="10" spans="1:8" ht="17.25" customHeight="1">
      <c r="A10" s="14" t="s">
        <v>10</v>
      </c>
      <c r="B10" s="15" t="s">
        <v>241</v>
      </c>
      <c r="C10" s="16" t="s">
        <v>182</v>
      </c>
      <c r="D10" s="17">
        <v>40062</v>
      </c>
      <c r="E10" s="18" t="s">
        <v>184</v>
      </c>
      <c r="F10" s="43">
        <v>9.41</v>
      </c>
      <c r="G10" s="32" t="s">
        <v>52</v>
      </c>
      <c r="H10" s="43" t="str">
        <f t="shared" si="0"/>
        <v>II JA</v>
      </c>
    </row>
    <row r="11" spans="1:8" ht="17.25" customHeight="1">
      <c r="A11" s="14" t="s">
        <v>11</v>
      </c>
      <c r="B11" s="15" t="s">
        <v>141</v>
      </c>
      <c r="C11" s="16" t="s">
        <v>142</v>
      </c>
      <c r="D11" s="17">
        <v>39828</v>
      </c>
      <c r="E11" s="18" t="s">
        <v>184</v>
      </c>
      <c r="F11" s="43">
        <v>9.72</v>
      </c>
      <c r="G11" s="32" t="s">
        <v>52</v>
      </c>
      <c r="H11" s="43" t="str">
        <f t="shared" si="0"/>
        <v>III JA</v>
      </c>
    </row>
    <row r="12" spans="1:8" ht="17.25" customHeight="1">
      <c r="A12" s="14" t="s">
        <v>11</v>
      </c>
      <c r="B12" s="15" t="s">
        <v>98</v>
      </c>
      <c r="C12" s="16" t="s">
        <v>242</v>
      </c>
      <c r="D12" s="17">
        <v>39466</v>
      </c>
      <c r="E12" s="18" t="s">
        <v>202</v>
      </c>
      <c r="F12" s="43">
        <v>9.72</v>
      </c>
      <c r="G12" s="32" t="s">
        <v>52</v>
      </c>
      <c r="H12" s="43" t="str">
        <f t="shared" si="0"/>
        <v>III JA</v>
      </c>
    </row>
    <row r="13" spans="1:8" ht="17.25" customHeight="1">
      <c r="A13" s="14" t="s">
        <v>13</v>
      </c>
      <c r="B13" s="15" t="s">
        <v>243</v>
      </c>
      <c r="C13" s="16" t="s">
        <v>244</v>
      </c>
      <c r="D13" s="17" t="s">
        <v>79</v>
      </c>
      <c r="E13" s="18" t="s">
        <v>197</v>
      </c>
      <c r="F13" s="43">
        <v>9.75</v>
      </c>
      <c r="G13" s="32" t="s">
        <v>0</v>
      </c>
      <c r="H13" s="43" t="str">
        <f t="shared" si="0"/>
        <v>III JA</v>
      </c>
    </row>
    <row r="14" spans="1:8" ht="17.25" customHeight="1">
      <c r="A14" s="14" t="s">
        <v>14</v>
      </c>
      <c r="B14" s="15" t="s">
        <v>146</v>
      </c>
      <c r="C14" s="16" t="s">
        <v>147</v>
      </c>
      <c r="D14" s="17">
        <v>39927</v>
      </c>
      <c r="E14" s="18" t="s">
        <v>60</v>
      </c>
      <c r="F14" s="43">
        <v>9.8</v>
      </c>
      <c r="G14" s="32" t="s">
        <v>52</v>
      </c>
      <c r="H14" s="43" t="str">
        <f t="shared" si="0"/>
        <v>III JA</v>
      </c>
    </row>
    <row r="15" spans="1:8" ht="17.25" customHeight="1">
      <c r="A15" s="14" t="s">
        <v>15</v>
      </c>
      <c r="B15" s="15" t="s">
        <v>84</v>
      </c>
      <c r="C15" s="16" t="s">
        <v>149</v>
      </c>
      <c r="D15" s="17">
        <v>40053</v>
      </c>
      <c r="E15" s="18" t="s">
        <v>60</v>
      </c>
      <c r="F15" s="43">
        <v>10.27</v>
      </c>
      <c r="G15" s="32" t="s">
        <v>52</v>
      </c>
      <c r="H15" s="43"/>
    </row>
    <row r="16" spans="1:8" ht="17.25" customHeight="1">
      <c r="A16" s="14" t="s">
        <v>16</v>
      </c>
      <c r="B16" s="15" t="s">
        <v>138</v>
      </c>
      <c r="C16" s="16" t="s">
        <v>139</v>
      </c>
      <c r="D16" s="17">
        <v>39783</v>
      </c>
      <c r="E16" s="18" t="s">
        <v>47</v>
      </c>
      <c r="F16" s="43">
        <v>10.68</v>
      </c>
      <c r="G16" s="32" t="s">
        <v>52</v>
      </c>
      <c r="H16" s="43"/>
    </row>
    <row r="17" spans="1:8" ht="17.25" customHeight="1">
      <c r="A17" s="14" t="s">
        <v>17</v>
      </c>
      <c r="B17" s="15" t="s">
        <v>95</v>
      </c>
      <c r="C17" s="16" t="s">
        <v>245</v>
      </c>
      <c r="D17" s="17">
        <v>39707</v>
      </c>
      <c r="E17" s="18" t="s">
        <v>60</v>
      </c>
      <c r="F17" s="43">
        <v>11.09</v>
      </c>
      <c r="G17" s="32" t="s">
        <v>0</v>
      </c>
      <c r="H17" s="43"/>
    </row>
    <row r="18" spans="1:8" ht="17.25" customHeight="1">
      <c r="A18" s="14" t="s">
        <v>18</v>
      </c>
      <c r="B18" s="15" t="s">
        <v>246</v>
      </c>
      <c r="C18" s="16" t="s">
        <v>247</v>
      </c>
      <c r="D18" s="17">
        <v>40018</v>
      </c>
      <c r="E18" s="18" t="s">
        <v>47</v>
      </c>
      <c r="F18" s="43">
        <v>11.15</v>
      </c>
      <c r="G18" s="32" t="s">
        <v>0</v>
      </c>
      <c r="H18" s="43"/>
    </row>
    <row r="19" spans="1:8" ht="17.25" customHeight="1">
      <c r="A19" s="14" t="s">
        <v>19</v>
      </c>
      <c r="B19" s="15" t="s">
        <v>248</v>
      </c>
      <c r="C19" s="16" t="s">
        <v>249</v>
      </c>
      <c r="D19" s="17">
        <v>39930</v>
      </c>
      <c r="E19" s="18" t="s">
        <v>92</v>
      </c>
      <c r="F19" s="43">
        <v>11.46</v>
      </c>
      <c r="G19" s="32" t="s">
        <v>0</v>
      </c>
      <c r="H19" s="43"/>
    </row>
    <row r="20" spans="1:8" ht="17.25" customHeight="1">
      <c r="A20" s="14" t="s">
        <v>20</v>
      </c>
      <c r="B20" s="15" t="s">
        <v>97</v>
      </c>
      <c r="C20" s="16" t="s">
        <v>155</v>
      </c>
      <c r="D20" s="17">
        <v>39906</v>
      </c>
      <c r="E20" s="18" t="s">
        <v>60</v>
      </c>
      <c r="F20" s="43">
        <v>11.54</v>
      </c>
      <c r="G20" s="32" t="s">
        <v>52</v>
      </c>
      <c r="H20" s="43"/>
    </row>
    <row r="21" spans="1:8" ht="17.25" customHeight="1">
      <c r="A21" s="14" t="s">
        <v>21</v>
      </c>
      <c r="B21" s="15" t="s">
        <v>93</v>
      </c>
      <c r="C21" s="16" t="s">
        <v>250</v>
      </c>
      <c r="D21" s="17">
        <v>39918</v>
      </c>
      <c r="E21" s="18" t="s">
        <v>135</v>
      </c>
      <c r="F21" s="43">
        <v>12.23</v>
      </c>
      <c r="G21" s="32" t="s">
        <v>52</v>
      </c>
      <c r="H21" s="43"/>
    </row>
    <row r="22" spans="2:5" s="4" customFormat="1" ht="3.75">
      <c r="B22" s="5"/>
      <c r="E22" s="6"/>
    </row>
    <row r="23" spans="2:6" ht="12.75">
      <c r="B23" s="7" t="s">
        <v>27</v>
      </c>
      <c r="C23" s="8" t="s">
        <v>29</v>
      </c>
      <c r="D23" s="19" t="s">
        <v>180</v>
      </c>
      <c r="E23" s="9"/>
      <c r="F23" s="2"/>
    </row>
    <row r="24" spans="2:5" s="4" customFormat="1" ht="3.75">
      <c r="B24" s="5"/>
      <c r="E24" s="6"/>
    </row>
    <row r="25" spans="1:8" ht="12.75">
      <c r="A25" s="10" t="s">
        <v>1</v>
      </c>
      <c r="B25" s="11" t="s">
        <v>2</v>
      </c>
      <c r="C25" s="12" t="s">
        <v>3</v>
      </c>
      <c r="D25" s="10" t="s">
        <v>4</v>
      </c>
      <c r="E25" s="10" t="s">
        <v>5</v>
      </c>
      <c r="F25" s="13" t="s">
        <v>6</v>
      </c>
      <c r="G25" s="10" t="s">
        <v>68</v>
      </c>
      <c r="H25" s="10" t="s">
        <v>240</v>
      </c>
    </row>
    <row r="26" spans="1:8" ht="17.25" customHeight="1">
      <c r="A26" s="14" t="s">
        <v>7</v>
      </c>
      <c r="B26" s="15" t="s">
        <v>251</v>
      </c>
      <c r="C26" s="16" t="s">
        <v>252</v>
      </c>
      <c r="D26" s="17">
        <v>40284</v>
      </c>
      <c r="E26" s="18" t="s">
        <v>69</v>
      </c>
      <c r="F26" s="43">
        <v>9.14</v>
      </c>
      <c r="G26" s="32" t="s">
        <v>52</v>
      </c>
      <c r="H26" s="43" t="str">
        <f>IF(ISBLANK(F26),"",IF(F26&lt;=7,"KSM",IF(F26&lt;=7.3,"I A",IF(F26&lt;=7.64,"II A",IF(F26&lt;=8.24,"III A",IF(F26&lt;=8.94,"I JA",IF(F26&lt;=9.44,"II JA",IF(F26&lt;=9.84,"III JA"))))))))</f>
        <v>II JA</v>
      </c>
    </row>
    <row r="27" spans="1:8" ht="17.25" customHeight="1">
      <c r="A27" s="14" t="s">
        <v>8</v>
      </c>
      <c r="B27" s="15" t="s">
        <v>253</v>
      </c>
      <c r="C27" s="16" t="s">
        <v>254</v>
      </c>
      <c r="D27" s="17">
        <v>40386</v>
      </c>
      <c r="E27" s="18" t="s">
        <v>184</v>
      </c>
      <c r="F27" s="43">
        <v>9.53</v>
      </c>
      <c r="G27" s="32" t="s">
        <v>52</v>
      </c>
      <c r="H27" s="43" t="str">
        <f>IF(ISBLANK(F27),"",IF(F27&lt;=7,"KSM",IF(F27&lt;=7.3,"I A",IF(F27&lt;=7.64,"II A",IF(F27&lt;=8.24,"III A",IF(F27&lt;=8.94,"I JA",IF(F27&lt;=9.44,"II JA",IF(F27&lt;=9.84,"III JA"))))))))</f>
        <v>III JA</v>
      </c>
    </row>
    <row r="28" spans="1:8" ht="17.25" customHeight="1">
      <c r="A28" s="14" t="s">
        <v>9</v>
      </c>
      <c r="B28" s="15" t="s">
        <v>255</v>
      </c>
      <c r="C28" s="16" t="s">
        <v>256</v>
      </c>
      <c r="D28" s="17">
        <v>40620</v>
      </c>
      <c r="E28" s="18" t="s">
        <v>55</v>
      </c>
      <c r="F28" s="43">
        <v>9.87</v>
      </c>
      <c r="G28" s="32" t="s">
        <v>0</v>
      </c>
      <c r="H28" s="43"/>
    </row>
    <row r="29" spans="1:8" ht="17.25" customHeight="1">
      <c r="A29" s="14" t="s">
        <v>10</v>
      </c>
      <c r="B29" s="15" t="s">
        <v>144</v>
      </c>
      <c r="C29" s="16" t="s">
        <v>145</v>
      </c>
      <c r="D29" s="17">
        <v>40269</v>
      </c>
      <c r="E29" s="18" t="s">
        <v>71</v>
      </c>
      <c r="F29" s="43">
        <v>9.9</v>
      </c>
      <c r="G29" s="32" t="s">
        <v>52</v>
      </c>
      <c r="H29" s="43"/>
    </row>
    <row r="30" spans="1:8" ht="17.25" customHeight="1">
      <c r="A30" s="14" t="s">
        <v>11</v>
      </c>
      <c r="B30" s="15" t="s">
        <v>257</v>
      </c>
      <c r="C30" s="16" t="s">
        <v>258</v>
      </c>
      <c r="D30" s="17">
        <v>40281</v>
      </c>
      <c r="E30" s="18" t="s">
        <v>92</v>
      </c>
      <c r="F30" s="43">
        <v>9.93</v>
      </c>
      <c r="G30" s="32" t="s">
        <v>52</v>
      </c>
      <c r="H30" s="43"/>
    </row>
    <row r="31" spans="1:8" ht="17.25" customHeight="1">
      <c r="A31" s="14" t="s">
        <v>12</v>
      </c>
      <c r="B31" s="15" t="s">
        <v>90</v>
      </c>
      <c r="C31" s="16" t="s">
        <v>259</v>
      </c>
      <c r="D31" s="17" t="s">
        <v>151</v>
      </c>
      <c r="E31" s="18" t="s">
        <v>197</v>
      </c>
      <c r="F31" s="43">
        <v>9.96</v>
      </c>
      <c r="G31" s="32" t="s">
        <v>0</v>
      </c>
      <c r="H31" s="43"/>
    </row>
    <row r="32" spans="1:8" ht="17.25" customHeight="1">
      <c r="A32" s="14" t="s">
        <v>13</v>
      </c>
      <c r="B32" s="15" t="s">
        <v>260</v>
      </c>
      <c r="C32" s="16" t="s">
        <v>261</v>
      </c>
      <c r="D32" s="17" t="s">
        <v>151</v>
      </c>
      <c r="E32" s="18" t="s">
        <v>197</v>
      </c>
      <c r="F32" s="43">
        <v>10</v>
      </c>
      <c r="G32" s="32" t="s">
        <v>0</v>
      </c>
      <c r="H32" s="43"/>
    </row>
    <row r="33" spans="1:8" ht="17.25" customHeight="1">
      <c r="A33" s="14" t="s">
        <v>14</v>
      </c>
      <c r="B33" s="15" t="s">
        <v>262</v>
      </c>
      <c r="C33" s="16" t="s">
        <v>263</v>
      </c>
      <c r="D33" s="17">
        <v>40558</v>
      </c>
      <c r="E33" s="18" t="s">
        <v>202</v>
      </c>
      <c r="F33" s="43">
        <v>10.16</v>
      </c>
      <c r="G33" s="32" t="s">
        <v>52</v>
      </c>
      <c r="H33" s="43"/>
    </row>
    <row r="34" spans="1:8" ht="17.25" customHeight="1">
      <c r="A34" s="14" t="s">
        <v>15</v>
      </c>
      <c r="B34" s="15" t="s">
        <v>93</v>
      </c>
      <c r="C34" s="16" t="s">
        <v>94</v>
      </c>
      <c r="D34" s="17">
        <v>40556</v>
      </c>
      <c r="E34" s="18" t="s">
        <v>184</v>
      </c>
      <c r="F34" s="43">
        <v>10.27</v>
      </c>
      <c r="G34" s="32" t="s">
        <v>52</v>
      </c>
      <c r="H34" s="43"/>
    </row>
    <row r="35" spans="1:8" ht="17.25" customHeight="1">
      <c r="A35" s="14" t="s">
        <v>16</v>
      </c>
      <c r="B35" s="15" t="s">
        <v>243</v>
      </c>
      <c r="C35" s="16" t="s">
        <v>264</v>
      </c>
      <c r="D35" s="17">
        <v>40339</v>
      </c>
      <c r="E35" s="18" t="s">
        <v>48</v>
      </c>
      <c r="F35" s="43">
        <v>10.28</v>
      </c>
      <c r="G35" s="32" t="s">
        <v>0</v>
      </c>
      <c r="H35" s="43"/>
    </row>
    <row r="36" spans="1:8" ht="17.25" customHeight="1">
      <c r="A36" s="14" t="s">
        <v>17</v>
      </c>
      <c r="B36" s="15" t="s">
        <v>265</v>
      </c>
      <c r="C36" s="16" t="s">
        <v>266</v>
      </c>
      <c r="D36" s="17">
        <v>40866</v>
      </c>
      <c r="E36" s="18" t="s">
        <v>202</v>
      </c>
      <c r="F36" s="43">
        <v>10.4</v>
      </c>
      <c r="G36" s="32" t="s">
        <v>0</v>
      </c>
      <c r="H36" s="43"/>
    </row>
    <row r="37" spans="1:8" ht="17.25" customHeight="1">
      <c r="A37" s="14" t="s">
        <v>18</v>
      </c>
      <c r="B37" s="15" t="s">
        <v>91</v>
      </c>
      <c r="C37" s="16" t="s">
        <v>267</v>
      </c>
      <c r="D37" s="17">
        <v>41209</v>
      </c>
      <c r="E37" s="18" t="s">
        <v>69</v>
      </c>
      <c r="F37" s="43">
        <v>10.43</v>
      </c>
      <c r="G37" s="32" t="s">
        <v>52</v>
      </c>
      <c r="H37" s="43"/>
    </row>
    <row r="38" spans="1:8" ht="17.25" customHeight="1">
      <c r="A38" s="14" t="s">
        <v>19</v>
      </c>
      <c r="B38" s="15" t="s">
        <v>268</v>
      </c>
      <c r="C38" s="16" t="s">
        <v>269</v>
      </c>
      <c r="D38" s="17">
        <v>40762</v>
      </c>
      <c r="E38" s="18" t="s">
        <v>60</v>
      </c>
      <c r="F38" s="43">
        <v>10.47</v>
      </c>
      <c r="G38" s="32" t="s">
        <v>0</v>
      </c>
      <c r="H38" s="43"/>
    </row>
    <row r="39" spans="1:8" ht="17.25" customHeight="1">
      <c r="A39" s="14" t="s">
        <v>20</v>
      </c>
      <c r="B39" s="15" t="s">
        <v>270</v>
      </c>
      <c r="C39" s="16" t="s">
        <v>136</v>
      </c>
      <c r="D39" s="17">
        <v>41301</v>
      </c>
      <c r="E39" s="18" t="s">
        <v>46</v>
      </c>
      <c r="F39" s="43">
        <v>12.17</v>
      </c>
      <c r="G39" s="32" t="s">
        <v>0</v>
      </c>
      <c r="H39" s="43"/>
    </row>
    <row r="40" spans="1:8" ht="17.25" customHeight="1">
      <c r="A40" s="14" t="s">
        <v>21</v>
      </c>
      <c r="B40" s="15" t="s">
        <v>271</v>
      </c>
      <c r="C40" s="16" t="s">
        <v>272</v>
      </c>
      <c r="D40" s="17">
        <v>41226</v>
      </c>
      <c r="E40" s="18" t="s">
        <v>50</v>
      </c>
      <c r="F40" s="43">
        <v>12.56</v>
      </c>
      <c r="G40" s="32" t="s">
        <v>0</v>
      </c>
      <c r="H40" s="43"/>
    </row>
    <row r="41" spans="1:8" ht="17.25" customHeight="1">
      <c r="A41" s="14" t="s">
        <v>22</v>
      </c>
      <c r="B41" s="15" t="s">
        <v>271</v>
      </c>
      <c r="C41" s="16" t="s">
        <v>273</v>
      </c>
      <c r="D41" s="17">
        <v>41082</v>
      </c>
      <c r="E41" s="18" t="s">
        <v>46</v>
      </c>
      <c r="F41" s="43">
        <v>13.63</v>
      </c>
      <c r="G41" s="32" t="s">
        <v>52</v>
      </c>
      <c r="H41" s="43"/>
    </row>
    <row r="42" spans="1:8" ht="17.25" customHeight="1">
      <c r="A42" s="14" t="s">
        <v>23</v>
      </c>
      <c r="B42" s="15" t="s">
        <v>274</v>
      </c>
      <c r="C42" s="16" t="s">
        <v>272</v>
      </c>
      <c r="D42" s="17">
        <v>37891</v>
      </c>
      <c r="E42" s="18" t="s">
        <v>50</v>
      </c>
      <c r="F42" s="43">
        <v>14.23</v>
      </c>
      <c r="G42" s="32" t="s">
        <v>0</v>
      </c>
      <c r="H42" s="43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H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0.7109375" style="1" customWidth="1"/>
    <col min="3" max="3" width="14.140625" style="1" customWidth="1"/>
    <col min="4" max="4" width="11.7109375" style="1" customWidth="1"/>
    <col min="5" max="5" width="10.7109375" style="1" bestFit="1" customWidth="1"/>
    <col min="6" max="6" width="7.421875" style="1" customWidth="1"/>
    <col min="7" max="7" width="13.7109375" style="1" bestFit="1" customWidth="1"/>
    <col min="8" max="8" width="4.421875" style="1" bestFit="1" customWidth="1"/>
    <col min="9" max="16384" width="9.140625" style="1" customWidth="1"/>
  </cols>
  <sheetData>
    <row r="1" spans="1:8" ht="15">
      <c r="A1" s="20" t="s">
        <v>31</v>
      </c>
      <c r="B1" s="21"/>
      <c r="C1" s="21"/>
      <c r="D1" s="21"/>
      <c r="E1" s="21"/>
      <c r="F1" s="21"/>
      <c r="G1" s="21"/>
      <c r="H1" s="21"/>
    </row>
    <row r="2" spans="1:8" ht="17.25">
      <c r="A2" s="22" t="s">
        <v>0</v>
      </c>
      <c r="B2" s="23"/>
      <c r="C2" s="21"/>
      <c r="D2" s="24"/>
      <c r="E2" s="21"/>
      <c r="F2" s="3" t="s">
        <v>173</v>
      </c>
      <c r="G2" s="21"/>
      <c r="H2" s="21"/>
    </row>
    <row r="3" spans="2:5" s="4" customFormat="1" ht="3.75">
      <c r="B3" s="5"/>
      <c r="E3" s="6"/>
    </row>
    <row r="4" spans="2:6" ht="12.75">
      <c r="B4" s="7" t="s">
        <v>30</v>
      </c>
      <c r="C4" s="8" t="s">
        <v>28</v>
      </c>
      <c r="D4" s="19" t="s">
        <v>178</v>
      </c>
      <c r="E4" s="9"/>
      <c r="F4" s="2"/>
    </row>
    <row r="5" spans="2:5" s="4" customFormat="1" ht="3.75">
      <c r="B5" s="5"/>
      <c r="E5" s="6"/>
    </row>
    <row r="6" spans="1:8" ht="12.75">
      <c r="A6" s="10" t="s">
        <v>1</v>
      </c>
      <c r="B6" s="11" t="s">
        <v>2</v>
      </c>
      <c r="C6" s="12" t="s">
        <v>3</v>
      </c>
      <c r="D6" s="10" t="s">
        <v>4</v>
      </c>
      <c r="E6" s="10" t="s">
        <v>5</v>
      </c>
      <c r="F6" s="13" t="s">
        <v>6</v>
      </c>
      <c r="G6" s="10" t="s">
        <v>68</v>
      </c>
      <c r="H6" s="10" t="s">
        <v>240</v>
      </c>
    </row>
    <row r="7" spans="1:8" ht="17.25" customHeight="1">
      <c r="A7" s="14" t="s">
        <v>7</v>
      </c>
      <c r="B7" s="15" t="s">
        <v>171</v>
      </c>
      <c r="C7" s="16" t="s">
        <v>172</v>
      </c>
      <c r="D7" s="17">
        <v>39729</v>
      </c>
      <c r="E7" s="18" t="s">
        <v>46</v>
      </c>
      <c r="F7" s="44">
        <v>0.0013011574074074076</v>
      </c>
      <c r="G7" s="32" t="s">
        <v>52</v>
      </c>
      <c r="H7" s="45" t="str">
        <f aca="true" t="shared" si="0" ref="H7:H12">IF(ISBLANK(F7),"",IF(F7&lt;=0.00109375,"KSM",IF(F7&lt;=0.00115162037037037,"I A",IF(F7&lt;=0.00124421296296296,"II A",IF(F7&lt;=0.0013599537037037,"III A",IF(F7&lt;=0.00148726851851852,"I JA",IF(F7&lt;=0.00160300925925926,"II JA",IF(F7&lt;=0.00169560185185185,"III JA"))))))))</f>
        <v>III A</v>
      </c>
    </row>
    <row r="8" spans="1:8" ht="17.25" customHeight="1">
      <c r="A8" s="14" t="s">
        <v>8</v>
      </c>
      <c r="B8" s="15" t="s">
        <v>104</v>
      </c>
      <c r="C8" s="16" t="s">
        <v>105</v>
      </c>
      <c r="D8" s="17">
        <v>39645</v>
      </c>
      <c r="E8" s="18" t="s">
        <v>73</v>
      </c>
      <c r="F8" s="44">
        <v>0.0014569444444444445</v>
      </c>
      <c r="G8" s="32" t="s">
        <v>52</v>
      </c>
      <c r="H8" s="45" t="str">
        <f t="shared" si="0"/>
        <v>I JA</v>
      </c>
    </row>
    <row r="9" spans="1:8" ht="17.25" customHeight="1">
      <c r="A9" s="14" t="s">
        <v>9</v>
      </c>
      <c r="B9" s="15" t="s">
        <v>67</v>
      </c>
      <c r="C9" s="16" t="s">
        <v>80</v>
      </c>
      <c r="D9" s="17">
        <v>39701</v>
      </c>
      <c r="E9" s="18" t="s">
        <v>184</v>
      </c>
      <c r="F9" s="44">
        <v>0.0014626157407407409</v>
      </c>
      <c r="G9" s="32" t="s">
        <v>52</v>
      </c>
      <c r="H9" s="45" t="str">
        <f t="shared" si="0"/>
        <v>I JA</v>
      </c>
    </row>
    <row r="10" spans="1:8" ht="17.25" customHeight="1">
      <c r="A10" s="14" t="s">
        <v>10</v>
      </c>
      <c r="B10" s="15" t="s">
        <v>132</v>
      </c>
      <c r="C10" s="16" t="s">
        <v>275</v>
      </c>
      <c r="D10" s="17" t="s">
        <v>79</v>
      </c>
      <c r="E10" s="18" t="s">
        <v>197</v>
      </c>
      <c r="F10" s="44">
        <v>0.0014707175925925927</v>
      </c>
      <c r="G10" s="32" t="s">
        <v>0</v>
      </c>
      <c r="H10" s="45" t="str">
        <f t="shared" si="0"/>
        <v>I JA</v>
      </c>
    </row>
    <row r="11" spans="1:8" ht="17.25" customHeight="1">
      <c r="A11" s="14" t="s">
        <v>11</v>
      </c>
      <c r="B11" s="15" t="s">
        <v>276</v>
      </c>
      <c r="C11" s="16" t="s">
        <v>277</v>
      </c>
      <c r="D11" s="17">
        <v>39700</v>
      </c>
      <c r="E11" s="18" t="s">
        <v>73</v>
      </c>
      <c r="F11" s="44">
        <v>0.001545023148148148</v>
      </c>
      <c r="G11" s="32" t="s">
        <v>52</v>
      </c>
      <c r="H11" s="45" t="str">
        <f t="shared" si="0"/>
        <v>II JA</v>
      </c>
    </row>
    <row r="12" spans="1:8" ht="17.25" customHeight="1">
      <c r="A12" s="14" t="s">
        <v>12</v>
      </c>
      <c r="B12" s="15" t="s">
        <v>63</v>
      </c>
      <c r="C12" s="16" t="s">
        <v>278</v>
      </c>
      <c r="D12" s="17">
        <v>39574</v>
      </c>
      <c r="E12" s="18" t="s">
        <v>202</v>
      </c>
      <c r="F12" s="44">
        <v>0.0015906249999999998</v>
      </c>
      <c r="G12" s="32" t="s">
        <v>52</v>
      </c>
      <c r="H12" s="45" t="str">
        <f t="shared" si="0"/>
        <v>II JA</v>
      </c>
    </row>
    <row r="13" spans="1:8" ht="17.25" customHeight="1">
      <c r="A13" s="14"/>
      <c r="B13" s="15" t="s">
        <v>279</v>
      </c>
      <c r="C13" s="16" t="s">
        <v>214</v>
      </c>
      <c r="D13" s="17" t="s">
        <v>108</v>
      </c>
      <c r="E13" s="18" t="s">
        <v>197</v>
      </c>
      <c r="F13" s="44" t="s">
        <v>280</v>
      </c>
      <c r="G13" s="32" t="s">
        <v>0</v>
      </c>
      <c r="H13" s="45"/>
    </row>
    <row r="14" spans="1:6" s="4" customFormat="1" ht="3.75">
      <c r="A14" s="25"/>
      <c r="B14" s="26"/>
      <c r="C14" s="25"/>
      <c r="D14" s="25"/>
      <c r="E14" s="27"/>
      <c r="F14" s="25"/>
    </row>
    <row r="15" spans="2:6" ht="12.75">
      <c r="B15" s="7" t="s">
        <v>30</v>
      </c>
      <c r="C15" s="8" t="s">
        <v>28</v>
      </c>
      <c r="D15" s="19" t="s">
        <v>179</v>
      </c>
      <c r="E15" s="9"/>
      <c r="F15" s="2"/>
    </row>
    <row r="16" spans="2:5" s="4" customFormat="1" ht="3.75">
      <c r="B16" s="5"/>
      <c r="E16" s="6"/>
    </row>
    <row r="17" spans="1:8" ht="12.75">
      <c r="A17" s="10" t="s">
        <v>1</v>
      </c>
      <c r="B17" s="11" t="s">
        <v>2</v>
      </c>
      <c r="C17" s="12" t="s">
        <v>3</v>
      </c>
      <c r="D17" s="10" t="s">
        <v>4</v>
      </c>
      <c r="E17" s="10" t="s">
        <v>5</v>
      </c>
      <c r="F17" s="13" t="s">
        <v>6</v>
      </c>
      <c r="G17" s="10" t="s">
        <v>68</v>
      </c>
      <c r="H17" s="10" t="s">
        <v>240</v>
      </c>
    </row>
    <row r="18" spans="1:8" ht="17.25" customHeight="1">
      <c r="A18" s="14" t="s">
        <v>7</v>
      </c>
      <c r="B18" s="15" t="s">
        <v>132</v>
      </c>
      <c r="C18" s="16" t="s">
        <v>281</v>
      </c>
      <c r="D18" s="17" t="s">
        <v>151</v>
      </c>
      <c r="E18" s="18" t="s">
        <v>197</v>
      </c>
      <c r="F18" s="44">
        <v>0.0018252314814814815</v>
      </c>
      <c r="G18" s="32" t="s">
        <v>0</v>
      </c>
      <c r="H18" s="45"/>
    </row>
    <row r="19" spans="1:8" ht="17.25" customHeight="1">
      <c r="A19" s="14" t="s">
        <v>8</v>
      </c>
      <c r="B19" s="15" t="s">
        <v>282</v>
      </c>
      <c r="C19" s="16" t="s">
        <v>283</v>
      </c>
      <c r="D19" s="17">
        <v>41783</v>
      </c>
      <c r="E19" s="18" t="s">
        <v>46</v>
      </c>
      <c r="F19" s="44">
        <v>0.0020395833333333334</v>
      </c>
      <c r="G19" s="32" t="s">
        <v>0</v>
      </c>
      <c r="H19" s="45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4.7109375" style="1" customWidth="1"/>
    <col min="2" max="2" width="10.7109375" style="1" customWidth="1"/>
    <col min="3" max="3" width="11.7109375" style="1" bestFit="1" customWidth="1"/>
    <col min="4" max="4" width="12.421875" style="1" customWidth="1"/>
    <col min="5" max="5" width="12.421875" style="1" bestFit="1" customWidth="1"/>
    <col min="6" max="6" width="7.421875" style="1" customWidth="1"/>
    <col min="7" max="7" width="13.7109375" style="1" bestFit="1" customWidth="1"/>
    <col min="8" max="16384" width="9.140625" style="1" customWidth="1"/>
  </cols>
  <sheetData>
    <row r="1" spans="1:8" ht="15">
      <c r="A1" s="20" t="s">
        <v>31</v>
      </c>
      <c r="B1" s="21"/>
      <c r="C1" s="21"/>
      <c r="D1" s="21"/>
      <c r="E1" s="21"/>
      <c r="F1" s="21"/>
      <c r="G1" s="21"/>
      <c r="H1" s="21"/>
    </row>
    <row r="2" spans="1:8" ht="17.25">
      <c r="A2" s="22" t="s">
        <v>0</v>
      </c>
      <c r="B2" s="23"/>
      <c r="C2" s="21"/>
      <c r="D2" s="24"/>
      <c r="E2" s="21"/>
      <c r="F2" s="3" t="s">
        <v>173</v>
      </c>
      <c r="G2" s="21"/>
      <c r="H2" s="21"/>
    </row>
    <row r="3" spans="2:5" s="4" customFormat="1" ht="3.75">
      <c r="B3" s="5"/>
      <c r="E3" s="6"/>
    </row>
    <row r="4" spans="2:6" ht="12.75">
      <c r="B4" s="7" t="s">
        <v>30</v>
      </c>
      <c r="C4" s="8" t="s">
        <v>29</v>
      </c>
      <c r="D4" s="19" t="s">
        <v>178</v>
      </c>
      <c r="E4" s="9"/>
      <c r="F4" s="2"/>
    </row>
    <row r="5" spans="2:5" s="4" customFormat="1" ht="3.75">
      <c r="B5" s="5"/>
      <c r="E5" s="6"/>
    </row>
    <row r="6" spans="1:8" ht="12.75">
      <c r="A6" s="10" t="s">
        <v>1</v>
      </c>
      <c r="B6" s="11" t="s">
        <v>2</v>
      </c>
      <c r="C6" s="12" t="s">
        <v>3</v>
      </c>
      <c r="D6" s="10" t="s">
        <v>4</v>
      </c>
      <c r="E6" s="10" t="s">
        <v>5</v>
      </c>
      <c r="F6" s="13" t="s">
        <v>6</v>
      </c>
      <c r="G6" s="10" t="s">
        <v>68</v>
      </c>
      <c r="H6" s="10" t="s">
        <v>240</v>
      </c>
    </row>
    <row r="7" spans="1:8" ht="17.25" customHeight="1">
      <c r="A7" s="14" t="s">
        <v>7</v>
      </c>
      <c r="B7" s="15" t="s">
        <v>251</v>
      </c>
      <c r="C7" s="16" t="s">
        <v>273</v>
      </c>
      <c r="D7" s="17">
        <v>39456</v>
      </c>
      <c r="E7" s="18" t="s">
        <v>46</v>
      </c>
      <c r="F7" s="44">
        <v>0.001282523148148148</v>
      </c>
      <c r="G7" s="32" t="s">
        <v>52</v>
      </c>
      <c r="H7" s="45" t="str">
        <f>IF(ISBLANK(F7),"",IF(F7&lt;=0.000966435185185185,"KSM",IF(F7&lt;=0.00101273148148148,"I A",IF(F7&lt;=0.00108217592592593,"II A",IF(F7&lt;=0.0012037037037037,"III A",IF(F7&lt;=0.00146990740740741,"I JA",IF(F7&lt;=0.00148148148148148,"II JA",IF(F7&lt;=0.00157407407407407,"III JA"))))))))</f>
        <v>I JA</v>
      </c>
    </row>
    <row r="8" spans="1:8" ht="17.25" customHeight="1">
      <c r="A8" s="14" t="s">
        <v>8</v>
      </c>
      <c r="B8" s="15" t="s">
        <v>137</v>
      </c>
      <c r="C8" s="16" t="s">
        <v>284</v>
      </c>
      <c r="D8" s="17">
        <v>39473</v>
      </c>
      <c r="E8" s="18" t="s">
        <v>73</v>
      </c>
      <c r="F8" s="44">
        <v>0.0013137731481481481</v>
      </c>
      <c r="G8" s="32" t="s">
        <v>52</v>
      </c>
      <c r="H8" s="45" t="str">
        <f>IF(ISBLANK(F8),"",IF(F8&lt;=0.000966435185185185,"KSM",IF(F8&lt;=0.00101273148148148,"I A",IF(F8&lt;=0.00108217592592593,"II A",IF(F8&lt;=0.0012037037037037,"III A",IF(F8&lt;=0.00146990740740741,"I JA",IF(F8&lt;=0.00148148148148148,"II JA",IF(F8&lt;=0.00157407407407407,"III JA"))))))))</f>
        <v>I JA</v>
      </c>
    </row>
    <row r="9" spans="1:8" ht="17.25" customHeight="1">
      <c r="A9" s="14" t="s">
        <v>9</v>
      </c>
      <c r="B9" s="15" t="s">
        <v>285</v>
      </c>
      <c r="C9" s="16" t="s">
        <v>286</v>
      </c>
      <c r="D9" s="17" t="s">
        <v>79</v>
      </c>
      <c r="E9" s="18" t="s">
        <v>197</v>
      </c>
      <c r="F9" s="44">
        <v>0.0013486111111111112</v>
      </c>
      <c r="G9" s="32" t="s">
        <v>0</v>
      </c>
      <c r="H9" s="45" t="str">
        <f>IF(ISBLANK(F9),"",IF(F9&lt;=0.000966435185185185,"KSM",IF(F9&lt;=0.00101273148148148,"I A",IF(F9&lt;=0.00108217592592593,"II A",IF(F9&lt;=0.0012037037037037,"III A",IF(F9&lt;=0.00146990740740741,"I JA",IF(F9&lt;=0.00148148148148148,"II JA",IF(F9&lt;=0.00157407407407407,"III JA"))))))))</f>
        <v>I JA</v>
      </c>
    </row>
    <row r="10" spans="1:8" ht="17.25" customHeight="1">
      <c r="A10" s="14" t="s">
        <v>10</v>
      </c>
      <c r="B10" s="15" t="s">
        <v>86</v>
      </c>
      <c r="C10" s="16" t="s">
        <v>99</v>
      </c>
      <c r="D10" s="17">
        <v>39566</v>
      </c>
      <c r="E10" s="18" t="s">
        <v>69</v>
      </c>
      <c r="F10" s="44">
        <v>0.0013996527777777777</v>
      </c>
      <c r="G10" s="32" t="s">
        <v>52</v>
      </c>
      <c r="H10" s="45" t="str">
        <f>IF(ISBLANK(F10),"",IF(F10&lt;=0.000966435185185185,"KSM",IF(F10&lt;=0.00101273148148148,"I A",IF(F10&lt;=0.00108217592592593,"II A",IF(F10&lt;=0.0012037037037037,"III A",IF(F10&lt;=0.00146990740740741,"I JA",IF(F10&lt;=0.00148148148148148,"II JA",IF(F10&lt;=0.00157407407407407,"III JA"))))))))</f>
        <v>I JA</v>
      </c>
    </row>
    <row r="11" spans="1:8" ht="17.25" customHeight="1">
      <c r="A11" s="14" t="s">
        <v>11</v>
      </c>
      <c r="B11" s="15" t="s">
        <v>133</v>
      </c>
      <c r="C11" s="16" t="s">
        <v>140</v>
      </c>
      <c r="D11" s="17">
        <v>39842</v>
      </c>
      <c r="E11" s="18" t="s">
        <v>47</v>
      </c>
      <c r="F11" s="44">
        <v>0.0014475694444444443</v>
      </c>
      <c r="G11" s="32" t="s">
        <v>52</v>
      </c>
      <c r="H11" s="45" t="str">
        <f>IF(ISBLANK(F11),"",IF(F11&lt;=0.000966435185185185,"KSM",IF(F11&lt;=0.00101273148148148,"I A",IF(F11&lt;=0.00108217592592593,"II A",IF(F11&lt;=0.0012037037037037,"III A",IF(F11&lt;=0.00146990740740741,"I JA",IF(F11&lt;=0.00148148148148148,"II JA",IF(F11&lt;=0.00157407407407407,"III JA"))))))))</f>
        <v>I JA</v>
      </c>
    </row>
    <row r="12" spans="1:8" ht="17.25" customHeight="1">
      <c r="A12" s="14" t="s">
        <v>12</v>
      </c>
      <c r="B12" s="15" t="s">
        <v>169</v>
      </c>
      <c r="C12" s="16" t="s">
        <v>170</v>
      </c>
      <c r="D12" s="17">
        <v>40155</v>
      </c>
      <c r="E12" s="18" t="s">
        <v>47</v>
      </c>
      <c r="F12" s="44">
        <v>0.0016513888888888889</v>
      </c>
      <c r="G12" s="32" t="s">
        <v>0</v>
      </c>
      <c r="H12" s="45"/>
    </row>
    <row r="13" spans="1:8" ht="17.25" customHeight="1">
      <c r="A13" s="14" t="s">
        <v>13</v>
      </c>
      <c r="B13" s="15" t="s">
        <v>288</v>
      </c>
      <c r="C13" s="16" t="s">
        <v>289</v>
      </c>
      <c r="D13" s="17">
        <v>40018</v>
      </c>
      <c r="E13" s="18" t="s">
        <v>47</v>
      </c>
      <c r="F13" s="44">
        <v>0.0016539351851851854</v>
      </c>
      <c r="G13" s="32" t="s">
        <v>0</v>
      </c>
      <c r="H13" s="45"/>
    </row>
    <row r="14" spans="1:8" ht="17.25" customHeight="1">
      <c r="A14" s="14" t="s">
        <v>14</v>
      </c>
      <c r="B14" s="15" t="s">
        <v>290</v>
      </c>
      <c r="C14" s="16" t="s">
        <v>291</v>
      </c>
      <c r="D14" s="17" t="s">
        <v>108</v>
      </c>
      <c r="E14" s="18" t="s">
        <v>287</v>
      </c>
      <c r="F14" s="44">
        <v>0.0017480324074074073</v>
      </c>
      <c r="G14" s="32" t="s">
        <v>0</v>
      </c>
      <c r="H14" s="45"/>
    </row>
    <row r="15" spans="1:8" ht="17.25" customHeight="1">
      <c r="A15" s="14" t="s">
        <v>15</v>
      </c>
      <c r="B15" s="15" t="s">
        <v>152</v>
      </c>
      <c r="C15" s="16" t="s">
        <v>292</v>
      </c>
      <c r="D15" s="17" t="s">
        <v>108</v>
      </c>
      <c r="E15" s="18" t="s">
        <v>287</v>
      </c>
      <c r="F15" s="44">
        <v>0.001778587962962963</v>
      </c>
      <c r="G15" s="32" t="s">
        <v>0</v>
      </c>
      <c r="H15" s="45"/>
    </row>
    <row r="16" spans="1:6" s="4" customFormat="1" ht="3.75">
      <c r="A16" s="25"/>
      <c r="B16" s="26"/>
      <c r="C16" s="25"/>
      <c r="D16" s="25"/>
      <c r="E16" s="27"/>
      <c r="F16" s="25"/>
    </row>
    <row r="17" spans="2:6" ht="12.75">
      <c r="B17" s="7" t="s">
        <v>30</v>
      </c>
      <c r="C17" s="8" t="s">
        <v>29</v>
      </c>
      <c r="D17" s="19" t="s">
        <v>180</v>
      </c>
      <c r="E17" s="9"/>
      <c r="F17" s="2"/>
    </row>
    <row r="18" spans="2:5" s="4" customFormat="1" ht="3.75">
      <c r="B18" s="5"/>
      <c r="E18" s="6"/>
    </row>
    <row r="19" spans="1:8" ht="12.75">
      <c r="A19" s="10" t="s">
        <v>1</v>
      </c>
      <c r="B19" s="11" t="s">
        <v>2</v>
      </c>
      <c r="C19" s="12" t="s">
        <v>3</v>
      </c>
      <c r="D19" s="10" t="s">
        <v>4</v>
      </c>
      <c r="E19" s="10" t="s">
        <v>5</v>
      </c>
      <c r="F19" s="13" t="s">
        <v>6</v>
      </c>
      <c r="G19" s="10" t="s">
        <v>68</v>
      </c>
      <c r="H19" s="10" t="s">
        <v>240</v>
      </c>
    </row>
    <row r="20" spans="1:8" ht="17.25" customHeight="1">
      <c r="A20" s="14" t="s">
        <v>7</v>
      </c>
      <c r="B20" s="15" t="s">
        <v>153</v>
      </c>
      <c r="C20" s="16" t="s">
        <v>293</v>
      </c>
      <c r="D20" s="17">
        <v>40183</v>
      </c>
      <c r="E20" s="18" t="s">
        <v>184</v>
      </c>
      <c r="F20" s="44">
        <v>0.0014364583333333336</v>
      </c>
      <c r="G20" s="32" t="s">
        <v>52</v>
      </c>
      <c r="H20" s="45" t="str">
        <f>IF(ISBLANK(F20),"",IF(F20&lt;=0.000966435185185185,"KSM",IF(F20&lt;=0.00101273148148148,"I A",IF(F20&lt;=0.00108217592592593,"II A",IF(F20&lt;=0.0012037037037037,"III A",IF(F20&lt;=0.00146990740740741,"I JA",IF(F20&lt;=0.00148148148148148,"II JA",IF(F20&lt;=0.00157407407407407,"III JA"))))))))</f>
        <v>I JA</v>
      </c>
    </row>
    <row r="21" spans="1:8" ht="17.25" customHeight="1">
      <c r="A21" s="14" t="s">
        <v>8</v>
      </c>
      <c r="B21" s="15" t="s">
        <v>295</v>
      </c>
      <c r="C21" s="16" t="s">
        <v>294</v>
      </c>
      <c r="D21" s="17">
        <v>40392</v>
      </c>
      <c r="E21" s="18" t="s">
        <v>46</v>
      </c>
      <c r="F21" s="44">
        <v>0.0015105324074074075</v>
      </c>
      <c r="G21" s="32" t="s">
        <v>0</v>
      </c>
      <c r="H21" s="45" t="str">
        <f>IF(ISBLANK(F21),"",IF(F21&lt;=0.000966435185185185,"KSM",IF(F21&lt;=0.00101273148148148,"I A",IF(F21&lt;=0.00108217592592593,"II A",IF(F21&lt;=0.0012037037037037,"III A",IF(F21&lt;=0.00146990740740741,"I JA",IF(F21&lt;=0.00148148148148148,"II JA",IF(F21&lt;=0.00157407407407407,"III JA"))))))))</f>
        <v>III JA</v>
      </c>
    </row>
    <row r="22" spans="1:8" ht="17.25" customHeight="1">
      <c r="A22" s="14" t="s">
        <v>9</v>
      </c>
      <c r="B22" s="15" t="s">
        <v>98</v>
      </c>
      <c r="C22" s="16" t="s">
        <v>296</v>
      </c>
      <c r="D22" s="17" t="s">
        <v>151</v>
      </c>
      <c r="E22" s="18" t="s">
        <v>287</v>
      </c>
      <c r="F22" s="44">
        <v>0.0015306712962962963</v>
      </c>
      <c r="G22" s="32" t="s">
        <v>0</v>
      </c>
      <c r="H22" s="45" t="str">
        <f>IF(ISBLANK(F22),"",IF(F22&lt;=0.000966435185185185,"KSM",IF(F22&lt;=0.00101273148148148,"I A",IF(F22&lt;=0.00108217592592593,"II A",IF(F22&lt;=0.0012037037037037,"III A",IF(F22&lt;=0.00146990740740741,"I JA",IF(F22&lt;=0.00148148148148148,"II JA",IF(F22&lt;=0.00157407407407407,"III JA"))))))))</f>
        <v>III JA</v>
      </c>
    </row>
    <row r="23" spans="1:8" ht="17.25" customHeight="1">
      <c r="A23" s="14" t="s">
        <v>10</v>
      </c>
      <c r="B23" s="15" t="s">
        <v>153</v>
      </c>
      <c r="C23" s="16" t="s">
        <v>154</v>
      </c>
      <c r="D23" s="17">
        <v>40978</v>
      </c>
      <c r="E23" s="18" t="s">
        <v>184</v>
      </c>
      <c r="F23" s="44">
        <v>0.001642013888888889</v>
      </c>
      <c r="G23" s="32" t="s">
        <v>52</v>
      </c>
      <c r="H23" s="45"/>
    </row>
    <row r="24" spans="1:8" ht="17.25" customHeight="1">
      <c r="A24" s="14" t="s">
        <v>11</v>
      </c>
      <c r="B24" s="15" t="s">
        <v>297</v>
      </c>
      <c r="C24" s="16" t="s">
        <v>298</v>
      </c>
      <c r="D24" s="17">
        <v>41008</v>
      </c>
      <c r="E24" s="18" t="s">
        <v>47</v>
      </c>
      <c r="F24" s="44">
        <v>0.0016951388888888886</v>
      </c>
      <c r="G24" s="32" t="s">
        <v>52</v>
      </c>
      <c r="H24" s="45"/>
    </row>
    <row r="25" spans="1:8" ht="17.25" customHeight="1">
      <c r="A25" s="14" t="s">
        <v>12</v>
      </c>
      <c r="B25" s="15" t="s">
        <v>87</v>
      </c>
      <c r="C25" s="16" t="s">
        <v>299</v>
      </c>
      <c r="D25" s="17">
        <v>40487</v>
      </c>
      <c r="E25" s="18" t="s">
        <v>46</v>
      </c>
      <c r="F25" s="44">
        <v>0.0019342592592592595</v>
      </c>
      <c r="G25" s="32" t="s">
        <v>0</v>
      </c>
      <c r="H25" s="45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H1" sqref="H1:H16384"/>
    </sheetView>
  </sheetViews>
  <sheetFormatPr defaultColWidth="9.140625" defaultRowHeight="12.75"/>
  <cols>
    <col min="1" max="1" width="4.7109375" style="1" customWidth="1"/>
    <col min="2" max="2" width="10.421875" style="1" customWidth="1"/>
    <col min="3" max="3" width="12.8515625" style="1" bestFit="1" customWidth="1"/>
    <col min="4" max="4" width="11.7109375" style="1" customWidth="1"/>
    <col min="5" max="5" width="19.00390625" style="1" customWidth="1"/>
    <col min="6" max="6" width="5.8515625" style="1" customWidth="1"/>
    <col min="7" max="7" width="13.7109375" style="1" bestFit="1" customWidth="1"/>
    <col min="8" max="8" width="4.7109375" style="1" bestFit="1" customWidth="1"/>
    <col min="9" max="16384" width="9.140625" style="1" customWidth="1"/>
  </cols>
  <sheetData>
    <row r="1" spans="1:7" ht="15">
      <c r="A1" s="20" t="s">
        <v>31</v>
      </c>
      <c r="B1" s="21"/>
      <c r="C1" s="21"/>
      <c r="D1" s="21"/>
      <c r="E1" s="21"/>
      <c r="F1" s="21"/>
      <c r="G1" s="21"/>
    </row>
    <row r="2" spans="1:7" ht="17.25">
      <c r="A2" s="22" t="s">
        <v>0</v>
      </c>
      <c r="B2" s="23"/>
      <c r="C2" s="21"/>
      <c r="D2" s="24"/>
      <c r="E2" s="21"/>
      <c r="F2" s="3" t="s">
        <v>173</v>
      </c>
      <c r="G2" s="21"/>
    </row>
    <row r="3" spans="2:5" s="4" customFormat="1" ht="3.75">
      <c r="B3" s="5"/>
      <c r="E3" s="6"/>
    </row>
    <row r="4" spans="2:6" ht="12.75">
      <c r="B4" s="31" t="s">
        <v>32</v>
      </c>
      <c r="C4" s="8"/>
      <c r="E4" s="19" t="s">
        <v>175</v>
      </c>
      <c r="F4" s="2"/>
    </row>
    <row r="5" spans="2:5" s="4" customFormat="1" ht="3.75">
      <c r="B5" s="5"/>
      <c r="E5" s="6"/>
    </row>
    <row r="6" spans="1:8" ht="12.75">
      <c r="A6" s="10" t="s">
        <v>1</v>
      </c>
      <c r="B6" s="11" t="s">
        <v>2</v>
      </c>
      <c r="C6" s="12" t="s">
        <v>3</v>
      </c>
      <c r="D6" s="10" t="s">
        <v>4</v>
      </c>
      <c r="E6" s="10" t="s">
        <v>5</v>
      </c>
      <c r="F6" s="13" t="s">
        <v>6</v>
      </c>
      <c r="G6" s="10" t="s">
        <v>68</v>
      </c>
      <c r="H6" s="10" t="s">
        <v>240</v>
      </c>
    </row>
    <row r="7" spans="1:8" ht="18.75" customHeight="1">
      <c r="A7" s="14" t="s">
        <v>7</v>
      </c>
      <c r="B7" s="15" t="s">
        <v>300</v>
      </c>
      <c r="C7" s="16" t="s">
        <v>301</v>
      </c>
      <c r="D7" s="17">
        <v>39916</v>
      </c>
      <c r="E7" s="18" t="s">
        <v>184</v>
      </c>
      <c r="F7" s="43">
        <v>11.76</v>
      </c>
      <c r="G7" s="32" t="s">
        <v>52</v>
      </c>
      <c r="H7" s="43" t="str">
        <f>IF(ISBLANK(F7),"",IF(F7&gt;13.34,"",IF(F7&lt;=9.24,"I A",IF(F7&lt;=9.84,"II A",IF(F7&lt;=10.84,"III A",IF(F7&lt;=11.94,"I JA",IF(F7&lt;=12.74,"II JA",IF(F7&lt;=13.34,"III JA"))))))))</f>
        <v>I JA</v>
      </c>
    </row>
    <row r="8" spans="1:8" ht="18.75" customHeight="1">
      <c r="A8" s="14" t="s">
        <v>8</v>
      </c>
      <c r="B8" s="15" t="s">
        <v>61</v>
      </c>
      <c r="C8" s="16" t="s">
        <v>302</v>
      </c>
      <c r="D8" s="17">
        <v>39973</v>
      </c>
      <c r="E8" s="18" t="s">
        <v>50</v>
      </c>
      <c r="F8" s="43">
        <v>11.79</v>
      </c>
      <c r="G8" s="32" t="s">
        <v>52</v>
      </c>
      <c r="H8" s="43" t="str">
        <f>IF(ISBLANK(F8),"",IF(F8&gt;13.34,"",IF(F8&lt;=9.24,"I A",IF(F8&lt;=9.84,"II A",IF(F8&lt;=10.84,"III A",IF(F8&lt;=11.94,"I JA",IF(F8&lt;=12.74,"II JA",IF(F8&lt;=13.34,"III JA"))))))))</f>
        <v>I JA</v>
      </c>
    </row>
    <row r="9" spans="1:8" ht="18.75" customHeight="1">
      <c r="A9" s="14" t="s">
        <v>9</v>
      </c>
      <c r="B9" s="15" t="s">
        <v>75</v>
      </c>
      <c r="C9" s="16" t="s">
        <v>303</v>
      </c>
      <c r="D9" s="17">
        <v>40050</v>
      </c>
      <c r="E9" s="18" t="s">
        <v>184</v>
      </c>
      <c r="F9" s="43">
        <v>12.58</v>
      </c>
      <c r="G9" s="32" t="s">
        <v>52</v>
      </c>
      <c r="H9" s="43" t="str">
        <f>IF(ISBLANK(F9),"",IF(F9&gt;13.34,"",IF(F9&lt;=9.24,"I A",IF(F9&lt;=9.84,"II A",IF(F9&lt;=10.84,"III A",IF(F9&lt;=11.94,"I JA",IF(F9&lt;=12.74,"II JA",IF(F9&lt;=13.34,"III JA"))))))))</f>
        <v>II JA</v>
      </c>
    </row>
    <row r="10" spans="1:8" ht="18.75" customHeight="1">
      <c r="A10" s="14" t="s">
        <v>10</v>
      </c>
      <c r="B10" s="15" t="s">
        <v>107</v>
      </c>
      <c r="C10" s="16" t="s">
        <v>100</v>
      </c>
      <c r="D10" s="17">
        <v>40065</v>
      </c>
      <c r="E10" s="18" t="s">
        <v>47</v>
      </c>
      <c r="F10" s="43">
        <v>13.81</v>
      </c>
      <c r="G10" s="32" t="s">
        <v>52</v>
      </c>
      <c r="H10" s="43">
        <f>IF(ISBLANK(F10),"",IF(F10&gt;13.34,"",IF(F10&lt;=9.24,"I A",IF(F10&lt;=9.84,"II A",IF(F10&lt;=10.84,"III A",IF(F10&lt;=11.94,"I JA",IF(F10&lt;=12.74,"II JA",IF(F10&lt;=13.34,"III JA"))))))))</f>
      </c>
    </row>
    <row r="11" spans="1:6" s="4" customFormat="1" ht="3.75">
      <c r="A11" s="25"/>
      <c r="B11" s="26"/>
      <c r="C11" s="25"/>
      <c r="D11" s="25"/>
      <c r="E11" s="27"/>
      <c r="F11" s="25"/>
    </row>
    <row r="12" spans="2:6" ht="12.75">
      <c r="B12" s="31" t="s">
        <v>33</v>
      </c>
      <c r="C12" s="8"/>
      <c r="D12" s="19"/>
      <c r="E12" s="19" t="s">
        <v>176</v>
      </c>
      <c r="F12" s="2"/>
    </row>
    <row r="13" spans="2:8" s="4" customFormat="1" ht="12.75">
      <c r="B13" s="5"/>
      <c r="E13" s="6"/>
      <c r="H13" s="1"/>
    </row>
    <row r="14" spans="1:7" ht="12.75">
      <c r="A14" s="10" t="s">
        <v>1</v>
      </c>
      <c r="B14" s="11" t="s">
        <v>2</v>
      </c>
      <c r="C14" s="12" t="s">
        <v>3</v>
      </c>
      <c r="D14" s="10" t="s">
        <v>4</v>
      </c>
      <c r="E14" s="10" t="s">
        <v>5</v>
      </c>
      <c r="F14" s="13" t="s">
        <v>6</v>
      </c>
      <c r="G14" s="10" t="s">
        <v>68</v>
      </c>
    </row>
    <row r="15" spans="1:7" ht="17.25" customHeight="1">
      <c r="A15" s="14"/>
      <c r="B15" s="15" t="s">
        <v>157</v>
      </c>
      <c r="C15" s="16" t="s">
        <v>158</v>
      </c>
      <c r="D15" s="17">
        <v>40186</v>
      </c>
      <c r="E15" s="18" t="s">
        <v>66</v>
      </c>
      <c r="F15" s="43">
        <v>10.98</v>
      </c>
      <c r="G15" s="32" t="s">
        <v>52</v>
      </c>
    </row>
    <row r="16" spans="1:7" ht="17.25" customHeight="1">
      <c r="A16" s="14"/>
      <c r="B16" s="15" t="s">
        <v>121</v>
      </c>
      <c r="C16" s="16" t="s">
        <v>304</v>
      </c>
      <c r="D16" s="17">
        <v>40532</v>
      </c>
      <c r="E16" s="18" t="s">
        <v>305</v>
      </c>
      <c r="F16" s="43">
        <v>11.22</v>
      </c>
      <c r="G16" s="32" t="s">
        <v>52</v>
      </c>
    </row>
    <row r="17" spans="1:7" ht="18.75" customHeight="1">
      <c r="A17" s="14"/>
      <c r="B17" s="15" t="s">
        <v>103</v>
      </c>
      <c r="C17" s="16" t="s">
        <v>306</v>
      </c>
      <c r="D17" s="17">
        <v>41190</v>
      </c>
      <c r="E17" s="18" t="s">
        <v>184</v>
      </c>
      <c r="F17" s="43">
        <v>12.43</v>
      </c>
      <c r="G17" s="32" t="s">
        <v>0</v>
      </c>
    </row>
    <row r="18" spans="1:7" ht="18.75" customHeight="1">
      <c r="A18" s="14"/>
      <c r="B18" s="15" t="s">
        <v>160</v>
      </c>
      <c r="C18" s="16" t="s">
        <v>161</v>
      </c>
      <c r="D18" s="17">
        <v>40352</v>
      </c>
      <c r="E18" s="18" t="s">
        <v>135</v>
      </c>
      <c r="F18" s="43">
        <v>14.27</v>
      </c>
      <c r="G18" s="32" t="s">
        <v>52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H22"/>
  <sheetViews>
    <sheetView zoomScalePageLayoutView="0" workbookViewId="0" topLeftCell="A4">
      <selection activeCell="M16" sqref="M16"/>
    </sheetView>
  </sheetViews>
  <sheetFormatPr defaultColWidth="9.140625" defaultRowHeight="12.75"/>
  <cols>
    <col min="1" max="1" width="4.7109375" style="1" customWidth="1"/>
    <col min="2" max="2" width="9.7109375" style="1" customWidth="1"/>
    <col min="3" max="3" width="13.57421875" style="1" bestFit="1" customWidth="1"/>
    <col min="4" max="4" width="11.57421875" style="1" customWidth="1"/>
    <col min="5" max="5" width="12.57421875" style="1" customWidth="1"/>
    <col min="6" max="6" width="5.8515625" style="1" customWidth="1"/>
    <col min="7" max="7" width="13.7109375" style="1" bestFit="1" customWidth="1"/>
    <col min="8" max="8" width="4.7109375" style="1" bestFit="1" customWidth="1"/>
    <col min="9" max="16384" width="9.140625" style="1" customWidth="1"/>
  </cols>
  <sheetData>
    <row r="1" spans="1:7" ht="15">
      <c r="A1" s="20" t="s">
        <v>31</v>
      </c>
      <c r="B1" s="21"/>
      <c r="C1" s="21"/>
      <c r="D1" s="21"/>
      <c r="E1" s="21"/>
      <c r="F1" s="21"/>
      <c r="G1" s="21"/>
    </row>
    <row r="2" spans="1:7" ht="17.25">
      <c r="A2" s="22" t="s">
        <v>0</v>
      </c>
      <c r="B2" s="23"/>
      <c r="C2" s="21"/>
      <c r="D2" s="24"/>
      <c r="E2" s="21"/>
      <c r="F2" s="3" t="s">
        <v>173</v>
      </c>
      <c r="G2" s="21"/>
    </row>
    <row r="3" spans="2:5" s="4" customFormat="1" ht="3.75">
      <c r="B3" s="5"/>
      <c r="E3" s="6"/>
    </row>
    <row r="4" spans="2:6" ht="12.75">
      <c r="B4" s="31" t="s">
        <v>32</v>
      </c>
      <c r="C4" s="8"/>
      <c r="E4" s="19" t="s">
        <v>174</v>
      </c>
      <c r="F4" s="2"/>
    </row>
    <row r="5" spans="2:5" s="4" customFormat="1" ht="3.75">
      <c r="B5" s="5"/>
      <c r="E5" s="6"/>
    </row>
    <row r="6" spans="1:8" ht="12.75">
      <c r="A6" s="10" t="s">
        <v>1</v>
      </c>
      <c r="B6" s="11" t="s">
        <v>2</v>
      </c>
      <c r="C6" s="12" t="s">
        <v>3</v>
      </c>
      <c r="D6" s="10" t="s">
        <v>4</v>
      </c>
      <c r="E6" s="10" t="s">
        <v>5</v>
      </c>
      <c r="F6" s="13" t="s">
        <v>6</v>
      </c>
      <c r="G6" s="10" t="s">
        <v>68</v>
      </c>
      <c r="H6" s="10" t="s">
        <v>240</v>
      </c>
    </row>
    <row r="7" spans="1:8" ht="17.25" customHeight="1">
      <c r="A7" s="14"/>
      <c r="B7" s="15" t="s">
        <v>134</v>
      </c>
      <c r="C7" s="16" t="s">
        <v>166</v>
      </c>
      <c r="D7" s="17">
        <v>39933</v>
      </c>
      <c r="E7" s="18" t="s">
        <v>47</v>
      </c>
      <c r="F7" s="43">
        <v>11.6</v>
      </c>
      <c r="G7" s="32" t="s">
        <v>52</v>
      </c>
      <c r="H7" s="43" t="str">
        <f>IF(ISBLANK(F7),"",IF(F7&gt;12.843,"",IF(F7&lt;=0,"I A",IF(F7&lt;=0,"II A",IF(F7&lt;=0,"III A",IF(F7&lt;=10.54,"I JA",IF(F7&lt;=11.94,"II JA",IF(F7&lt;=12.84,"III JA"))))))))</f>
        <v>II JA</v>
      </c>
    </row>
    <row r="8" spans="1:8" ht="17.25" customHeight="1">
      <c r="A8" s="14"/>
      <c r="B8" s="15" t="s">
        <v>85</v>
      </c>
      <c r="C8" s="16" t="s">
        <v>307</v>
      </c>
      <c r="D8" s="17">
        <v>39884</v>
      </c>
      <c r="E8" s="18" t="s">
        <v>64</v>
      </c>
      <c r="F8" s="43">
        <v>13.04</v>
      </c>
      <c r="G8" s="32" t="s">
        <v>0</v>
      </c>
      <c r="H8" s="43">
        <f>IF(ISBLANK(F8),"",IF(F8&gt;12.843,"",IF(F8&lt;=0,"I A",IF(F8&lt;=0,"II A",IF(F8&lt;=0,"III A",IF(F8&lt;=10.54,"I JA",IF(F8&lt;=11.94,"II JA",IF(F8&lt;=12.84,"III JA"))))))))</f>
      </c>
    </row>
    <row r="9" spans="1:8" ht="17.25" customHeight="1">
      <c r="A9" s="14"/>
      <c r="B9" s="15" t="s">
        <v>308</v>
      </c>
      <c r="C9" s="16" t="s">
        <v>309</v>
      </c>
      <c r="D9" s="17">
        <v>40004</v>
      </c>
      <c r="E9" s="18" t="s">
        <v>47</v>
      </c>
      <c r="F9" s="43">
        <v>13.09</v>
      </c>
      <c r="G9" s="32" t="s">
        <v>0</v>
      </c>
      <c r="H9" s="43">
        <f>IF(ISBLANK(F9),"",IF(F9&gt;12.843,"",IF(F9&lt;=0,"I A",IF(F9&lt;=0,"II A",IF(F9&lt;=0,"III A",IF(F9&lt;=10.54,"I JA",IF(F9&lt;=11.94,"II JA",IF(F9&lt;=12.84,"III JA"))))))))</f>
      </c>
    </row>
    <row r="10" spans="1:6" s="4" customFormat="1" ht="3.75">
      <c r="A10" s="25"/>
      <c r="B10" s="26"/>
      <c r="C10" s="25"/>
      <c r="D10" s="25"/>
      <c r="E10" s="27"/>
      <c r="F10" s="25"/>
    </row>
    <row r="11" spans="2:6" ht="12.75">
      <c r="B11" s="31" t="s">
        <v>33</v>
      </c>
      <c r="C11" s="8"/>
      <c r="D11" s="19"/>
      <c r="E11" s="19" t="s">
        <v>177</v>
      </c>
      <c r="F11" s="2"/>
    </row>
    <row r="12" spans="2:5" s="4" customFormat="1" ht="3.75">
      <c r="B12" s="5"/>
      <c r="E12" s="6"/>
    </row>
    <row r="13" spans="1:7" ht="12.75">
      <c r="A13" s="10" t="s">
        <v>1</v>
      </c>
      <c r="B13" s="11" t="s">
        <v>2</v>
      </c>
      <c r="C13" s="12" t="s">
        <v>3</v>
      </c>
      <c r="D13" s="10" t="s">
        <v>4</v>
      </c>
      <c r="E13" s="10" t="s">
        <v>5</v>
      </c>
      <c r="F13" s="13" t="s">
        <v>6</v>
      </c>
      <c r="G13" s="10" t="s">
        <v>68</v>
      </c>
    </row>
    <row r="14" spans="1:7" ht="17.25" customHeight="1">
      <c r="A14" s="14" t="s">
        <v>7</v>
      </c>
      <c r="B14" s="15" t="s">
        <v>253</v>
      </c>
      <c r="C14" s="16" t="s">
        <v>310</v>
      </c>
      <c r="D14" s="17">
        <v>40514</v>
      </c>
      <c r="E14" s="18" t="s">
        <v>50</v>
      </c>
      <c r="F14" s="43">
        <v>11.18</v>
      </c>
      <c r="G14" s="32" t="s">
        <v>52</v>
      </c>
    </row>
    <row r="15" spans="1:7" ht="17.25" customHeight="1">
      <c r="A15" s="14" t="s">
        <v>8</v>
      </c>
      <c r="B15" s="15" t="s">
        <v>311</v>
      </c>
      <c r="C15" s="16" t="s">
        <v>150</v>
      </c>
      <c r="D15" s="17">
        <v>40548</v>
      </c>
      <c r="E15" s="18" t="s">
        <v>46</v>
      </c>
      <c r="F15" s="51">
        <v>11.3</v>
      </c>
      <c r="G15" s="32" t="s">
        <v>0</v>
      </c>
    </row>
    <row r="16" spans="1:7" ht="17.25" customHeight="1">
      <c r="A16" s="14" t="s">
        <v>9</v>
      </c>
      <c r="B16" s="15" t="s">
        <v>312</v>
      </c>
      <c r="C16" s="16" t="s">
        <v>313</v>
      </c>
      <c r="D16" s="17">
        <v>41245</v>
      </c>
      <c r="E16" s="18" t="s">
        <v>314</v>
      </c>
      <c r="F16" s="43">
        <v>11.37</v>
      </c>
      <c r="G16" s="32" t="s">
        <v>0</v>
      </c>
    </row>
    <row r="17" spans="1:7" ht="17.25" customHeight="1">
      <c r="A17" s="14" t="s">
        <v>10</v>
      </c>
      <c r="B17" s="15" t="s">
        <v>290</v>
      </c>
      <c r="C17" s="16" t="s">
        <v>315</v>
      </c>
      <c r="D17" s="17">
        <v>40478</v>
      </c>
      <c r="E17" s="18" t="s">
        <v>47</v>
      </c>
      <c r="F17" s="43">
        <v>11.48</v>
      </c>
      <c r="G17" s="32" t="s">
        <v>52</v>
      </c>
    </row>
    <row r="18" spans="1:7" ht="17.25" customHeight="1">
      <c r="A18" s="14" t="s">
        <v>11</v>
      </c>
      <c r="B18" s="15" t="s">
        <v>316</v>
      </c>
      <c r="C18" s="16" t="s">
        <v>317</v>
      </c>
      <c r="D18" s="17">
        <v>40403</v>
      </c>
      <c r="E18" s="18" t="s">
        <v>135</v>
      </c>
      <c r="F18" s="43">
        <v>11.76</v>
      </c>
      <c r="G18" s="32" t="s">
        <v>52</v>
      </c>
    </row>
    <row r="19" spans="1:7" ht="17.25" customHeight="1">
      <c r="A19" s="14" t="s">
        <v>12</v>
      </c>
      <c r="B19" s="15" t="s">
        <v>167</v>
      </c>
      <c r="C19" s="16" t="s">
        <v>168</v>
      </c>
      <c r="D19" s="17">
        <v>40468</v>
      </c>
      <c r="E19" s="18" t="s">
        <v>135</v>
      </c>
      <c r="F19" s="43">
        <v>11.94</v>
      </c>
      <c r="G19" s="32" t="s">
        <v>52</v>
      </c>
    </row>
    <row r="20" spans="1:7" ht="17.25" customHeight="1">
      <c r="A20" s="14" t="s">
        <v>13</v>
      </c>
      <c r="B20" s="15" t="s">
        <v>318</v>
      </c>
      <c r="C20" s="16" t="s">
        <v>319</v>
      </c>
      <c r="D20" s="17" t="s">
        <v>320</v>
      </c>
      <c r="E20" s="18" t="s">
        <v>50</v>
      </c>
      <c r="F20" s="43">
        <v>12.43</v>
      </c>
      <c r="G20" s="32" t="s">
        <v>0</v>
      </c>
    </row>
    <row r="21" spans="1:7" ht="17.25" customHeight="1">
      <c r="A21" s="14" t="s">
        <v>14</v>
      </c>
      <c r="B21" s="15" t="s">
        <v>285</v>
      </c>
      <c r="C21" s="16" t="s">
        <v>321</v>
      </c>
      <c r="D21" s="17">
        <v>42026</v>
      </c>
      <c r="E21" s="18" t="s">
        <v>135</v>
      </c>
      <c r="F21" s="43">
        <v>15.19</v>
      </c>
      <c r="G21" s="32" t="s">
        <v>52</v>
      </c>
    </row>
    <row r="22" spans="1:7" ht="17.25" customHeight="1">
      <c r="A22" s="14" t="s">
        <v>15</v>
      </c>
      <c r="B22" s="15" t="s">
        <v>90</v>
      </c>
      <c r="C22" s="16" t="s">
        <v>322</v>
      </c>
      <c r="D22" s="17" t="s">
        <v>323</v>
      </c>
      <c r="E22" s="18" t="s">
        <v>50</v>
      </c>
      <c r="F22" s="43">
        <v>16.72</v>
      </c>
      <c r="G22" s="32" t="s">
        <v>52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H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0.7109375" style="1" customWidth="1"/>
    <col min="3" max="3" width="14.140625" style="1" customWidth="1"/>
    <col min="4" max="4" width="12.8515625" style="1" customWidth="1"/>
    <col min="5" max="5" width="14.140625" style="1" customWidth="1"/>
    <col min="6" max="6" width="7.421875" style="1" customWidth="1"/>
    <col min="7" max="7" width="13.7109375" style="1" bestFit="1" customWidth="1"/>
    <col min="8" max="8" width="5.7109375" style="1" hidden="1" customWidth="1"/>
    <col min="9" max="16384" width="9.140625" style="1" customWidth="1"/>
  </cols>
  <sheetData>
    <row r="1" spans="1:8" ht="15">
      <c r="A1" s="20" t="s">
        <v>31</v>
      </c>
      <c r="B1" s="21"/>
      <c r="C1" s="21"/>
      <c r="D1" s="21"/>
      <c r="E1" s="21"/>
      <c r="F1" s="21"/>
      <c r="G1" s="21"/>
      <c r="H1" s="21"/>
    </row>
    <row r="2" spans="1:8" ht="17.25">
      <c r="A2" s="22" t="s">
        <v>0</v>
      </c>
      <c r="B2" s="23"/>
      <c r="C2" s="21"/>
      <c r="D2" s="24"/>
      <c r="E2" s="21"/>
      <c r="F2" s="3" t="s">
        <v>173</v>
      </c>
      <c r="G2" s="21"/>
      <c r="H2" s="21"/>
    </row>
    <row r="3" spans="2:5" s="4" customFormat="1" ht="3.75">
      <c r="B3" s="5"/>
      <c r="E3" s="6"/>
    </row>
    <row r="4" spans="2:6" ht="12.75">
      <c r="B4" s="7" t="s">
        <v>324</v>
      </c>
      <c r="C4" s="8" t="s">
        <v>28</v>
      </c>
      <c r="D4" s="19" t="s">
        <v>178</v>
      </c>
      <c r="E4" s="9"/>
      <c r="F4" s="2"/>
    </row>
    <row r="5" spans="2:5" s="4" customFormat="1" ht="3.75">
      <c r="B5" s="5"/>
      <c r="E5" s="6"/>
    </row>
    <row r="6" spans="1:8" ht="12.75">
      <c r="A6" s="10" t="s">
        <v>1</v>
      </c>
      <c r="B6" s="11" t="s">
        <v>2</v>
      </c>
      <c r="C6" s="12" t="s">
        <v>3</v>
      </c>
      <c r="D6" s="10" t="s">
        <v>4</v>
      </c>
      <c r="E6" s="10" t="s">
        <v>5</v>
      </c>
      <c r="F6" s="13" t="s">
        <v>6</v>
      </c>
      <c r="G6" s="10" t="s">
        <v>68</v>
      </c>
      <c r="H6" s="10" t="s">
        <v>240</v>
      </c>
    </row>
    <row r="7" spans="1:8" ht="17.25" customHeight="1">
      <c r="A7" s="14" t="s">
        <v>7</v>
      </c>
      <c r="B7" s="15" t="s">
        <v>53</v>
      </c>
      <c r="C7" s="16" t="s">
        <v>325</v>
      </c>
      <c r="D7" s="17">
        <v>39856</v>
      </c>
      <c r="E7" s="18" t="s">
        <v>64</v>
      </c>
      <c r="F7" s="44">
        <v>0.005431944444444444</v>
      </c>
      <c r="G7" s="32" t="s">
        <v>0</v>
      </c>
      <c r="H7" s="45">
        <f>IF(ISBLANK(F7),"",IF(F7&gt;0.00445601851851852,"",IF(F7&lt;=0.003125,"I A",IF(F7&lt;=0.00335648148148148,"II A",IF(F7&lt;=0.00364583333333333,"III A",IF(F7&lt;=0.00399305555555556,"I JA",IF(F7&lt;=0.00425925925925926,"II JA",IF(F7&lt;=0.00445601851851852,"III JA"))))))))</f>
      </c>
    </row>
    <row r="8" spans="1:6" s="4" customFormat="1" ht="3.75">
      <c r="A8" s="25"/>
      <c r="B8" s="26"/>
      <c r="C8" s="25"/>
      <c r="D8" s="25"/>
      <c r="E8" s="27"/>
      <c r="F8" s="25"/>
    </row>
    <row r="9" spans="2:6" ht="12.75">
      <c r="B9" s="7" t="s">
        <v>324</v>
      </c>
      <c r="C9" s="8" t="s">
        <v>28</v>
      </c>
      <c r="D9" s="19" t="s">
        <v>179</v>
      </c>
      <c r="E9" s="9"/>
      <c r="F9" s="2"/>
    </row>
    <row r="10" spans="2:5" s="4" customFormat="1" ht="3.75">
      <c r="B10" s="5"/>
      <c r="E10" s="6"/>
    </row>
    <row r="11" spans="1:8" ht="12.75">
      <c r="A11" s="10" t="s">
        <v>1</v>
      </c>
      <c r="B11" s="11" t="s">
        <v>2</v>
      </c>
      <c r="C11" s="12" t="s">
        <v>3</v>
      </c>
      <c r="D11" s="10" t="s">
        <v>4</v>
      </c>
      <c r="E11" s="10" t="s">
        <v>5</v>
      </c>
      <c r="F11" s="13" t="s">
        <v>6</v>
      </c>
      <c r="G11" s="10" t="s">
        <v>68</v>
      </c>
      <c r="H11" s="10" t="s">
        <v>240</v>
      </c>
    </row>
    <row r="12" spans="1:8" ht="17.25" customHeight="1">
      <c r="A12" s="14" t="s">
        <v>7</v>
      </c>
      <c r="B12" s="15" t="s">
        <v>326</v>
      </c>
      <c r="C12" s="16" t="s">
        <v>327</v>
      </c>
      <c r="D12" s="17">
        <v>40647</v>
      </c>
      <c r="E12" s="18" t="s">
        <v>189</v>
      </c>
      <c r="F12" s="44">
        <v>0.006014699074074074</v>
      </c>
      <c r="G12" s="32" t="s">
        <v>0</v>
      </c>
      <c r="H12" s="45">
        <f>IF(ISBLANK(F12),"",IF(F12&gt;0.00445601851851852,"",IF(F12&lt;=0.003125,"I A",IF(F12&lt;=0.00335648148148148,"II A",IF(F12&lt;=0.00364583333333333,"III A",IF(F12&lt;=0.00399305555555556,"I JA",IF(F12&lt;=0.00425925925925926,"II JA",IF(F12&lt;=0.00445601851851852,"III JA"))))))))</f>
      </c>
    </row>
    <row r="13" spans="1:8" ht="17.25" customHeight="1">
      <c r="A13" s="14" t="s">
        <v>8</v>
      </c>
      <c r="B13" s="15" t="s">
        <v>328</v>
      </c>
      <c r="C13" s="16" t="s">
        <v>158</v>
      </c>
      <c r="D13" s="17">
        <v>41022</v>
      </c>
      <c r="E13" s="18" t="s">
        <v>189</v>
      </c>
      <c r="F13" s="44">
        <v>0.006015856481481482</v>
      </c>
      <c r="G13" s="32" t="s">
        <v>0</v>
      </c>
      <c r="H13" s="45">
        <f>IF(ISBLANK(F13),"",IF(F13&gt;0.00445601851851852,"",IF(F13&lt;=0.003125,"I A",IF(F13&lt;=0.00335648148148148,"II A",IF(F13&lt;=0.00364583333333333,"III A",IF(F13&lt;=0.00399305555555556,"I JA",IF(F13&lt;=0.00425925925925926,"II JA",IF(F13&lt;=0.00445601851851852,"III JA"))))))))</f>
      </c>
    </row>
    <row r="14" spans="2:5" s="4" customFormat="1" ht="3.75">
      <c r="B14" s="5"/>
      <c r="E14" s="6"/>
    </row>
    <row r="15" spans="2:6" ht="12.75">
      <c r="B15" s="7" t="s">
        <v>324</v>
      </c>
      <c r="C15" s="8" t="s">
        <v>29</v>
      </c>
      <c r="D15" s="19" t="s">
        <v>178</v>
      </c>
      <c r="E15" s="9"/>
      <c r="F15" s="2"/>
    </row>
    <row r="16" spans="2:5" s="4" customFormat="1" ht="3.75">
      <c r="B16" s="5"/>
      <c r="E16" s="6"/>
    </row>
    <row r="17" spans="1:8" ht="12.75">
      <c r="A17" s="10" t="s">
        <v>1</v>
      </c>
      <c r="B17" s="11" t="s">
        <v>2</v>
      </c>
      <c r="C17" s="12" t="s">
        <v>3</v>
      </c>
      <c r="D17" s="10" t="s">
        <v>4</v>
      </c>
      <c r="E17" s="10" t="s">
        <v>5</v>
      </c>
      <c r="F17" s="13" t="s">
        <v>6</v>
      </c>
      <c r="G17" s="10" t="s">
        <v>68</v>
      </c>
      <c r="H17" s="10" t="s">
        <v>240</v>
      </c>
    </row>
    <row r="18" spans="1:8" ht="17.25" customHeight="1">
      <c r="A18" s="14" t="s">
        <v>7</v>
      </c>
      <c r="B18" s="39" t="s">
        <v>329</v>
      </c>
      <c r="C18" s="40" t="s">
        <v>330</v>
      </c>
      <c r="D18" s="42">
        <v>40161</v>
      </c>
      <c r="E18" s="41" t="s">
        <v>189</v>
      </c>
      <c r="F18" s="44">
        <v>0.0049872685185185185</v>
      </c>
      <c r="G18" s="32" t="s">
        <v>0</v>
      </c>
      <c r="H18" s="45">
        <f>IF(ISBLANK(F18),"",IF(F18&gt;0.00423611111111111,"",IF(F18&lt;=0.00302083333333333,"II A",IF(F18&lt;=0.00335648148148148,"III A",IF(F18&lt;=0.00371527777777778,"I JA",IF(F18&lt;=0.00400462962962963,"II JA",IF(F18&lt;=0.00423611111111111,"III JA",)))))))</f>
      </c>
    </row>
    <row r="19" spans="1:6" s="4" customFormat="1" ht="3.75">
      <c r="A19" s="25"/>
      <c r="B19" s="26"/>
      <c r="C19" s="25"/>
      <c r="D19" s="25"/>
      <c r="E19" s="27"/>
      <c r="F19" s="25"/>
    </row>
    <row r="20" spans="2:6" ht="12.75">
      <c r="B20" s="7" t="s">
        <v>324</v>
      </c>
      <c r="C20" s="8" t="s">
        <v>29</v>
      </c>
      <c r="D20" s="19" t="s">
        <v>180</v>
      </c>
      <c r="E20" s="9"/>
      <c r="F20" s="2"/>
    </row>
    <row r="21" spans="2:5" s="4" customFormat="1" ht="3.75">
      <c r="B21" s="5"/>
      <c r="E21" s="6"/>
    </row>
    <row r="22" spans="1:8" ht="12.75">
      <c r="A22" s="10" t="s">
        <v>1</v>
      </c>
      <c r="B22" s="11" t="s">
        <v>2</v>
      </c>
      <c r="C22" s="12" t="s">
        <v>3</v>
      </c>
      <c r="D22" s="10" t="s">
        <v>4</v>
      </c>
      <c r="E22" s="10" t="s">
        <v>5</v>
      </c>
      <c r="F22" s="13" t="s">
        <v>6</v>
      </c>
      <c r="G22" s="10" t="s">
        <v>68</v>
      </c>
      <c r="H22" s="10" t="s">
        <v>240</v>
      </c>
    </row>
    <row r="23" spans="1:8" ht="17.25" customHeight="1">
      <c r="A23" s="14" t="s">
        <v>7</v>
      </c>
      <c r="B23" s="39" t="s">
        <v>148</v>
      </c>
      <c r="C23" s="40" t="s">
        <v>139</v>
      </c>
      <c r="D23" s="42">
        <v>40687</v>
      </c>
      <c r="E23" s="41" t="s">
        <v>47</v>
      </c>
      <c r="F23" s="44">
        <v>0.0048487268518518515</v>
      </c>
      <c r="G23" s="32" t="s">
        <v>52</v>
      </c>
      <c r="H23" s="45">
        <f>IF(ISBLANK(F23),"",IF(F23&gt;0.00423611111111111,"",IF(F23&lt;=0.00302083333333333,"II A",IF(F23&lt;=0.00335648148148148,"III A",IF(F23&lt;=0.00371527777777778,"I JA",IF(F23&lt;=0.00400462962962963,"II JA",IF(F23&lt;=0.00423611111111111,"III JA",)))))))</f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viltis</dc:creator>
  <cp:keywords/>
  <dc:description/>
  <cp:lastModifiedBy>Step</cp:lastModifiedBy>
  <cp:lastPrinted>2021-10-22T08:18:31Z</cp:lastPrinted>
  <dcterms:created xsi:type="dcterms:W3CDTF">2018-10-18T05:41:13Z</dcterms:created>
  <dcterms:modified xsi:type="dcterms:W3CDTF">2021-10-22T11:38:55Z</dcterms:modified>
  <cp:category/>
  <cp:version/>
  <cp:contentType/>
  <cp:contentStatus/>
</cp:coreProperties>
</file>