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9040" windowHeight="15840" tabRatio="885"/>
  </bookViews>
  <sheets>
    <sheet name="60M" sheetId="3" r:id="rId1"/>
    <sheet name="60V" sheetId="4" r:id="rId2"/>
    <sheet name="200M" sheetId="5" r:id="rId3"/>
    <sheet name="200V" sheetId="6" r:id="rId4"/>
    <sheet name="600V" sheetId="7" r:id="rId5"/>
    <sheet name="1000M" sheetId="8" r:id="rId6"/>
    <sheet name="60bbMV" sheetId="9" r:id="rId7"/>
    <sheet name="Ėjimas" sheetId="10" r:id="rId8"/>
    <sheet name="AukštisM" sheetId="11" r:id="rId9"/>
    <sheet name="AukštisV" sheetId="12" r:id="rId10"/>
    <sheet name="KartisM" sheetId="13" r:id="rId11"/>
    <sheet name="KartisV" sheetId="14" r:id="rId12"/>
    <sheet name="TolisM" sheetId="15" r:id="rId13"/>
    <sheet name="TolisV" sheetId="16" r:id="rId14"/>
    <sheet name="RutulysM" sheetId="17" r:id="rId15"/>
    <sheet name="RutulysV" sheetId="18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8" l="1"/>
  <c r="P9" i="18"/>
  <c r="N12" i="16"/>
  <c r="N32" i="15"/>
  <c r="H12" i="6"/>
  <c r="I9" i="10"/>
  <c r="I7" i="10"/>
  <c r="I11" i="7"/>
  <c r="I34" i="3"/>
  <c r="I17" i="10"/>
  <c r="I19" i="10"/>
  <c r="I12" i="10"/>
  <c r="I12" i="7"/>
  <c r="I10" i="7"/>
  <c r="N23" i="15"/>
  <c r="N7" i="16"/>
  <c r="O7" i="16"/>
  <c r="N17" i="16"/>
  <c r="N13" i="16"/>
  <c r="N9" i="16"/>
  <c r="O9" i="16"/>
  <c r="H9" i="6"/>
  <c r="I7" i="4"/>
  <c r="I18" i="4"/>
  <c r="N16" i="15"/>
  <c r="N35" i="15"/>
  <c r="N56" i="15"/>
  <c r="N55" i="15"/>
  <c r="N10" i="15"/>
  <c r="O10" i="15"/>
  <c r="N54" i="15"/>
  <c r="N38" i="15"/>
  <c r="N53" i="15"/>
  <c r="N52" i="15"/>
  <c r="N17" i="15"/>
  <c r="N51" i="15"/>
  <c r="N39" i="15"/>
  <c r="N7" i="15"/>
  <c r="O7" i="15"/>
  <c r="N13" i="15"/>
  <c r="N12" i="15"/>
  <c r="O12" i="15"/>
  <c r="N50" i="15"/>
  <c r="N28" i="15"/>
  <c r="N18" i="15"/>
  <c r="N49" i="15"/>
  <c r="N37" i="15"/>
  <c r="N48" i="15"/>
  <c r="N21" i="15"/>
  <c r="N8" i="15"/>
  <c r="O8" i="15"/>
  <c r="N20" i="15"/>
  <c r="N33" i="15"/>
  <c r="N47" i="15"/>
  <c r="N34" i="15"/>
  <c r="N46" i="15"/>
  <c r="N31" i="15"/>
  <c r="N36" i="15"/>
  <c r="N25" i="15"/>
  <c r="N45" i="15"/>
  <c r="N26" i="15"/>
  <c r="N6" i="15"/>
  <c r="O6" i="15"/>
  <c r="O7" i="17"/>
  <c r="P7" i="17"/>
  <c r="Z11" i="11"/>
  <c r="Z14" i="11"/>
  <c r="I8" i="3"/>
  <c r="I13" i="3"/>
  <c r="I32" i="3"/>
  <c r="I10" i="3"/>
  <c r="I42" i="3"/>
  <c r="I27" i="3"/>
  <c r="I16" i="3"/>
  <c r="I24" i="3"/>
  <c r="I17" i="3"/>
  <c r="I36" i="3"/>
  <c r="I23" i="3"/>
  <c r="I30" i="3"/>
  <c r="I38" i="3"/>
  <c r="O7" i="18"/>
  <c r="P7" i="18"/>
  <c r="O6" i="18"/>
  <c r="P6" i="18"/>
  <c r="O12" i="17"/>
  <c r="O11" i="17"/>
  <c r="O8" i="17"/>
  <c r="P8" i="17"/>
  <c r="O9" i="17"/>
  <c r="P9" i="17"/>
  <c r="O6" i="17"/>
  <c r="P6" i="17"/>
  <c r="N14" i="16"/>
  <c r="N8" i="16"/>
  <c r="O8" i="16"/>
  <c r="N10" i="16"/>
  <c r="O10" i="16"/>
  <c r="N30" i="15"/>
  <c r="N22" i="15"/>
  <c r="N9" i="15"/>
  <c r="O9" i="15"/>
  <c r="N44" i="15"/>
  <c r="X6" i="12"/>
  <c r="X9" i="12"/>
  <c r="Z9" i="11"/>
  <c r="Z7" i="11"/>
  <c r="Z6" i="11"/>
  <c r="Z13" i="11"/>
  <c r="I18" i="10"/>
  <c r="I11" i="10"/>
  <c r="I10" i="10"/>
  <c r="O8" i="18"/>
  <c r="P8" i="18"/>
  <c r="O10" i="17"/>
  <c r="N6" i="16"/>
  <c r="O6" i="16"/>
  <c r="N18" i="16"/>
  <c r="N21" i="16"/>
  <c r="N15" i="16"/>
  <c r="N19" i="16"/>
  <c r="N22" i="16"/>
  <c r="N11" i="16"/>
  <c r="N20" i="16"/>
  <c r="N23" i="16"/>
  <c r="N16" i="16"/>
  <c r="N24" i="15"/>
  <c r="N29" i="15"/>
  <c r="N19" i="15"/>
  <c r="N27" i="15"/>
  <c r="N43" i="15"/>
  <c r="N14" i="15"/>
  <c r="N42" i="15"/>
  <c r="N41" i="15"/>
  <c r="N15" i="15"/>
  <c r="N11" i="15"/>
  <c r="O11" i="15"/>
  <c r="N40" i="15"/>
  <c r="AB6" i="14"/>
  <c r="AB7" i="14"/>
  <c r="AB6" i="13"/>
  <c r="X7" i="12"/>
  <c r="X8" i="12"/>
  <c r="Z8" i="11"/>
  <c r="Z10" i="11"/>
  <c r="Z12" i="11"/>
  <c r="I22" i="10"/>
  <c r="I8" i="10"/>
  <c r="H9" i="9"/>
  <c r="H8" i="9"/>
  <c r="H7" i="9"/>
  <c r="H10" i="9"/>
  <c r="H16" i="9"/>
  <c r="H18" i="9"/>
  <c r="H15" i="9"/>
  <c r="H17" i="9"/>
  <c r="I7" i="8"/>
  <c r="I8" i="8"/>
  <c r="I9" i="7"/>
  <c r="I8" i="7"/>
  <c r="I7" i="7"/>
  <c r="H7" i="6"/>
  <c r="H8" i="6"/>
  <c r="H7" i="5"/>
  <c r="H20" i="5"/>
  <c r="H12" i="5"/>
  <c r="I20" i="3"/>
  <c r="I25" i="3"/>
  <c r="I12" i="3"/>
  <c r="I19" i="3"/>
  <c r="I35" i="3"/>
  <c r="I28" i="3"/>
  <c r="I33" i="3"/>
  <c r="I11" i="3"/>
  <c r="I21" i="3"/>
  <c r="I39" i="3"/>
  <c r="I26" i="3"/>
  <c r="I40" i="3"/>
  <c r="I7" i="3"/>
  <c r="I29" i="3"/>
  <c r="I13" i="4"/>
  <c r="I9" i="4"/>
  <c r="I12" i="4"/>
  <c r="I19" i="4"/>
  <c r="I24" i="4"/>
  <c r="I11" i="4"/>
  <c r="I21" i="4"/>
  <c r="I17" i="4"/>
  <c r="I16" i="4"/>
  <c r="I8" i="4"/>
  <c r="I22" i="4"/>
  <c r="I20" i="4"/>
  <c r="I23" i="4"/>
  <c r="I10" i="4"/>
  <c r="I14" i="4"/>
  <c r="I9" i="3"/>
  <c r="H13" i="6"/>
  <c r="H11" i="6"/>
  <c r="H10" i="6"/>
  <c r="H14" i="6"/>
  <c r="H19" i="5"/>
  <c r="H18" i="5"/>
  <c r="H17" i="5"/>
  <c r="H10" i="5"/>
  <c r="H16" i="5"/>
  <c r="H9" i="5"/>
  <c r="H11" i="5"/>
  <c r="H15" i="5"/>
  <c r="H8" i="5"/>
  <c r="H14" i="5"/>
  <c r="I37" i="3"/>
  <c r="I14" i="3"/>
  <c r="I31" i="3"/>
  <c r="I41" i="3"/>
  <c r="I22" i="3"/>
  <c r="I18" i="3"/>
</calcChain>
</file>

<file path=xl/sharedStrings.xml><?xml version="1.0" encoding="utf-8"?>
<sst xmlns="http://schemas.openxmlformats.org/spreadsheetml/2006/main" count="1908" uniqueCount="550">
  <si>
    <t>Urtė</t>
  </si>
  <si>
    <t>Žukauskaitė</t>
  </si>
  <si>
    <t>2009-12-11</t>
  </si>
  <si>
    <t>Kaunas</t>
  </si>
  <si>
    <t>145</t>
  </si>
  <si>
    <t>Gabrielė</t>
  </si>
  <si>
    <t>Kiliūtė</t>
  </si>
  <si>
    <t>2009-05-22</t>
  </si>
  <si>
    <t>Ignas</t>
  </si>
  <si>
    <t>Laurinaitis</t>
  </si>
  <si>
    <t>2009-02-25</t>
  </si>
  <si>
    <t>Tomas</t>
  </si>
  <si>
    <t>Slučka</t>
  </si>
  <si>
    <t>2010-04-01</t>
  </si>
  <si>
    <t>Milana</t>
  </si>
  <si>
    <t>Žitkauskaitė</t>
  </si>
  <si>
    <t>2010-10-15</t>
  </si>
  <si>
    <t>Ugnė</t>
  </si>
  <si>
    <t>Janutytė</t>
  </si>
  <si>
    <t>2010-09-23</t>
  </si>
  <si>
    <t>Baltbarzdytė</t>
  </si>
  <si>
    <t>Mergaitės</t>
  </si>
  <si>
    <t>Berniukai</t>
  </si>
  <si>
    <t>Matas</t>
  </si>
  <si>
    <t>Kažemekaitis</t>
  </si>
  <si>
    <t>2010-12-23</t>
  </si>
  <si>
    <t>Goda</t>
  </si>
  <si>
    <t>Stapulionytė</t>
  </si>
  <si>
    <t>2010-02-18</t>
  </si>
  <si>
    <t>Austėja</t>
  </si>
  <si>
    <t>Lisauskaitė</t>
  </si>
  <si>
    <t>2010-05-19</t>
  </si>
  <si>
    <t>Benas</t>
  </si>
  <si>
    <t>Patricija</t>
  </si>
  <si>
    <t>Danas</t>
  </si>
  <si>
    <t>Migle</t>
  </si>
  <si>
    <t>Noreikaitė</t>
  </si>
  <si>
    <t>2010-08-29</t>
  </si>
  <si>
    <t>Danilevičius</t>
  </si>
  <si>
    <t>2009-05-03</t>
  </si>
  <si>
    <t>Ąžuolas</t>
  </si>
  <si>
    <t>Gurevičius</t>
  </si>
  <si>
    <t>2009-11-25</t>
  </si>
  <si>
    <t>Dominykas</t>
  </si>
  <si>
    <t>Bružas</t>
  </si>
  <si>
    <t>2009-07-04</t>
  </si>
  <si>
    <t>Kostas</t>
  </si>
  <si>
    <t>Kubilius</t>
  </si>
  <si>
    <t>2009-09-08</t>
  </si>
  <si>
    <t>Viktorija</t>
  </si>
  <si>
    <t>Šutova</t>
  </si>
  <si>
    <t>2009-05-08</t>
  </si>
  <si>
    <t>Čiužaitė</t>
  </si>
  <si>
    <t>Justas</t>
  </si>
  <si>
    <t>Gresevičius</t>
  </si>
  <si>
    <t>Tadas</t>
  </si>
  <si>
    <t>Bakanauskas</t>
  </si>
  <si>
    <t>Abračinskaitė</t>
  </si>
  <si>
    <t>Rusnė</t>
  </si>
  <si>
    <t>Matulytė</t>
  </si>
  <si>
    <t>Kamilė</t>
  </si>
  <si>
    <t>Kateivaitė</t>
  </si>
  <si>
    <t>2009-01-13</t>
  </si>
  <si>
    <t>Kosta</t>
  </si>
  <si>
    <t>Damažeckas</t>
  </si>
  <si>
    <t>2009-03-08</t>
  </si>
  <si>
    <t>Rapolas</t>
  </si>
  <si>
    <t>Vengraitis</t>
  </si>
  <si>
    <t>2009-05-02</t>
  </si>
  <si>
    <t>Viltė</t>
  </si>
  <si>
    <t>Kovaliūnaitė</t>
  </si>
  <si>
    <t>2009-05-18</t>
  </si>
  <si>
    <t>Gustas</t>
  </si>
  <si>
    <t>2008-08-06</t>
  </si>
  <si>
    <t>Kersnauskaitė</t>
  </si>
  <si>
    <t>2009-10-13</t>
  </si>
  <si>
    <t>Bardauskas</t>
  </si>
  <si>
    <t>2009-08-29</t>
  </si>
  <si>
    <t>Gurskas</t>
  </si>
  <si>
    <t>2009-06-21</t>
  </si>
  <si>
    <t>Anahit</t>
  </si>
  <si>
    <t>Riaubaitė</t>
  </si>
  <si>
    <t>Gustė</t>
  </si>
  <si>
    <t>Stanislovaitytė</t>
  </si>
  <si>
    <t>Kasparas</t>
  </si>
  <si>
    <t>Jakubauskas</t>
  </si>
  <si>
    <t>Paulius</t>
  </si>
  <si>
    <t>Vasiliauskas</t>
  </si>
  <si>
    <t>Vytautas</t>
  </si>
  <si>
    <t>Jonaitis</t>
  </si>
  <si>
    <t>Dominyka</t>
  </si>
  <si>
    <t>Stokaitė</t>
  </si>
  <si>
    <t>Emilis</t>
  </si>
  <si>
    <t>Aukščiūnas</t>
  </si>
  <si>
    <t>Simonas</t>
  </si>
  <si>
    <t>Gansiniauskas</t>
  </si>
  <si>
    <t>Augustė</t>
  </si>
  <si>
    <t>Iršaitė</t>
  </si>
  <si>
    <t>Elzė</t>
  </si>
  <si>
    <t>Jociūtė</t>
  </si>
  <si>
    <t>Byčkovaitė</t>
  </si>
  <si>
    <t>Guoda</t>
  </si>
  <si>
    <t>Monkevičiūtė</t>
  </si>
  <si>
    <t>Perkūnas</t>
  </si>
  <si>
    <t>Kučinskas</t>
  </si>
  <si>
    <t>Gustavas</t>
  </si>
  <si>
    <t>Selli</t>
  </si>
  <si>
    <t>Juškaitė</t>
  </si>
  <si>
    <t>Jonas</t>
  </si>
  <si>
    <t>Taruta</t>
  </si>
  <si>
    <t>Atėnė</t>
  </si>
  <si>
    <t>Gūdmantaitė</t>
  </si>
  <si>
    <t>Lorenschat</t>
  </si>
  <si>
    <t>2010-10-07</t>
  </si>
  <si>
    <t>Jokūbas</t>
  </si>
  <si>
    <t>Ivanauskas</t>
  </si>
  <si>
    <t>2011-09-13</t>
  </si>
  <si>
    <t>Timotiejus</t>
  </si>
  <si>
    <t>Pehk-Ivaščenko</t>
  </si>
  <si>
    <t>2010-08-13</t>
  </si>
  <si>
    <t>Guzevičiūtė</t>
  </si>
  <si>
    <t>2010-07-07</t>
  </si>
  <si>
    <t>Agnė</t>
  </si>
  <si>
    <t>Stankevičiūtė</t>
  </si>
  <si>
    <t>2010-08-18</t>
  </si>
  <si>
    <t>Vismantė</t>
  </si>
  <si>
    <t>Žekonytė</t>
  </si>
  <si>
    <t>2010-06-23</t>
  </si>
  <si>
    <t>Laurynas</t>
  </si>
  <si>
    <t>Subotinas</t>
  </si>
  <si>
    <t>2011-08-27</t>
  </si>
  <si>
    <t>Adomaitis</t>
  </si>
  <si>
    <t>2009-11-02</t>
  </si>
  <si>
    <t>Neringa</t>
  </si>
  <si>
    <t>Tuminiauskaitė</t>
  </si>
  <si>
    <t>Kvietinskas</t>
  </si>
  <si>
    <t>2009-04-15</t>
  </si>
  <si>
    <t>Gytė</t>
  </si>
  <si>
    <t>Paužaitė</t>
  </si>
  <si>
    <t>2009-05-26</t>
  </si>
  <si>
    <t>Džiaugytė</t>
  </si>
  <si>
    <t>2009-12-21</t>
  </si>
  <si>
    <t>Urbelytė</t>
  </si>
  <si>
    <t>2010-08-22</t>
  </si>
  <si>
    <t>Aidas</t>
  </si>
  <si>
    <t>Danyla</t>
  </si>
  <si>
    <t>2010-10-01</t>
  </si>
  <si>
    <t>Ridas</t>
  </si>
  <si>
    <t>2011-03-18</t>
  </si>
  <si>
    <t>Jeronimas</t>
  </si>
  <si>
    <t>Zokas</t>
  </si>
  <si>
    <t>2010-11-12</t>
  </si>
  <si>
    <t xml:space="preserve">60 m </t>
  </si>
  <si>
    <t>Vieta</t>
  </si>
  <si>
    <t>Vardas</t>
  </si>
  <si>
    <t>Pavardė</t>
  </si>
  <si>
    <t>Gim.data</t>
  </si>
  <si>
    <t>Komanda</t>
  </si>
  <si>
    <t>Treneris</t>
  </si>
  <si>
    <t>Rez.</t>
  </si>
  <si>
    <t>Rez.f.</t>
  </si>
  <si>
    <t>Kv.l.</t>
  </si>
  <si>
    <t>1</t>
  </si>
  <si>
    <t>2</t>
  </si>
  <si>
    <t>3</t>
  </si>
  <si>
    <t>4</t>
  </si>
  <si>
    <t>5</t>
  </si>
  <si>
    <t>6</t>
  </si>
  <si>
    <t>7</t>
  </si>
  <si>
    <t>9</t>
  </si>
  <si>
    <t>8</t>
  </si>
  <si>
    <t xml:space="preserve">200 m </t>
  </si>
  <si>
    <t>Kauno vaikų lengvosios atletikos čempionatas</t>
  </si>
  <si>
    <t>2022-03-09</t>
  </si>
  <si>
    <t>600 m</t>
  </si>
  <si>
    <t>Nr.</t>
  </si>
  <si>
    <t>60 m b.b.</t>
  </si>
  <si>
    <t>Eilė</t>
  </si>
  <si>
    <t>1000 m</t>
  </si>
  <si>
    <t>11.75-0.762-7.50</t>
  </si>
  <si>
    <t>1000 m sportinis ėjimas</t>
  </si>
  <si>
    <t>Šuolis į aukštį</t>
  </si>
  <si>
    <t>Rezult.</t>
  </si>
  <si>
    <t>Šuolis su kartimi</t>
  </si>
  <si>
    <t>Šuolis į tolį</t>
  </si>
  <si>
    <t>Bandymai</t>
  </si>
  <si>
    <t>Rutulio (4 kg.) stūmimas</t>
  </si>
  <si>
    <t>(nuo atsisp. vietos)</t>
  </si>
  <si>
    <t>Rutulio (2 kg.) stūmimas</t>
  </si>
  <si>
    <t>Marija</t>
  </si>
  <si>
    <t>Babianskaitė</t>
  </si>
  <si>
    <t>2010-10-17</t>
  </si>
  <si>
    <t>Skaistė</t>
  </si>
  <si>
    <t>Lužaitytė</t>
  </si>
  <si>
    <t>2010-05-25</t>
  </si>
  <si>
    <t>Rokas</t>
  </si>
  <si>
    <t>Matonis</t>
  </si>
  <si>
    <t>2011-12-31</t>
  </si>
  <si>
    <t>Rūta</t>
  </si>
  <si>
    <t>Petronytė</t>
  </si>
  <si>
    <t>2011-07-29</t>
  </si>
  <si>
    <t>Stanys</t>
  </si>
  <si>
    <t>2010-09-22</t>
  </si>
  <si>
    <t>Tajus</t>
  </si>
  <si>
    <t>Čekanauskaitė</t>
  </si>
  <si>
    <t>Kauno "Startas"</t>
  </si>
  <si>
    <t>Simona</t>
  </si>
  <si>
    <t>Lantuchaitė</t>
  </si>
  <si>
    <t>Miglė</t>
  </si>
  <si>
    <t>Kupčiūnaitė</t>
  </si>
  <si>
    <t>Andrėja</t>
  </si>
  <si>
    <t>Butkutė</t>
  </si>
  <si>
    <t>Eimantas</t>
  </si>
  <si>
    <t>2009-01-03</t>
  </si>
  <si>
    <t>Morkūnaitė</t>
  </si>
  <si>
    <t>2009-03-21</t>
  </si>
  <si>
    <t>Nojus</t>
  </si>
  <si>
    <t>Stanišauskas</t>
  </si>
  <si>
    <t>2009-04-01</t>
  </si>
  <si>
    <t>Liepa</t>
  </si>
  <si>
    <t>Lendraitytė</t>
  </si>
  <si>
    <t>2009-09-24</t>
  </si>
  <si>
    <t>Laukžemytė</t>
  </si>
  <si>
    <t>2009-11-29</t>
  </si>
  <si>
    <t>Freigofaitė</t>
  </si>
  <si>
    <t>2009-12-22</t>
  </si>
  <si>
    <t>Saulė</t>
  </si>
  <si>
    <t>Ruzgytė</t>
  </si>
  <si>
    <t>2010-02-02</t>
  </si>
  <si>
    <t>Ugnius</t>
  </si>
  <si>
    <t>Kersnauskas</t>
  </si>
  <si>
    <t>2010-06-10</t>
  </si>
  <si>
    <t>Krėpštaitė</t>
  </si>
  <si>
    <t>2010-09-10</t>
  </si>
  <si>
    <t>Butkevičius</t>
  </si>
  <si>
    <t>2011-02-10</t>
  </si>
  <si>
    <t>Juozaitytė</t>
  </si>
  <si>
    <t>2011-02-24</t>
  </si>
  <si>
    <t>Henrieta</t>
  </si>
  <si>
    <t>Budreikaitė</t>
  </si>
  <si>
    <t>2011-06-25</t>
  </si>
  <si>
    <t>Kajus</t>
  </si>
  <si>
    <t>Juodis</t>
  </si>
  <si>
    <t>2012-05-04</t>
  </si>
  <si>
    <t>Marazas</t>
  </si>
  <si>
    <t>Daukšytė</t>
  </si>
  <si>
    <t>2012-08-02</t>
  </si>
  <si>
    <t>Maja</t>
  </si>
  <si>
    <t>Marmaitė</t>
  </si>
  <si>
    <t>2009-01-19</t>
  </si>
  <si>
    <t>Emilija</t>
  </si>
  <si>
    <t>Mockevičiūtė</t>
  </si>
  <si>
    <t>2010-08-27</t>
  </si>
  <si>
    <t>Kotryna</t>
  </si>
  <si>
    <t>Nenartavičiūtė</t>
  </si>
  <si>
    <t>2009-08-28</t>
  </si>
  <si>
    <t>Greta</t>
  </si>
  <si>
    <t>Štombergaitė</t>
  </si>
  <si>
    <t>2009-06-23</t>
  </si>
  <si>
    <t>Patlabaitė</t>
  </si>
  <si>
    <t>2010-01-02</t>
  </si>
  <si>
    <t>Akvilė</t>
  </si>
  <si>
    <t>Kalėdaitė</t>
  </si>
  <si>
    <t>2011-01-17</t>
  </si>
  <si>
    <t>Valeckas</t>
  </si>
  <si>
    <t>Robertas</t>
  </si>
  <si>
    <t>Skarupskas</t>
  </si>
  <si>
    <t>2010-04-15</t>
  </si>
  <si>
    <t>Didar</t>
  </si>
  <si>
    <t>Aitaliyev</t>
  </si>
  <si>
    <t>Mockevičius</t>
  </si>
  <si>
    <t>2009-04-03</t>
  </si>
  <si>
    <t>Kristupas</t>
  </si>
  <si>
    <t>Mitkevičius</t>
  </si>
  <si>
    <t>2011-07-11</t>
  </si>
  <si>
    <t>Kipras</t>
  </si>
  <si>
    <t>Ugianskis</t>
  </si>
  <si>
    <t>Šulekaitė</t>
  </si>
  <si>
    <t>2009-04-28</t>
  </si>
  <si>
    <t>Miliauskaitė</t>
  </si>
  <si>
    <t>2010-12-15</t>
  </si>
  <si>
    <t>Bruožytė</t>
  </si>
  <si>
    <t>2010-01-31</t>
  </si>
  <si>
    <t>Koklevičiūtė</t>
  </si>
  <si>
    <t>2009-08-10</t>
  </si>
  <si>
    <t>Austė</t>
  </si>
  <si>
    <t>Samuolaitytė</t>
  </si>
  <si>
    <t>2010-01-12</t>
  </si>
  <si>
    <t>Ema</t>
  </si>
  <si>
    <t>Brazauskaitė</t>
  </si>
  <si>
    <t>2009-07-07</t>
  </si>
  <si>
    <t>Aistė</t>
  </si>
  <si>
    <t>Arifovaitė</t>
  </si>
  <si>
    <t>2010-11-17</t>
  </si>
  <si>
    <t>Nomeikaitė</t>
  </si>
  <si>
    <t>2010-07-03</t>
  </si>
  <si>
    <t>Elžbieta</t>
  </si>
  <si>
    <t>Rimaitė</t>
  </si>
  <si>
    <t>2010-04-16</t>
  </si>
  <si>
    <t>Venskutonytė</t>
  </si>
  <si>
    <t>2011-07-26</t>
  </si>
  <si>
    <t>Radvilė</t>
  </si>
  <si>
    <t>Songailaitė</t>
  </si>
  <si>
    <t>2009-10-01</t>
  </si>
  <si>
    <t>Rokaitė</t>
  </si>
  <si>
    <t>Smiltė</t>
  </si>
  <si>
    <t>Stragytė</t>
  </si>
  <si>
    <t>Mantas</t>
  </si>
  <si>
    <t>Kondratas</t>
  </si>
  <si>
    <t>2010-12-02-</t>
  </si>
  <si>
    <t>Augustè</t>
  </si>
  <si>
    <t>Mackevičius</t>
  </si>
  <si>
    <t>Petras</t>
  </si>
  <si>
    <t>Urbonas</t>
  </si>
  <si>
    <t>Lozanikovaitė</t>
  </si>
  <si>
    <t>2010-10-10-</t>
  </si>
  <si>
    <t>Nedas</t>
  </si>
  <si>
    <t>Kasparavičius</t>
  </si>
  <si>
    <t>Barbora</t>
  </si>
  <si>
    <t>Kalvaitytė</t>
  </si>
  <si>
    <t>Kačinskaitė</t>
  </si>
  <si>
    <t>2009-01-16-</t>
  </si>
  <si>
    <t>Rugilė</t>
  </si>
  <si>
    <t>Morkevičiūtė</t>
  </si>
  <si>
    <t>Simonavičiūtė</t>
  </si>
  <si>
    <t>Kochanauskaitė</t>
  </si>
  <si>
    <t>Liubinaitė</t>
  </si>
  <si>
    <t>Martišiūtė</t>
  </si>
  <si>
    <t>Dobrovolskis</t>
  </si>
  <si>
    <t>Domas</t>
  </si>
  <si>
    <t>Jankaitis</t>
  </si>
  <si>
    <t>Augustas</t>
  </si>
  <si>
    <t>Vaičiakauskas</t>
  </si>
  <si>
    <t>Ušinskaitė</t>
  </si>
  <si>
    <t>Evelina</t>
  </si>
  <si>
    <t>Zubinaitė</t>
  </si>
  <si>
    <t>Medeina</t>
  </si>
  <si>
    <t>Girdžiūtė</t>
  </si>
  <si>
    <t>Milda</t>
  </si>
  <si>
    <t>Juknevičiūtė</t>
  </si>
  <si>
    <t>Babrauskytė</t>
  </si>
  <si>
    <t>Žiaunytė</t>
  </si>
  <si>
    <t>Mikaliukštytė</t>
  </si>
  <si>
    <t>Anetė</t>
  </si>
  <si>
    <t>Girdauskaitė</t>
  </si>
  <si>
    <t>Pangonytė</t>
  </si>
  <si>
    <t>Gryba</t>
  </si>
  <si>
    <t>Tautvydas</t>
  </si>
  <si>
    <t>Timinskas</t>
  </si>
  <si>
    <t>Sofija</t>
  </si>
  <si>
    <t>Bieliūnaitė</t>
  </si>
  <si>
    <t>Gertė</t>
  </si>
  <si>
    <t>Žičkutė</t>
  </si>
  <si>
    <t>Krikštonaitytė</t>
  </si>
  <si>
    <t>Kuraitytė</t>
  </si>
  <si>
    <t>Aronas</t>
  </si>
  <si>
    <t>Drobotas</t>
  </si>
  <si>
    <t>Kliučinskaitė</t>
  </si>
  <si>
    <t>Miglė-</t>
  </si>
  <si>
    <t>Liucija-</t>
  </si>
  <si>
    <t>-Jančauskas</t>
  </si>
  <si>
    <t>Ąžuolas-</t>
  </si>
  <si>
    <t>Sabaitis-</t>
  </si>
  <si>
    <t>Jorūnė-</t>
  </si>
  <si>
    <t>Auguste-</t>
  </si>
  <si>
    <t>Dija-</t>
  </si>
  <si>
    <t>Emilija-</t>
  </si>
  <si>
    <t>Morta</t>
  </si>
  <si>
    <t>Radzevičiūtė</t>
  </si>
  <si>
    <t>Ieva</t>
  </si>
  <si>
    <t>Bartkutė</t>
  </si>
  <si>
    <t>2011-08-01</t>
  </si>
  <si>
    <t>Joana</t>
  </si>
  <si>
    <t>Lankutytė</t>
  </si>
  <si>
    <t>2011-04-17</t>
  </si>
  <si>
    <t>Denis</t>
  </si>
  <si>
    <t>Nalivaiko</t>
  </si>
  <si>
    <t>2009-09-06</t>
  </si>
  <si>
    <t>Urmanavičiūtė</t>
  </si>
  <si>
    <t>2009-04-08</t>
  </si>
  <si>
    <t>Arnoldas</t>
  </si>
  <si>
    <t>Kucinas</t>
  </si>
  <si>
    <t>2009-01-15</t>
  </si>
  <si>
    <t>2011-</t>
  </si>
  <si>
    <t>Martas</t>
  </si>
  <si>
    <t>Gricevičius</t>
  </si>
  <si>
    <t>Fausta</t>
  </si>
  <si>
    <t>Rutkauskaitė</t>
  </si>
  <si>
    <t>Montvilaitė</t>
  </si>
  <si>
    <t>Deivė</t>
  </si>
  <si>
    <t>Sinkevičiūtė</t>
  </si>
  <si>
    <t>Kudrevičiūtė</t>
  </si>
  <si>
    <t>Lagys</t>
  </si>
  <si>
    <t>Arminas</t>
  </si>
  <si>
    <t>Žilinskas</t>
  </si>
  <si>
    <t>Žemaitis</t>
  </si>
  <si>
    <t>Andrius</t>
  </si>
  <si>
    <t>Venckūnas</t>
  </si>
  <si>
    <t>Klaidas</t>
  </si>
  <si>
    <t>Ališauskas</t>
  </si>
  <si>
    <t>Klein</t>
  </si>
  <si>
    <t>Modestas</t>
  </si>
  <si>
    <t>Jasaitis</t>
  </si>
  <si>
    <t>Adomas</t>
  </si>
  <si>
    <t>Vareika</t>
  </si>
  <si>
    <t>2010-</t>
  </si>
  <si>
    <t>Gudžiūnas</t>
  </si>
  <si>
    <t>Naglis</t>
  </si>
  <si>
    <t>G Šerėnienė</t>
  </si>
  <si>
    <t>I Juodeškienė</t>
  </si>
  <si>
    <t>I Juodeškienė, M Juodeškaitė</t>
  </si>
  <si>
    <t>V  Kazlauskas</t>
  </si>
  <si>
    <t>R  Vasiliauskas, V  Kazlauskas</t>
  </si>
  <si>
    <t>D Jankauskaitė</t>
  </si>
  <si>
    <t>R Sadzevičienė</t>
  </si>
  <si>
    <t>J Čižauskas</t>
  </si>
  <si>
    <t>K  Ščiglo</t>
  </si>
  <si>
    <t>R Ramanauskaitė</t>
  </si>
  <si>
    <t>E  Dilys</t>
  </si>
  <si>
    <t>I Gricevičienė</t>
  </si>
  <si>
    <t>U  Jankauskaitė</t>
  </si>
  <si>
    <t>A  Skujytė</t>
  </si>
  <si>
    <t>S Obelienienė</t>
  </si>
  <si>
    <t>N Gedgaudiene</t>
  </si>
  <si>
    <t>O  Povilioniene</t>
  </si>
  <si>
    <t>A Talalas</t>
  </si>
  <si>
    <t>Kauno r  SM</t>
  </si>
  <si>
    <t>A Starkevičius</t>
  </si>
  <si>
    <t>A Gricevičius</t>
  </si>
  <si>
    <t>R  Ančlauskas</t>
  </si>
  <si>
    <t>R Norkus</t>
  </si>
  <si>
    <t>Aurėja</t>
  </si>
  <si>
    <t>Asakevičiūtė</t>
  </si>
  <si>
    <t>N.Gedgaudienė</t>
  </si>
  <si>
    <t>Vakarė</t>
  </si>
  <si>
    <t>Vrubliauskaitė</t>
  </si>
  <si>
    <t>Ramoškaitė</t>
  </si>
  <si>
    <t>Orestas</t>
  </si>
  <si>
    <t>Zinkevičius</t>
  </si>
  <si>
    <t>Kazlauskas</t>
  </si>
  <si>
    <t>2011-06-22</t>
  </si>
  <si>
    <t>S.Ramoškevičiūtė</t>
  </si>
  <si>
    <t>Dovydas</t>
  </si>
  <si>
    <t>Juodeikė</t>
  </si>
  <si>
    <t>2010-01-16</t>
  </si>
  <si>
    <t xml:space="preserve">Matas </t>
  </si>
  <si>
    <t>Juška</t>
  </si>
  <si>
    <t>2010-12-21</t>
  </si>
  <si>
    <t xml:space="preserve">Goda </t>
  </si>
  <si>
    <t>Labutytė</t>
  </si>
  <si>
    <t>Prienų KKSC</t>
  </si>
  <si>
    <t>K. Kuzmickienė</t>
  </si>
  <si>
    <t>Jasukaitytė</t>
  </si>
  <si>
    <t>Bartusevičiūtė</t>
  </si>
  <si>
    <t>Guogis</t>
  </si>
  <si>
    <t>Sadauskaitė</t>
  </si>
  <si>
    <t>Juškevičiūtė</t>
  </si>
  <si>
    <t>Justina</t>
  </si>
  <si>
    <t>Židovičiūtė</t>
  </si>
  <si>
    <t>Martusevičius</t>
  </si>
  <si>
    <t>Mangirdas</t>
  </si>
  <si>
    <t>Diedonis</t>
  </si>
  <si>
    <t>Kauno r. SM</t>
  </si>
  <si>
    <t>Kauno r.  SM</t>
  </si>
  <si>
    <t>Kauno PM</t>
  </si>
  <si>
    <t>Glavickas b.k.</t>
  </si>
  <si>
    <t>Auguste</t>
  </si>
  <si>
    <t>Rosita</t>
  </si>
  <si>
    <t>Vytenis</t>
  </si>
  <si>
    <t>b.k.</t>
  </si>
  <si>
    <t>DNS</t>
  </si>
  <si>
    <t>Jorūnė</t>
  </si>
  <si>
    <t>K.Kuzmickienė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</si>
  <si>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</si>
  <si>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</si>
  <si>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</si>
  <si>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</si>
  <si>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</si>
  <si>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</si>
  <si>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</si>
  <si>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</si>
  <si>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</si>
  <si>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</si>
  <si>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</si>
  <si>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</si>
  <si>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</si>
  <si>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</si>
  <si>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</si>
  <si>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</si>
  <si>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</si>
  <si>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</si>
  <si>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</si>
  <si>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</si>
  <si>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</si>
  <si>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</si>
  <si>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</si>
  <si>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</si>
  <si>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</si>
  <si>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</si>
  <si>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</si>
  <si>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</si>
  <si>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</si>
  <si>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</si>
  <si>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</si>
  <si>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</si>
  <si>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</si>
  <si>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</si>
  <si>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</si>
  <si>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</si>
  <si>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Daniela</t>
  </si>
  <si>
    <t>R.Ramanauskaitė</t>
  </si>
  <si>
    <t>Oskaras</t>
  </si>
  <si>
    <t>Ramanausskas</t>
  </si>
  <si>
    <t>Bernardas</t>
  </si>
  <si>
    <t>Gudėnas</t>
  </si>
  <si>
    <t>O.Pavilionienė</t>
  </si>
  <si>
    <t>Mitkutė</t>
  </si>
  <si>
    <t>48</t>
  </si>
  <si>
    <t>90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</si>
  <si>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</si>
  <si>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</si>
  <si>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</si>
  <si>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</si>
  <si>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</si>
  <si>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</si>
  <si>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</si>
  <si>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</si>
  <si>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</si>
  <si>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150</t>
  </si>
  <si>
    <t>155</t>
  </si>
  <si>
    <t>0</t>
  </si>
  <si>
    <t>x0</t>
  </si>
  <si>
    <t>xxx</t>
  </si>
  <si>
    <t>xx0</t>
  </si>
  <si>
    <t>165</t>
  </si>
  <si>
    <t>175</t>
  </si>
  <si>
    <t>185</t>
  </si>
  <si>
    <t>195</t>
  </si>
  <si>
    <t>205</t>
  </si>
  <si>
    <t>215</t>
  </si>
  <si>
    <t>225</t>
  </si>
  <si>
    <t>235</t>
  </si>
  <si>
    <t>245</t>
  </si>
  <si>
    <t>255</t>
  </si>
  <si>
    <t>-</t>
  </si>
  <si>
    <t>x</t>
  </si>
  <si>
    <t>Dija</t>
  </si>
  <si>
    <t>Putlabaitė</t>
  </si>
  <si>
    <t>NM</t>
  </si>
  <si>
    <t>Gabija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</si>
</sst>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m:ss.0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10"/>
      <name val="TimesLT"/>
      <charset val="186"/>
    </font>
    <font>
      <b/>
      <sz val="10"/>
      <name val="TimesLT"/>
      <charset val="186"/>
    </font>
    <font>
      <sz val="8"/>
      <name val="TimesLT"/>
      <charset val="186"/>
    </font>
    <font>
      <b/>
      <sz val="11"/>
      <name val="Arial"/>
      <family val="2"/>
    </font>
    <font>
      <sz val="11"/>
      <name val="Arial"/>
      <family val="2"/>
      <charset val="186"/>
    </font>
    <font>
      <sz val="8"/>
      <name val="Arial"/>
    </font>
    <font>
      <b/>
      <sz val="10"/>
      <name val="Arial"/>
      <family val="2"/>
    </font>
    <font>
      <sz val="10"/>
      <color theme="0"/>
      <name val="Arial"/>
      <family val="2"/>
    </font>
    <font>
      <sz val="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</cellStyleXfs>
  <cellXfs count="85">
    <xf numFmtId="0" fontId="0" fillId="0" borderId="0" xfId="0"/>
    <xf numFmtId="49" fontId="2" fillId="0" borderId="0" xfId="2" applyNumberFormat="1" applyFont="1" applyAlignment="1">
      <alignment horizontal="center" vertical="center"/>
    </xf>
    <xf numFmtId="49" fontId="14" fillId="0" borderId="0" xfId="2" applyNumberFormat="1" applyFont="1" applyAlignment="1">
      <alignment horizontal="left"/>
    </xf>
    <xf numFmtId="49" fontId="2" fillId="0" borderId="0" xfId="2" applyNumberFormat="1" applyFont="1"/>
    <xf numFmtId="49" fontId="14" fillId="0" borderId="0" xfId="2" applyNumberFormat="1" applyFont="1" applyAlignment="1">
      <alignment horizontal="center"/>
    </xf>
    <xf numFmtId="49" fontId="15" fillId="0" borderId="0" xfId="2" applyNumberFormat="1" applyFont="1" applyAlignment="1">
      <alignment horizontal="right"/>
    </xf>
    <xf numFmtId="49" fontId="2" fillId="0" borderId="0" xfId="2" applyNumberFormat="1" applyFont="1" applyAlignment="1">
      <alignment horizontal="right"/>
    </xf>
    <xf numFmtId="49" fontId="16" fillId="0" borderId="0" xfId="2" applyNumberFormat="1" applyFont="1" applyAlignment="1">
      <alignment horizontal="center" vertical="center"/>
    </xf>
    <xf numFmtId="49" fontId="17" fillId="0" borderId="0" xfId="2" applyNumberFormat="1" applyFont="1" applyAlignment="1">
      <alignment horizontal="left"/>
    </xf>
    <xf numFmtId="49" fontId="16" fillId="0" borderId="0" xfId="2" applyNumberFormat="1" applyFont="1"/>
    <xf numFmtId="49" fontId="18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/>
    </xf>
    <xf numFmtId="49" fontId="2" fillId="0" borderId="0" xfId="2" applyNumberFormat="1" applyFont="1" applyAlignment="1">
      <alignment horizontal="center"/>
    </xf>
    <xf numFmtId="49" fontId="10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left"/>
    </xf>
    <xf numFmtId="49" fontId="3" fillId="0" borderId="5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right"/>
    </xf>
    <xf numFmtId="49" fontId="3" fillId="0" borderId="7" xfId="2" applyNumberFormat="1" applyFont="1" applyBorder="1" applyAlignment="1">
      <alignment horizontal="left"/>
    </xf>
    <xf numFmtId="49" fontId="3" fillId="0" borderId="8" xfId="2" applyNumberFormat="1" applyFont="1" applyBorder="1" applyAlignment="1">
      <alignment horizontal="center"/>
    </xf>
    <xf numFmtId="49" fontId="13" fillId="0" borderId="8" xfId="2" applyNumberFormat="1" applyFont="1" applyBorder="1" applyAlignment="1">
      <alignment horizontal="center"/>
    </xf>
    <xf numFmtId="49" fontId="12" fillId="0" borderId="9" xfId="3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0" fontId="19" fillId="0" borderId="2" xfId="2" applyFont="1" applyBorder="1" applyAlignment="1">
      <alignment horizontal="right"/>
    </xf>
    <xf numFmtId="0" fontId="20" fillId="0" borderId="3" xfId="2" applyFont="1" applyBorder="1" applyAlignment="1">
      <alignment horizontal="left"/>
    </xf>
    <xf numFmtId="164" fontId="19" fillId="0" borderId="1" xfId="2" applyNumberFormat="1" applyFont="1" applyBorder="1" applyAlignment="1">
      <alignment horizontal="center"/>
    </xf>
    <xf numFmtId="0" fontId="21" fillId="0" borderId="1" xfId="2" applyFont="1" applyBorder="1" applyAlignment="1">
      <alignment horizontal="left"/>
    </xf>
    <xf numFmtId="2" fontId="3" fillId="0" borderId="1" xfId="3" applyNumberFormat="1" applyFont="1" applyBorder="1" applyAlignment="1">
      <alignment horizontal="center" vertical="center"/>
    </xf>
    <xf numFmtId="49" fontId="9" fillId="2" borderId="4" xfId="4" applyNumberFormat="1" applyFont="1" applyFill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9" fillId="2" borderId="1" xfId="4" applyNumberFormat="1" applyFont="1" applyFill="1" applyBorder="1" applyAlignment="1">
      <alignment horizontal="center" vertical="center"/>
    </xf>
    <xf numFmtId="0" fontId="22" fillId="0" borderId="0" xfId="5" applyFont="1"/>
    <xf numFmtId="0" fontId="23" fillId="0" borderId="0" xfId="5" applyFont="1"/>
    <xf numFmtId="0" fontId="4" fillId="0" borderId="0" xfId="2"/>
    <xf numFmtId="0" fontId="6" fillId="0" borderId="0" xfId="5" applyFont="1" applyAlignment="1">
      <alignment horizontal="left" vertical="center"/>
    </xf>
    <xf numFmtId="49" fontId="3" fillId="0" borderId="5" xfId="2" applyNumberFormat="1" applyFont="1" applyBorder="1" applyAlignment="1">
      <alignment horizontal="center"/>
    </xf>
    <xf numFmtId="49" fontId="2" fillId="0" borderId="10" xfId="2" applyNumberFormat="1" applyFont="1" applyBorder="1" applyAlignment="1">
      <alignment horizontal="center"/>
    </xf>
    <xf numFmtId="2" fontId="3" fillId="0" borderId="4" xfId="3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/>
    </xf>
    <xf numFmtId="2" fontId="3" fillId="0" borderId="2" xfId="3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165" fontId="10" fillId="0" borderId="1" xfId="4" applyNumberFormat="1" applyFont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49" fontId="3" fillId="0" borderId="0" xfId="2" applyNumberFormat="1" applyFont="1" applyAlignment="1">
      <alignment horizontal="left"/>
    </xf>
    <xf numFmtId="0" fontId="2" fillId="0" borderId="0" xfId="2" applyFont="1" applyAlignment="1">
      <alignment horizontal="center"/>
    </xf>
    <xf numFmtId="49" fontId="16" fillId="0" borderId="0" xfId="2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49" fontId="11" fillId="0" borderId="0" xfId="2" applyNumberFormat="1" applyFont="1" applyAlignment="1">
      <alignment horizontal="center"/>
    </xf>
    <xf numFmtId="0" fontId="12" fillId="0" borderId="6" xfId="2" applyFont="1" applyBorder="1" applyAlignment="1">
      <alignment horizontal="right"/>
    </xf>
    <xf numFmtId="0" fontId="12" fillId="0" borderId="7" xfId="2" applyFont="1" applyBorder="1" applyAlignment="1">
      <alignment horizontal="left"/>
    </xf>
    <xf numFmtId="49" fontId="12" fillId="0" borderId="8" xfId="2" applyNumberFormat="1" applyFont="1" applyBorder="1" applyAlignment="1">
      <alignment horizontal="left"/>
    </xf>
    <xf numFmtId="0" fontId="12" fillId="0" borderId="12" xfId="2" applyFont="1" applyBorder="1" applyAlignment="1">
      <alignment horizontal="left"/>
    </xf>
    <xf numFmtId="49" fontId="11" fillId="0" borderId="5" xfId="2" applyNumberFormat="1" applyFont="1" applyBorder="1" applyAlignment="1">
      <alignment horizontal="center"/>
    </xf>
    <xf numFmtId="49" fontId="12" fillId="0" borderId="7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9" fontId="11" fillId="0" borderId="1" xfId="2" applyNumberFormat="1" applyFont="1" applyBorder="1" applyAlignment="1">
      <alignment horizontal="center"/>
    </xf>
    <xf numFmtId="2" fontId="25" fillId="0" borderId="1" xfId="8" applyNumberFormat="1" applyFont="1" applyBorder="1" applyAlignment="1">
      <alignment horizontal="center"/>
    </xf>
    <xf numFmtId="0" fontId="9" fillId="2" borderId="1" xfId="8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/>
    </xf>
    <xf numFmtId="49" fontId="11" fillId="0" borderId="4" xfId="2" applyNumberFormat="1" applyFont="1" applyBorder="1" applyAlignment="1">
      <alignment horizontal="center"/>
    </xf>
    <xf numFmtId="0" fontId="3" fillId="0" borderId="11" xfId="1" applyFont="1" applyBorder="1" applyAlignment="1">
      <alignment horizontal="center" vertical="center"/>
    </xf>
    <xf numFmtId="2" fontId="3" fillId="0" borderId="13" xfId="2" applyNumberFormat="1" applyFont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49" fontId="11" fillId="0" borderId="14" xfId="2" applyNumberFormat="1" applyFont="1" applyBorder="1" applyAlignment="1">
      <alignment horizontal="center"/>
    </xf>
    <xf numFmtId="49" fontId="11" fillId="0" borderId="15" xfId="2" applyNumberFormat="1" applyFont="1" applyBorder="1" applyAlignment="1">
      <alignment horizontal="center"/>
    </xf>
    <xf numFmtId="49" fontId="11" fillId="0" borderId="16" xfId="2" applyNumberFormat="1" applyFont="1" applyBorder="1" applyAlignment="1">
      <alignment horizontal="center"/>
    </xf>
    <xf numFmtId="0" fontId="12" fillId="0" borderId="8" xfId="2" applyFont="1" applyBorder="1" applyAlignment="1">
      <alignment horizontal="left"/>
    </xf>
    <xf numFmtId="49" fontId="11" fillId="0" borderId="8" xfId="2" applyNumberFormat="1" applyFont="1" applyBorder="1" applyAlignment="1">
      <alignment horizontal="center"/>
    </xf>
    <xf numFmtId="2" fontId="11" fillId="0" borderId="1" xfId="2" applyNumberFormat="1" applyFont="1" applyBorder="1" applyAlignment="1">
      <alignment horizontal="center"/>
    </xf>
    <xf numFmtId="1" fontId="11" fillId="0" borderId="1" xfId="2" applyNumberFormat="1" applyFont="1" applyBorder="1" applyAlignment="1">
      <alignment horizontal="center"/>
    </xf>
    <xf numFmtId="2" fontId="11" fillId="0" borderId="4" xfId="2" applyNumberFormat="1" applyFont="1" applyBorder="1" applyAlignment="1">
      <alignment horizontal="center"/>
    </xf>
    <xf numFmtId="49" fontId="11" fillId="0" borderId="17" xfId="2" applyNumberFormat="1" applyFont="1" applyBorder="1" applyAlignment="1">
      <alignment horizontal="center"/>
    </xf>
    <xf numFmtId="49" fontId="11" fillId="0" borderId="12" xfId="2" applyNumberFormat="1" applyFont="1" applyBorder="1" applyAlignment="1">
      <alignment horizontal="center"/>
    </xf>
    <xf numFmtId="49" fontId="11" fillId="0" borderId="18" xfId="2" applyNumberFormat="1" applyFont="1" applyBorder="1" applyAlignment="1">
      <alignment horizontal="center"/>
    </xf>
    <xf numFmtId="0" fontId="3" fillId="3" borderId="1" xfId="9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26" fillId="0" borderId="0" xfId="2" applyFont="1"/>
    <xf numFmtId="164" fontId="19" fillId="0" borderId="1" xfId="2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9" fontId="27" fillId="0" borderId="0" xfId="2" applyNumberFormat="1" applyFont="1"/>
    <xf numFmtId="49" fontId="9" fillId="0" borderId="0" xfId="2" applyNumberFormat="1" applyFont="1"/>
    <xf numFmtId="2" fontId="3" fillId="0" borderId="1" xfId="2" applyNumberFormat="1" applyFont="1" applyFill="1" applyBorder="1" applyAlignment="1">
      <alignment horizontal="center"/>
    </xf>
    <xf numFmtId="2" fontId="3" fillId="0" borderId="1" xfId="2" applyNumberFormat="1" applyFont="1" applyBorder="1" applyAlignment="1">
      <alignment horizontal="center"/>
    </xf>
  </cellXfs>
  <cellStyles count="10">
    <cellStyle name="Įprastas 2" xfId="7"/>
    <cellStyle name="Įprastas 2 2 2" xfId="9"/>
    <cellStyle name="Įprastas 2 3" xfId="4"/>
    <cellStyle name="Įprastas 3" xfId="5"/>
    <cellStyle name="Įprastas 4" xfId="6"/>
    <cellStyle name="Įprastas 4 2" xfId="3"/>
    <cellStyle name="Įprastas 5" xfId="8"/>
    <cellStyle name="Normal" xfId="0" builtinId="0"/>
    <cellStyle name="Normal 2" xfId="1"/>
    <cellStyle name="Normal_2013-01-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52</xdr:row>
      <xdr:rowOff>114300</xdr:rowOff>
    </xdr:from>
    <xdr:to>
      <xdr:col>9</xdr:col>
      <xdr:colOff>590550</xdr:colOff>
      <xdr:row>54</xdr:row>
      <xdr:rowOff>47625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6D32D4A-2A61-429F-BC43-17BDDEC9CFE6}"/>
            </a:ext>
          </a:extLst>
        </xdr:cNvPr>
        <xdr:cNvSpPr>
          <a:spLocks noChangeAspect="1" noChangeArrowheads="1"/>
        </xdr:cNvSpPr>
      </xdr:nvSpPr>
      <xdr:spPr bwMode="auto">
        <a:xfrm>
          <a:off x="5648325" y="4714875"/>
          <a:ext cx="6096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66"/>
  <sheetViews>
    <sheetView tabSelected="1" workbookViewId="0">
      <selection activeCell="I55" sqref="I55:I66"/>
    </sheetView>
  </sheetViews>
  <sheetFormatPr defaultRowHeight="13.2"/>
  <cols>
    <col min="1" max="1" width="6.109375" style="1" customWidth="1"/>
    <col min="2" max="2" width="8.33203125" style="3" bestFit="1" customWidth="1"/>
    <col min="3" max="3" width="13.6640625" style="3" bestFit="1" customWidth="1"/>
    <col min="4" max="4" width="10.33203125" style="3" customWidth="1"/>
    <col min="5" max="5" width="13.6640625" style="3" bestFit="1" customWidth="1"/>
    <col min="6" max="6" width="12.5546875" style="3" customWidth="1"/>
    <col min="7" max="7" width="6" style="3" customWidth="1"/>
    <col min="8" max="8" width="5.6640625" style="3" customWidth="1"/>
    <col min="9" max="9" width="6.44140625" style="3" bestFit="1" customWidth="1"/>
    <col min="10" max="256" width="9.109375" style="3"/>
    <col min="257" max="257" width="6.109375" style="3" customWidth="1"/>
    <col min="258" max="258" width="13" style="3" customWidth="1"/>
    <col min="259" max="259" width="11.109375" style="3" bestFit="1" customWidth="1"/>
    <col min="260" max="260" width="10.33203125" style="3" customWidth="1"/>
    <col min="261" max="261" width="13.6640625" style="3" bestFit="1" customWidth="1"/>
    <col min="262" max="262" width="12.5546875" style="3" customWidth="1"/>
    <col min="263" max="263" width="6" style="3" customWidth="1"/>
    <col min="264" max="264" width="5.6640625" style="3" customWidth="1"/>
    <col min="265" max="265" width="6.44140625" style="3" bestFit="1" customWidth="1"/>
    <col min="266" max="512" width="9.109375" style="3"/>
    <col min="513" max="513" width="6.109375" style="3" customWidth="1"/>
    <col min="514" max="514" width="13" style="3" customWidth="1"/>
    <col min="515" max="515" width="11.109375" style="3" bestFit="1" customWidth="1"/>
    <col min="516" max="516" width="10.33203125" style="3" customWidth="1"/>
    <col min="517" max="517" width="13.6640625" style="3" bestFit="1" customWidth="1"/>
    <col min="518" max="518" width="12.5546875" style="3" customWidth="1"/>
    <col min="519" max="519" width="6" style="3" customWidth="1"/>
    <col min="520" max="520" width="5.6640625" style="3" customWidth="1"/>
    <col min="521" max="521" width="6.44140625" style="3" bestFit="1" customWidth="1"/>
    <col min="522" max="768" width="9.109375" style="3"/>
    <col min="769" max="769" width="6.109375" style="3" customWidth="1"/>
    <col min="770" max="770" width="13" style="3" customWidth="1"/>
    <col min="771" max="771" width="11.109375" style="3" bestFit="1" customWidth="1"/>
    <col min="772" max="772" width="10.33203125" style="3" customWidth="1"/>
    <col min="773" max="773" width="13.6640625" style="3" bestFit="1" customWidth="1"/>
    <col min="774" max="774" width="12.5546875" style="3" customWidth="1"/>
    <col min="775" max="775" width="6" style="3" customWidth="1"/>
    <col min="776" max="776" width="5.6640625" style="3" customWidth="1"/>
    <col min="777" max="777" width="6.44140625" style="3" bestFit="1" customWidth="1"/>
    <col min="778" max="1024" width="9.109375" style="3"/>
    <col min="1025" max="1025" width="6.109375" style="3" customWidth="1"/>
    <col min="1026" max="1026" width="13" style="3" customWidth="1"/>
    <col min="1027" max="1027" width="11.109375" style="3" bestFit="1" customWidth="1"/>
    <col min="1028" max="1028" width="10.33203125" style="3" customWidth="1"/>
    <col min="1029" max="1029" width="13.6640625" style="3" bestFit="1" customWidth="1"/>
    <col min="1030" max="1030" width="12.5546875" style="3" customWidth="1"/>
    <col min="1031" max="1031" width="6" style="3" customWidth="1"/>
    <col min="1032" max="1032" width="5.6640625" style="3" customWidth="1"/>
    <col min="1033" max="1033" width="6.44140625" style="3" bestFit="1" customWidth="1"/>
    <col min="1034" max="1280" width="9.109375" style="3"/>
    <col min="1281" max="1281" width="6.109375" style="3" customWidth="1"/>
    <col min="1282" max="1282" width="13" style="3" customWidth="1"/>
    <col min="1283" max="1283" width="11.109375" style="3" bestFit="1" customWidth="1"/>
    <col min="1284" max="1284" width="10.33203125" style="3" customWidth="1"/>
    <col min="1285" max="1285" width="13.6640625" style="3" bestFit="1" customWidth="1"/>
    <col min="1286" max="1286" width="12.5546875" style="3" customWidth="1"/>
    <col min="1287" max="1287" width="6" style="3" customWidth="1"/>
    <col min="1288" max="1288" width="5.6640625" style="3" customWidth="1"/>
    <col min="1289" max="1289" width="6.44140625" style="3" bestFit="1" customWidth="1"/>
    <col min="1290" max="1536" width="9.109375" style="3"/>
    <col min="1537" max="1537" width="6.109375" style="3" customWidth="1"/>
    <col min="1538" max="1538" width="13" style="3" customWidth="1"/>
    <col min="1539" max="1539" width="11.109375" style="3" bestFit="1" customWidth="1"/>
    <col min="1540" max="1540" width="10.33203125" style="3" customWidth="1"/>
    <col min="1541" max="1541" width="13.6640625" style="3" bestFit="1" customWidth="1"/>
    <col min="1542" max="1542" width="12.5546875" style="3" customWidth="1"/>
    <col min="1543" max="1543" width="6" style="3" customWidth="1"/>
    <col min="1544" max="1544" width="5.6640625" style="3" customWidth="1"/>
    <col min="1545" max="1545" width="6.44140625" style="3" bestFit="1" customWidth="1"/>
    <col min="1546" max="1792" width="9.109375" style="3"/>
    <col min="1793" max="1793" width="6.109375" style="3" customWidth="1"/>
    <col min="1794" max="1794" width="13" style="3" customWidth="1"/>
    <col min="1795" max="1795" width="11.109375" style="3" bestFit="1" customWidth="1"/>
    <col min="1796" max="1796" width="10.33203125" style="3" customWidth="1"/>
    <col min="1797" max="1797" width="13.6640625" style="3" bestFit="1" customWidth="1"/>
    <col min="1798" max="1798" width="12.5546875" style="3" customWidth="1"/>
    <col min="1799" max="1799" width="6" style="3" customWidth="1"/>
    <col min="1800" max="1800" width="5.6640625" style="3" customWidth="1"/>
    <col min="1801" max="1801" width="6.44140625" style="3" bestFit="1" customWidth="1"/>
    <col min="1802" max="2048" width="9.109375" style="3"/>
    <col min="2049" max="2049" width="6.109375" style="3" customWidth="1"/>
    <col min="2050" max="2050" width="13" style="3" customWidth="1"/>
    <col min="2051" max="2051" width="11.109375" style="3" bestFit="1" customWidth="1"/>
    <col min="2052" max="2052" width="10.33203125" style="3" customWidth="1"/>
    <col min="2053" max="2053" width="13.6640625" style="3" bestFit="1" customWidth="1"/>
    <col min="2054" max="2054" width="12.5546875" style="3" customWidth="1"/>
    <col min="2055" max="2055" width="6" style="3" customWidth="1"/>
    <col min="2056" max="2056" width="5.6640625" style="3" customWidth="1"/>
    <col min="2057" max="2057" width="6.44140625" style="3" bestFit="1" customWidth="1"/>
    <col min="2058" max="2304" width="9.109375" style="3"/>
    <col min="2305" max="2305" width="6.109375" style="3" customWidth="1"/>
    <col min="2306" max="2306" width="13" style="3" customWidth="1"/>
    <col min="2307" max="2307" width="11.109375" style="3" bestFit="1" customWidth="1"/>
    <col min="2308" max="2308" width="10.33203125" style="3" customWidth="1"/>
    <col min="2309" max="2309" width="13.6640625" style="3" bestFit="1" customWidth="1"/>
    <col min="2310" max="2310" width="12.5546875" style="3" customWidth="1"/>
    <col min="2311" max="2311" width="6" style="3" customWidth="1"/>
    <col min="2312" max="2312" width="5.6640625" style="3" customWidth="1"/>
    <col min="2313" max="2313" width="6.44140625" style="3" bestFit="1" customWidth="1"/>
    <col min="2314" max="2560" width="9.109375" style="3"/>
    <col min="2561" max="2561" width="6.109375" style="3" customWidth="1"/>
    <col min="2562" max="2562" width="13" style="3" customWidth="1"/>
    <col min="2563" max="2563" width="11.109375" style="3" bestFit="1" customWidth="1"/>
    <col min="2564" max="2564" width="10.33203125" style="3" customWidth="1"/>
    <col min="2565" max="2565" width="13.6640625" style="3" bestFit="1" customWidth="1"/>
    <col min="2566" max="2566" width="12.5546875" style="3" customWidth="1"/>
    <col min="2567" max="2567" width="6" style="3" customWidth="1"/>
    <col min="2568" max="2568" width="5.6640625" style="3" customWidth="1"/>
    <col min="2569" max="2569" width="6.44140625" style="3" bestFit="1" customWidth="1"/>
    <col min="2570" max="2816" width="9.109375" style="3"/>
    <col min="2817" max="2817" width="6.109375" style="3" customWidth="1"/>
    <col min="2818" max="2818" width="13" style="3" customWidth="1"/>
    <col min="2819" max="2819" width="11.109375" style="3" bestFit="1" customWidth="1"/>
    <col min="2820" max="2820" width="10.33203125" style="3" customWidth="1"/>
    <col min="2821" max="2821" width="13.6640625" style="3" bestFit="1" customWidth="1"/>
    <col min="2822" max="2822" width="12.5546875" style="3" customWidth="1"/>
    <col min="2823" max="2823" width="6" style="3" customWidth="1"/>
    <col min="2824" max="2824" width="5.6640625" style="3" customWidth="1"/>
    <col min="2825" max="2825" width="6.44140625" style="3" bestFit="1" customWidth="1"/>
    <col min="2826" max="3072" width="9.109375" style="3"/>
    <col min="3073" max="3073" width="6.109375" style="3" customWidth="1"/>
    <col min="3074" max="3074" width="13" style="3" customWidth="1"/>
    <col min="3075" max="3075" width="11.109375" style="3" bestFit="1" customWidth="1"/>
    <col min="3076" max="3076" width="10.33203125" style="3" customWidth="1"/>
    <col min="3077" max="3077" width="13.6640625" style="3" bestFit="1" customWidth="1"/>
    <col min="3078" max="3078" width="12.5546875" style="3" customWidth="1"/>
    <col min="3079" max="3079" width="6" style="3" customWidth="1"/>
    <col min="3080" max="3080" width="5.6640625" style="3" customWidth="1"/>
    <col min="3081" max="3081" width="6.44140625" style="3" bestFit="1" customWidth="1"/>
    <col min="3082" max="3328" width="9.109375" style="3"/>
    <col min="3329" max="3329" width="6.109375" style="3" customWidth="1"/>
    <col min="3330" max="3330" width="13" style="3" customWidth="1"/>
    <col min="3331" max="3331" width="11.109375" style="3" bestFit="1" customWidth="1"/>
    <col min="3332" max="3332" width="10.33203125" style="3" customWidth="1"/>
    <col min="3333" max="3333" width="13.6640625" style="3" bestFit="1" customWidth="1"/>
    <col min="3334" max="3334" width="12.5546875" style="3" customWidth="1"/>
    <col min="3335" max="3335" width="6" style="3" customWidth="1"/>
    <col min="3336" max="3336" width="5.6640625" style="3" customWidth="1"/>
    <col min="3337" max="3337" width="6.44140625" style="3" bestFit="1" customWidth="1"/>
    <col min="3338" max="3584" width="9.109375" style="3"/>
    <col min="3585" max="3585" width="6.109375" style="3" customWidth="1"/>
    <col min="3586" max="3586" width="13" style="3" customWidth="1"/>
    <col min="3587" max="3587" width="11.109375" style="3" bestFit="1" customWidth="1"/>
    <col min="3588" max="3588" width="10.33203125" style="3" customWidth="1"/>
    <col min="3589" max="3589" width="13.6640625" style="3" bestFit="1" customWidth="1"/>
    <col min="3590" max="3590" width="12.5546875" style="3" customWidth="1"/>
    <col min="3591" max="3591" width="6" style="3" customWidth="1"/>
    <col min="3592" max="3592" width="5.6640625" style="3" customWidth="1"/>
    <col min="3593" max="3593" width="6.44140625" style="3" bestFit="1" customWidth="1"/>
    <col min="3594" max="3840" width="9.109375" style="3"/>
    <col min="3841" max="3841" width="6.109375" style="3" customWidth="1"/>
    <col min="3842" max="3842" width="13" style="3" customWidth="1"/>
    <col min="3843" max="3843" width="11.109375" style="3" bestFit="1" customWidth="1"/>
    <col min="3844" max="3844" width="10.33203125" style="3" customWidth="1"/>
    <col min="3845" max="3845" width="13.6640625" style="3" bestFit="1" customWidth="1"/>
    <col min="3846" max="3846" width="12.5546875" style="3" customWidth="1"/>
    <col min="3847" max="3847" width="6" style="3" customWidth="1"/>
    <col min="3848" max="3848" width="5.6640625" style="3" customWidth="1"/>
    <col min="3849" max="3849" width="6.44140625" style="3" bestFit="1" customWidth="1"/>
    <col min="3850" max="4096" width="9.109375" style="3"/>
    <col min="4097" max="4097" width="6.109375" style="3" customWidth="1"/>
    <col min="4098" max="4098" width="13" style="3" customWidth="1"/>
    <col min="4099" max="4099" width="11.109375" style="3" bestFit="1" customWidth="1"/>
    <col min="4100" max="4100" width="10.33203125" style="3" customWidth="1"/>
    <col min="4101" max="4101" width="13.6640625" style="3" bestFit="1" customWidth="1"/>
    <col min="4102" max="4102" width="12.5546875" style="3" customWidth="1"/>
    <col min="4103" max="4103" width="6" style="3" customWidth="1"/>
    <col min="4104" max="4104" width="5.6640625" style="3" customWidth="1"/>
    <col min="4105" max="4105" width="6.44140625" style="3" bestFit="1" customWidth="1"/>
    <col min="4106" max="4352" width="9.109375" style="3"/>
    <col min="4353" max="4353" width="6.109375" style="3" customWidth="1"/>
    <col min="4354" max="4354" width="13" style="3" customWidth="1"/>
    <col min="4355" max="4355" width="11.109375" style="3" bestFit="1" customWidth="1"/>
    <col min="4356" max="4356" width="10.33203125" style="3" customWidth="1"/>
    <col min="4357" max="4357" width="13.6640625" style="3" bestFit="1" customWidth="1"/>
    <col min="4358" max="4358" width="12.5546875" style="3" customWidth="1"/>
    <col min="4359" max="4359" width="6" style="3" customWidth="1"/>
    <col min="4360" max="4360" width="5.6640625" style="3" customWidth="1"/>
    <col min="4361" max="4361" width="6.44140625" style="3" bestFit="1" customWidth="1"/>
    <col min="4362" max="4608" width="9.109375" style="3"/>
    <col min="4609" max="4609" width="6.109375" style="3" customWidth="1"/>
    <col min="4610" max="4610" width="13" style="3" customWidth="1"/>
    <col min="4611" max="4611" width="11.109375" style="3" bestFit="1" customWidth="1"/>
    <col min="4612" max="4612" width="10.33203125" style="3" customWidth="1"/>
    <col min="4613" max="4613" width="13.6640625" style="3" bestFit="1" customWidth="1"/>
    <col min="4614" max="4614" width="12.5546875" style="3" customWidth="1"/>
    <col min="4615" max="4615" width="6" style="3" customWidth="1"/>
    <col min="4616" max="4616" width="5.6640625" style="3" customWidth="1"/>
    <col min="4617" max="4617" width="6.44140625" style="3" bestFit="1" customWidth="1"/>
    <col min="4618" max="4864" width="9.109375" style="3"/>
    <col min="4865" max="4865" width="6.109375" style="3" customWidth="1"/>
    <col min="4866" max="4866" width="13" style="3" customWidth="1"/>
    <col min="4867" max="4867" width="11.109375" style="3" bestFit="1" customWidth="1"/>
    <col min="4868" max="4868" width="10.33203125" style="3" customWidth="1"/>
    <col min="4869" max="4869" width="13.6640625" style="3" bestFit="1" customWidth="1"/>
    <col min="4870" max="4870" width="12.5546875" style="3" customWidth="1"/>
    <col min="4871" max="4871" width="6" style="3" customWidth="1"/>
    <col min="4872" max="4872" width="5.6640625" style="3" customWidth="1"/>
    <col min="4873" max="4873" width="6.44140625" style="3" bestFit="1" customWidth="1"/>
    <col min="4874" max="5120" width="9.109375" style="3"/>
    <col min="5121" max="5121" width="6.109375" style="3" customWidth="1"/>
    <col min="5122" max="5122" width="13" style="3" customWidth="1"/>
    <col min="5123" max="5123" width="11.109375" style="3" bestFit="1" customWidth="1"/>
    <col min="5124" max="5124" width="10.33203125" style="3" customWidth="1"/>
    <col min="5125" max="5125" width="13.6640625" style="3" bestFit="1" customWidth="1"/>
    <col min="5126" max="5126" width="12.5546875" style="3" customWidth="1"/>
    <col min="5127" max="5127" width="6" style="3" customWidth="1"/>
    <col min="5128" max="5128" width="5.6640625" style="3" customWidth="1"/>
    <col min="5129" max="5129" width="6.44140625" style="3" bestFit="1" customWidth="1"/>
    <col min="5130" max="5376" width="9.109375" style="3"/>
    <col min="5377" max="5377" width="6.109375" style="3" customWidth="1"/>
    <col min="5378" max="5378" width="13" style="3" customWidth="1"/>
    <col min="5379" max="5379" width="11.109375" style="3" bestFit="1" customWidth="1"/>
    <col min="5380" max="5380" width="10.33203125" style="3" customWidth="1"/>
    <col min="5381" max="5381" width="13.6640625" style="3" bestFit="1" customWidth="1"/>
    <col min="5382" max="5382" width="12.5546875" style="3" customWidth="1"/>
    <col min="5383" max="5383" width="6" style="3" customWidth="1"/>
    <col min="5384" max="5384" width="5.6640625" style="3" customWidth="1"/>
    <col min="5385" max="5385" width="6.44140625" style="3" bestFit="1" customWidth="1"/>
    <col min="5386" max="5632" width="9.109375" style="3"/>
    <col min="5633" max="5633" width="6.109375" style="3" customWidth="1"/>
    <col min="5634" max="5634" width="13" style="3" customWidth="1"/>
    <col min="5635" max="5635" width="11.109375" style="3" bestFit="1" customWidth="1"/>
    <col min="5636" max="5636" width="10.33203125" style="3" customWidth="1"/>
    <col min="5637" max="5637" width="13.6640625" style="3" bestFit="1" customWidth="1"/>
    <col min="5638" max="5638" width="12.5546875" style="3" customWidth="1"/>
    <col min="5639" max="5639" width="6" style="3" customWidth="1"/>
    <col min="5640" max="5640" width="5.6640625" style="3" customWidth="1"/>
    <col min="5641" max="5641" width="6.44140625" style="3" bestFit="1" customWidth="1"/>
    <col min="5642" max="5888" width="9.109375" style="3"/>
    <col min="5889" max="5889" width="6.109375" style="3" customWidth="1"/>
    <col min="5890" max="5890" width="13" style="3" customWidth="1"/>
    <col min="5891" max="5891" width="11.109375" style="3" bestFit="1" customWidth="1"/>
    <col min="5892" max="5892" width="10.33203125" style="3" customWidth="1"/>
    <col min="5893" max="5893" width="13.6640625" style="3" bestFit="1" customWidth="1"/>
    <col min="5894" max="5894" width="12.5546875" style="3" customWidth="1"/>
    <col min="5895" max="5895" width="6" style="3" customWidth="1"/>
    <col min="5896" max="5896" width="5.6640625" style="3" customWidth="1"/>
    <col min="5897" max="5897" width="6.44140625" style="3" bestFit="1" customWidth="1"/>
    <col min="5898" max="6144" width="9.109375" style="3"/>
    <col min="6145" max="6145" width="6.109375" style="3" customWidth="1"/>
    <col min="6146" max="6146" width="13" style="3" customWidth="1"/>
    <col min="6147" max="6147" width="11.109375" style="3" bestFit="1" customWidth="1"/>
    <col min="6148" max="6148" width="10.33203125" style="3" customWidth="1"/>
    <col min="6149" max="6149" width="13.6640625" style="3" bestFit="1" customWidth="1"/>
    <col min="6150" max="6150" width="12.5546875" style="3" customWidth="1"/>
    <col min="6151" max="6151" width="6" style="3" customWidth="1"/>
    <col min="6152" max="6152" width="5.6640625" style="3" customWidth="1"/>
    <col min="6153" max="6153" width="6.44140625" style="3" bestFit="1" customWidth="1"/>
    <col min="6154" max="6400" width="9.109375" style="3"/>
    <col min="6401" max="6401" width="6.109375" style="3" customWidth="1"/>
    <col min="6402" max="6402" width="13" style="3" customWidth="1"/>
    <col min="6403" max="6403" width="11.109375" style="3" bestFit="1" customWidth="1"/>
    <col min="6404" max="6404" width="10.33203125" style="3" customWidth="1"/>
    <col min="6405" max="6405" width="13.6640625" style="3" bestFit="1" customWidth="1"/>
    <col min="6406" max="6406" width="12.5546875" style="3" customWidth="1"/>
    <col min="6407" max="6407" width="6" style="3" customWidth="1"/>
    <col min="6408" max="6408" width="5.6640625" style="3" customWidth="1"/>
    <col min="6409" max="6409" width="6.44140625" style="3" bestFit="1" customWidth="1"/>
    <col min="6410" max="6656" width="9.109375" style="3"/>
    <col min="6657" max="6657" width="6.109375" style="3" customWidth="1"/>
    <col min="6658" max="6658" width="13" style="3" customWidth="1"/>
    <col min="6659" max="6659" width="11.109375" style="3" bestFit="1" customWidth="1"/>
    <col min="6660" max="6660" width="10.33203125" style="3" customWidth="1"/>
    <col min="6661" max="6661" width="13.6640625" style="3" bestFit="1" customWidth="1"/>
    <col min="6662" max="6662" width="12.5546875" style="3" customWidth="1"/>
    <col min="6663" max="6663" width="6" style="3" customWidth="1"/>
    <col min="6664" max="6664" width="5.6640625" style="3" customWidth="1"/>
    <col min="6665" max="6665" width="6.44140625" style="3" bestFit="1" customWidth="1"/>
    <col min="6666" max="6912" width="9.109375" style="3"/>
    <col min="6913" max="6913" width="6.109375" style="3" customWidth="1"/>
    <col min="6914" max="6914" width="13" style="3" customWidth="1"/>
    <col min="6915" max="6915" width="11.109375" style="3" bestFit="1" customWidth="1"/>
    <col min="6916" max="6916" width="10.33203125" style="3" customWidth="1"/>
    <col min="6917" max="6917" width="13.6640625" style="3" bestFit="1" customWidth="1"/>
    <col min="6918" max="6918" width="12.5546875" style="3" customWidth="1"/>
    <col min="6919" max="6919" width="6" style="3" customWidth="1"/>
    <col min="6920" max="6920" width="5.6640625" style="3" customWidth="1"/>
    <col min="6921" max="6921" width="6.44140625" style="3" bestFit="1" customWidth="1"/>
    <col min="6922" max="7168" width="9.109375" style="3"/>
    <col min="7169" max="7169" width="6.109375" style="3" customWidth="1"/>
    <col min="7170" max="7170" width="13" style="3" customWidth="1"/>
    <col min="7171" max="7171" width="11.109375" style="3" bestFit="1" customWidth="1"/>
    <col min="7172" max="7172" width="10.33203125" style="3" customWidth="1"/>
    <col min="7173" max="7173" width="13.6640625" style="3" bestFit="1" customWidth="1"/>
    <col min="7174" max="7174" width="12.5546875" style="3" customWidth="1"/>
    <col min="7175" max="7175" width="6" style="3" customWidth="1"/>
    <col min="7176" max="7176" width="5.6640625" style="3" customWidth="1"/>
    <col min="7177" max="7177" width="6.44140625" style="3" bestFit="1" customWidth="1"/>
    <col min="7178" max="7424" width="9.109375" style="3"/>
    <col min="7425" max="7425" width="6.109375" style="3" customWidth="1"/>
    <col min="7426" max="7426" width="13" style="3" customWidth="1"/>
    <col min="7427" max="7427" width="11.109375" style="3" bestFit="1" customWidth="1"/>
    <col min="7428" max="7428" width="10.33203125" style="3" customWidth="1"/>
    <col min="7429" max="7429" width="13.6640625" style="3" bestFit="1" customWidth="1"/>
    <col min="7430" max="7430" width="12.5546875" style="3" customWidth="1"/>
    <col min="7431" max="7431" width="6" style="3" customWidth="1"/>
    <col min="7432" max="7432" width="5.6640625" style="3" customWidth="1"/>
    <col min="7433" max="7433" width="6.44140625" style="3" bestFit="1" customWidth="1"/>
    <col min="7434" max="7680" width="9.109375" style="3"/>
    <col min="7681" max="7681" width="6.109375" style="3" customWidth="1"/>
    <col min="7682" max="7682" width="13" style="3" customWidth="1"/>
    <col min="7683" max="7683" width="11.109375" style="3" bestFit="1" customWidth="1"/>
    <col min="7684" max="7684" width="10.33203125" style="3" customWidth="1"/>
    <col min="7685" max="7685" width="13.6640625" style="3" bestFit="1" customWidth="1"/>
    <col min="7686" max="7686" width="12.5546875" style="3" customWidth="1"/>
    <col min="7687" max="7687" width="6" style="3" customWidth="1"/>
    <col min="7688" max="7688" width="5.6640625" style="3" customWidth="1"/>
    <col min="7689" max="7689" width="6.44140625" style="3" bestFit="1" customWidth="1"/>
    <col min="7690" max="7936" width="9.109375" style="3"/>
    <col min="7937" max="7937" width="6.109375" style="3" customWidth="1"/>
    <col min="7938" max="7938" width="13" style="3" customWidth="1"/>
    <col min="7939" max="7939" width="11.109375" style="3" bestFit="1" customWidth="1"/>
    <col min="7940" max="7940" width="10.33203125" style="3" customWidth="1"/>
    <col min="7941" max="7941" width="13.6640625" style="3" bestFit="1" customWidth="1"/>
    <col min="7942" max="7942" width="12.5546875" style="3" customWidth="1"/>
    <col min="7943" max="7943" width="6" style="3" customWidth="1"/>
    <col min="7944" max="7944" width="5.6640625" style="3" customWidth="1"/>
    <col min="7945" max="7945" width="6.44140625" style="3" bestFit="1" customWidth="1"/>
    <col min="7946" max="8192" width="9.109375" style="3"/>
    <col min="8193" max="8193" width="6.109375" style="3" customWidth="1"/>
    <col min="8194" max="8194" width="13" style="3" customWidth="1"/>
    <col min="8195" max="8195" width="11.109375" style="3" bestFit="1" customWidth="1"/>
    <col min="8196" max="8196" width="10.33203125" style="3" customWidth="1"/>
    <col min="8197" max="8197" width="13.6640625" style="3" bestFit="1" customWidth="1"/>
    <col min="8198" max="8198" width="12.5546875" style="3" customWidth="1"/>
    <col min="8199" max="8199" width="6" style="3" customWidth="1"/>
    <col min="8200" max="8200" width="5.6640625" style="3" customWidth="1"/>
    <col min="8201" max="8201" width="6.44140625" style="3" bestFit="1" customWidth="1"/>
    <col min="8202" max="8448" width="9.109375" style="3"/>
    <col min="8449" max="8449" width="6.109375" style="3" customWidth="1"/>
    <col min="8450" max="8450" width="13" style="3" customWidth="1"/>
    <col min="8451" max="8451" width="11.109375" style="3" bestFit="1" customWidth="1"/>
    <col min="8452" max="8452" width="10.33203125" style="3" customWidth="1"/>
    <col min="8453" max="8453" width="13.6640625" style="3" bestFit="1" customWidth="1"/>
    <col min="8454" max="8454" width="12.5546875" style="3" customWidth="1"/>
    <col min="8455" max="8455" width="6" style="3" customWidth="1"/>
    <col min="8456" max="8456" width="5.6640625" style="3" customWidth="1"/>
    <col min="8457" max="8457" width="6.44140625" style="3" bestFit="1" customWidth="1"/>
    <col min="8458" max="8704" width="9.109375" style="3"/>
    <col min="8705" max="8705" width="6.109375" style="3" customWidth="1"/>
    <col min="8706" max="8706" width="13" style="3" customWidth="1"/>
    <col min="8707" max="8707" width="11.109375" style="3" bestFit="1" customWidth="1"/>
    <col min="8708" max="8708" width="10.33203125" style="3" customWidth="1"/>
    <col min="8709" max="8709" width="13.6640625" style="3" bestFit="1" customWidth="1"/>
    <col min="8710" max="8710" width="12.5546875" style="3" customWidth="1"/>
    <col min="8711" max="8711" width="6" style="3" customWidth="1"/>
    <col min="8712" max="8712" width="5.6640625" style="3" customWidth="1"/>
    <col min="8713" max="8713" width="6.44140625" style="3" bestFit="1" customWidth="1"/>
    <col min="8714" max="8960" width="9.109375" style="3"/>
    <col min="8961" max="8961" width="6.109375" style="3" customWidth="1"/>
    <col min="8962" max="8962" width="13" style="3" customWidth="1"/>
    <col min="8963" max="8963" width="11.109375" style="3" bestFit="1" customWidth="1"/>
    <col min="8964" max="8964" width="10.33203125" style="3" customWidth="1"/>
    <col min="8965" max="8965" width="13.6640625" style="3" bestFit="1" customWidth="1"/>
    <col min="8966" max="8966" width="12.5546875" style="3" customWidth="1"/>
    <col min="8967" max="8967" width="6" style="3" customWidth="1"/>
    <col min="8968" max="8968" width="5.6640625" style="3" customWidth="1"/>
    <col min="8969" max="8969" width="6.44140625" style="3" bestFit="1" customWidth="1"/>
    <col min="8970" max="9216" width="9.109375" style="3"/>
    <col min="9217" max="9217" width="6.109375" style="3" customWidth="1"/>
    <col min="9218" max="9218" width="13" style="3" customWidth="1"/>
    <col min="9219" max="9219" width="11.109375" style="3" bestFit="1" customWidth="1"/>
    <col min="9220" max="9220" width="10.33203125" style="3" customWidth="1"/>
    <col min="9221" max="9221" width="13.6640625" style="3" bestFit="1" customWidth="1"/>
    <col min="9222" max="9222" width="12.5546875" style="3" customWidth="1"/>
    <col min="9223" max="9223" width="6" style="3" customWidth="1"/>
    <col min="9224" max="9224" width="5.6640625" style="3" customWidth="1"/>
    <col min="9225" max="9225" width="6.44140625" style="3" bestFit="1" customWidth="1"/>
    <col min="9226" max="9472" width="9.109375" style="3"/>
    <col min="9473" max="9473" width="6.109375" style="3" customWidth="1"/>
    <col min="9474" max="9474" width="13" style="3" customWidth="1"/>
    <col min="9475" max="9475" width="11.109375" style="3" bestFit="1" customWidth="1"/>
    <col min="9476" max="9476" width="10.33203125" style="3" customWidth="1"/>
    <col min="9477" max="9477" width="13.6640625" style="3" bestFit="1" customWidth="1"/>
    <col min="9478" max="9478" width="12.5546875" style="3" customWidth="1"/>
    <col min="9479" max="9479" width="6" style="3" customWidth="1"/>
    <col min="9480" max="9480" width="5.6640625" style="3" customWidth="1"/>
    <col min="9481" max="9481" width="6.44140625" style="3" bestFit="1" customWidth="1"/>
    <col min="9482" max="9728" width="9.109375" style="3"/>
    <col min="9729" max="9729" width="6.109375" style="3" customWidth="1"/>
    <col min="9730" max="9730" width="13" style="3" customWidth="1"/>
    <col min="9731" max="9731" width="11.109375" style="3" bestFit="1" customWidth="1"/>
    <col min="9732" max="9732" width="10.33203125" style="3" customWidth="1"/>
    <col min="9733" max="9733" width="13.6640625" style="3" bestFit="1" customWidth="1"/>
    <col min="9734" max="9734" width="12.5546875" style="3" customWidth="1"/>
    <col min="9735" max="9735" width="6" style="3" customWidth="1"/>
    <col min="9736" max="9736" width="5.6640625" style="3" customWidth="1"/>
    <col min="9737" max="9737" width="6.44140625" style="3" bestFit="1" customWidth="1"/>
    <col min="9738" max="9984" width="9.109375" style="3"/>
    <col min="9985" max="9985" width="6.109375" style="3" customWidth="1"/>
    <col min="9986" max="9986" width="13" style="3" customWidth="1"/>
    <col min="9987" max="9987" width="11.109375" style="3" bestFit="1" customWidth="1"/>
    <col min="9988" max="9988" width="10.33203125" style="3" customWidth="1"/>
    <col min="9989" max="9989" width="13.6640625" style="3" bestFit="1" customWidth="1"/>
    <col min="9990" max="9990" width="12.5546875" style="3" customWidth="1"/>
    <col min="9991" max="9991" width="6" style="3" customWidth="1"/>
    <col min="9992" max="9992" width="5.6640625" style="3" customWidth="1"/>
    <col min="9993" max="9993" width="6.44140625" style="3" bestFit="1" customWidth="1"/>
    <col min="9994" max="10240" width="9.109375" style="3"/>
    <col min="10241" max="10241" width="6.109375" style="3" customWidth="1"/>
    <col min="10242" max="10242" width="13" style="3" customWidth="1"/>
    <col min="10243" max="10243" width="11.109375" style="3" bestFit="1" customWidth="1"/>
    <col min="10244" max="10244" width="10.33203125" style="3" customWidth="1"/>
    <col min="10245" max="10245" width="13.6640625" style="3" bestFit="1" customWidth="1"/>
    <col min="10246" max="10246" width="12.5546875" style="3" customWidth="1"/>
    <col min="10247" max="10247" width="6" style="3" customWidth="1"/>
    <col min="10248" max="10248" width="5.6640625" style="3" customWidth="1"/>
    <col min="10249" max="10249" width="6.44140625" style="3" bestFit="1" customWidth="1"/>
    <col min="10250" max="10496" width="9.109375" style="3"/>
    <col min="10497" max="10497" width="6.109375" style="3" customWidth="1"/>
    <col min="10498" max="10498" width="13" style="3" customWidth="1"/>
    <col min="10499" max="10499" width="11.109375" style="3" bestFit="1" customWidth="1"/>
    <col min="10500" max="10500" width="10.33203125" style="3" customWidth="1"/>
    <col min="10501" max="10501" width="13.6640625" style="3" bestFit="1" customWidth="1"/>
    <col min="10502" max="10502" width="12.5546875" style="3" customWidth="1"/>
    <col min="10503" max="10503" width="6" style="3" customWidth="1"/>
    <col min="10504" max="10504" width="5.6640625" style="3" customWidth="1"/>
    <col min="10505" max="10505" width="6.44140625" style="3" bestFit="1" customWidth="1"/>
    <col min="10506" max="10752" width="9.109375" style="3"/>
    <col min="10753" max="10753" width="6.109375" style="3" customWidth="1"/>
    <col min="10754" max="10754" width="13" style="3" customWidth="1"/>
    <col min="10755" max="10755" width="11.109375" style="3" bestFit="1" customWidth="1"/>
    <col min="10756" max="10756" width="10.33203125" style="3" customWidth="1"/>
    <col min="10757" max="10757" width="13.6640625" style="3" bestFit="1" customWidth="1"/>
    <col min="10758" max="10758" width="12.5546875" style="3" customWidth="1"/>
    <col min="10759" max="10759" width="6" style="3" customWidth="1"/>
    <col min="10760" max="10760" width="5.6640625" style="3" customWidth="1"/>
    <col min="10761" max="10761" width="6.44140625" style="3" bestFit="1" customWidth="1"/>
    <col min="10762" max="11008" width="9.109375" style="3"/>
    <col min="11009" max="11009" width="6.109375" style="3" customWidth="1"/>
    <col min="11010" max="11010" width="13" style="3" customWidth="1"/>
    <col min="11011" max="11011" width="11.109375" style="3" bestFit="1" customWidth="1"/>
    <col min="11012" max="11012" width="10.33203125" style="3" customWidth="1"/>
    <col min="11013" max="11013" width="13.6640625" style="3" bestFit="1" customWidth="1"/>
    <col min="11014" max="11014" width="12.5546875" style="3" customWidth="1"/>
    <col min="11015" max="11015" width="6" style="3" customWidth="1"/>
    <col min="11016" max="11016" width="5.6640625" style="3" customWidth="1"/>
    <col min="11017" max="11017" width="6.44140625" style="3" bestFit="1" customWidth="1"/>
    <col min="11018" max="11264" width="9.109375" style="3"/>
    <col min="11265" max="11265" width="6.109375" style="3" customWidth="1"/>
    <col min="11266" max="11266" width="13" style="3" customWidth="1"/>
    <col min="11267" max="11267" width="11.109375" style="3" bestFit="1" customWidth="1"/>
    <col min="11268" max="11268" width="10.33203125" style="3" customWidth="1"/>
    <col min="11269" max="11269" width="13.6640625" style="3" bestFit="1" customWidth="1"/>
    <col min="11270" max="11270" width="12.5546875" style="3" customWidth="1"/>
    <col min="11271" max="11271" width="6" style="3" customWidth="1"/>
    <col min="11272" max="11272" width="5.6640625" style="3" customWidth="1"/>
    <col min="11273" max="11273" width="6.44140625" style="3" bestFit="1" customWidth="1"/>
    <col min="11274" max="11520" width="9.109375" style="3"/>
    <col min="11521" max="11521" width="6.109375" style="3" customWidth="1"/>
    <col min="11522" max="11522" width="13" style="3" customWidth="1"/>
    <col min="11523" max="11523" width="11.109375" style="3" bestFit="1" customWidth="1"/>
    <col min="11524" max="11524" width="10.33203125" style="3" customWidth="1"/>
    <col min="11525" max="11525" width="13.6640625" style="3" bestFit="1" customWidth="1"/>
    <col min="11526" max="11526" width="12.5546875" style="3" customWidth="1"/>
    <col min="11527" max="11527" width="6" style="3" customWidth="1"/>
    <col min="11528" max="11528" width="5.6640625" style="3" customWidth="1"/>
    <col min="11529" max="11529" width="6.44140625" style="3" bestFit="1" customWidth="1"/>
    <col min="11530" max="11776" width="9.109375" style="3"/>
    <col min="11777" max="11777" width="6.109375" style="3" customWidth="1"/>
    <col min="11778" max="11778" width="13" style="3" customWidth="1"/>
    <col min="11779" max="11779" width="11.109375" style="3" bestFit="1" customWidth="1"/>
    <col min="11780" max="11780" width="10.33203125" style="3" customWidth="1"/>
    <col min="11781" max="11781" width="13.6640625" style="3" bestFit="1" customWidth="1"/>
    <col min="11782" max="11782" width="12.5546875" style="3" customWidth="1"/>
    <col min="11783" max="11783" width="6" style="3" customWidth="1"/>
    <col min="11784" max="11784" width="5.6640625" style="3" customWidth="1"/>
    <col min="11785" max="11785" width="6.44140625" style="3" bestFit="1" customWidth="1"/>
    <col min="11786" max="12032" width="9.109375" style="3"/>
    <col min="12033" max="12033" width="6.109375" style="3" customWidth="1"/>
    <col min="12034" max="12034" width="13" style="3" customWidth="1"/>
    <col min="12035" max="12035" width="11.109375" style="3" bestFit="1" customWidth="1"/>
    <col min="12036" max="12036" width="10.33203125" style="3" customWidth="1"/>
    <col min="12037" max="12037" width="13.6640625" style="3" bestFit="1" customWidth="1"/>
    <col min="12038" max="12038" width="12.5546875" style="3" customWidth="1"/>
    <col min="12039" max="12039" width="6" style="3" customWidth="1"/>
    <col min="12040" max="12040" width="5.6640625" style="3" customWidth="1"/>
    <col min="12041" max="12041" width="6.44140625" style="3" bestFit="1" customWidth="1"/>
    <col min="12042" max="12288" width="9.109375" style="3"/>
    <col min="12289" max="12289" width="6.109375" style="3" customWidth="1"/>
    <col min="12290" max="12290" width="13" style="3" customWidth="1"/>
    <col min="12291" max="12291" width="11.109375" style="3" bestFit="1" customWidth="1"/>
    <col min="12292" max="12292" width="10.33203125" style="3" customWidth="1"/>
    <col min="12293" max="12293" width="13.6640625" style="3" bestFit="1" customWidth="1"/>
    <col min="12294" max="12294" width="12.5546875" style="3" customWidth="1"/>
    <col min="12295" max="12295" width="6" style="3" customWidth="1"/>
    <col min="12296" max="12296" width="5.6640625" style="3" customWidth="1"/>
    <col min="12297" max="12297" width="6.44140625" style="3" bestFit="1" customWidth="1"/>
    <col min="12298" max="12544" width="9.109375" style="3"/>
    <col min="12545" max="12545" width="6.109375" style="3" customWidth="1"/>
    <col min="12546" max="12546" width="13" style="3" customWidth="1"/>
    <col min="12547" max="12547" width="11.109375" style="3" bestFit="1" customWidth="1"/>
    <col min="12548" max="12548" width="10.33203125" style="3" customWidth="1"/>
    <col min="12549" max="12549" width="13.6640625" style="3" bestFit="1" customWidth="1"/>
    <col min="12550" max="12550" width="12.5546875" style="3" customWidth="1"/>
    <col min="12551" max="12551" width="6" style="3" customWidth="1"/>
    <col min="12552" max="12552" width="5.6640625" style="3" customWidth="1"/>
    <col min="12553" max="12553" width="6.44140625" style="3" bestFit="1" customWidth="1"/>
    <col min="12554" max="12800" width="9.109375" style="3"/>
    <col min="12801" max="12801" width="6.109375" style="3" customWidth="1"/>
    <col min="12802" max="12802" width="13" style="3" customWidth="1"/>
    <col min="12803" max="12803" width="11.109375" style="3" bestFit="1" customWidth="1"/>
    <col min="12804" max="12804" width="10.33203125" style="3" customWidth="1"/>
    <col min="12805" max="12805" width="13.6640625" style="3" bestFit="1" customWidth="1"/>
    <col min="12806" max="12806" width="12.5546875" style="3" customWidth="1"/>
    <col min="12807" max="12807" width="6" style="3" customWidth="1"/>
    <col min="12808" max="12808" width="5.6640625" style="3" customWidth="1"/>
    <col min="12809" max="12809" width="6.44140625" style="3" bestFit="1" customWidth="1"/>
    <col min="12810" max="13056" width="9.109375" style="3"/>
    <col min="13057" max="13057" width="6.109375" style="3" customWidth="1"/>
    <col min="13058" max="13058" width="13" style="3" customWidth="1"/>
    <col min="13059" max="13059" width="11.109375" style="3" bestFit="1" customWidth="1"/>
    <col min="13060" max="13060" width="10.33203125" style="3" customWidth="1"/>
    <col min="13061" max="13061" width="13.6640625" style="3" bestFit="1" customWidth="1"/>
    <col min="13062" max="13062" width="12.5546875" style="3" customWidth="1"/>
    <col min="13063" max="13063" width="6" style="3" customWidth="1"/>
    <col min="13064" max="13064" width="5.6640625" style="3" customWidth="1"/>
    <col min="13065" max="13065" width="6.44140625" style="3" bestFit="1" customWidth="1"/>
    <col min="13066" max="13312" width="9.109375" style="3"/>
    <col min="13313" max="13313" width="6.109375" style="3" customWidth="1"/>
    <col min="13314" max="13314" width="13" style="3" customWidth="1"/>
    <col min="13315" max="13315" width="11.109375" style="3" bestFit="1" customWidth="1"/>
    <col min="13316" max="13316" width="10.33203125" style="3" customWidth="1"/>
    <col min="13317" max="13317" width="13.6640625" style="3" bestFit="1" customWidth="1"/>
    <col min="13318" max="13318" width="12.5546875" style="3" customWidth="1"/>
    <col min="13319" max="13319" width="6" style="3" customWidth="1"/>
    <col min="13320" max="13320" width="5.6640625" style="3" customWidth="1"/>
    <col min="13321" max="13321" width="6.44140625" style="3" bestFit="1" customWidth="1"/>
    <col min="13322" max="13568" width="9.109375" style="3"/>
    <col min="13569" max="13569" width="6.109375" style="3" customWidth="1"/>
    <col min="13570" max="13570" width="13" style="3" customWidth="1"/>
    <col min="13571" max="13571" width="11.109375" style="3" bestFit="1" customWidth="1"/>
    <col min="13572" max="13572" width="10.33203125" style="3" customWidth="1"/>
    <col min="13573" max="13573" width="13.6640625" style="3" bestFit="1" customWidth="1"/>
    <col min="13574" max="13574" width="12.5546875" style="3" customWidth="1"/>
    <col min="13575" max="13575" width="6" style="3" customWidth="1"/>
    <col min="13576" max="13576" width="5.6640625" style="3" customWidth="1"/>
    <col min="13577" max="13577" width="6.44140625" style="3" bestFit="1" customWidth="1"/>
    <col min="13578" max="13824" width="9.109375" style="3"/>
    <col min="13825" max="13825" width="6.109375" style="3" customWidth="1"/>
    <col min="13826" max="13826" width="13" style="3" customWidth="1"/>
    <col min="13827" max="13827" width="11.109375" style="3" bestFit="1" customWidth="1"/>
    <col min="13828" max="13828" width="10.33203125" style="3" customWidth="1"/>
    <col min="13829" max="13829" width="13.6640625" style="3" bestFit="1" customWidth="1"/>
    <col min="13830" max="13830" width="12.5546875" style="3" customWidth="1"/>
    <col min="13831" max="13831" width="6" style="3" customWidth="1"/>
    <col min="13832" max="13832" width="5.6640625" style="3" customWidth="1"/>
    <col min="13833" max="13833" width="6.44140625" style="3" bestFit="1" customWidth="1"/>
    <col min="13834" max="14080" width="9.109375" style="3"/>
    <col min="14081" max="14081" width="6.109375" style="3" customWidth="1"/>
    <col min="14082" max="14082" width="13" style="3" customWidth="1"/>
    <col min="14083" max="14083" width="11.109375" style="3" bestFit="1" customWidth="1"/>
    <col min="14084" max="14084" width="10.33203125" style="3" customWidth="1"/>
    <col min="14085" max="14085" width="13.6640625" style="3" bestFit="1" customWidth="1"/>
    <col min="14086" max="14086" width="12.5546875" style="3" customWidth="1"/>
    <col min="14087" max="14087" width="6" style="3" customWidth="1"/>
    <col min="14088" max="14088" width="5.6640625" style="3" customWidth="1"/>
    <col min="14089" max="14089" width="6.44140625" style="3" bestFit="1" customWidth="1"/>
    <col min="14090" max="14336" width="9.109375" style="3"/>
    <col min="14337" max="14337" width="6.109375" style="3" customWidth="1"/>
    <col min="14338" max="14338" width="13" style="3" customWidth="1"/>
    <col min="14339" max="14339" width="11.109375" style="3" bestFit="1" customWidth="1"/>
    <col min="14340" max="14340" width="10.33203125" style="3" customWidth="1"/>
    <col min="14341" max="14341" width="13.6640625" style="3" bestFit="1" customWidth="1"/>
    <col min="14342" max="14342" width="12.5546875" style="3" customWidth="1"/>
    <col min="14343" max="14343" width="6" style="3" customWidth="1"/>
    <col min="14344" max="14344" width="5.6640625" style="3" customWidth="1"/>
    <col min="14345" max="14345" width="6.44140625" style="3" bestFit="1" customWidth="1"/>
    <col min="14346" max="14592" width="9.109375" style="3"/>
    <col min="14593" max="14593" width="6.109375" style="3" customWidth="1"/>
    <col min="14594" max="14594" width="13" style="3" customWidth="1"/>
    <col min="14595" max="14595" width="11.109375" style="3" bestFit="1" customWidth="1"/>
    <col min="14596" max="14596" width="10.33203125" style="3" customWidth="1"/>
    <col min="14597" max="14597" width="13.6640625" style="3" bestFit="1" customWidth="1"/>
    <col min="14598" max="14598" width="12.5546875" style="3" customWidth="1"/>
    <col min="14599" max="14599" width="6" style="3" customWidth="1"/>
    <col min="14600" max="14600" width="5.6640625" style="3" customWidth="1"/>
    <col min="14601" max="14601" width="6.44140625" style="3" bestFit="1" customWidth="1"/>
    <col min="14602" max="14848" width="9.109375" style="3"/>
    <col min="14849" max="14849" width="6.109375" style="3" customWidth="1"/>
    <col min="14850" max="14850" width="13" style="3" customWidth="1"/>
    <col min="14851" max="14851" width="11.109375" style="3" bestFit="1" customWidth="1"/>
    <col min="14852" max="14852" width="10.33203125" style="3" customWidth="1"/>
    <col min="14853" max="14853" width="13.6640625" style="3" bestFit="1" customWidth="1"/>
    <col min="14854" max="14854" width="12.5546875" style="3" customWidth="1"/>
    <col min="14855" max="14855" width="6" style="3" customWidth="1"/>
    <col min="14856" max="14856" width="5.6640625" style="3" customWidth="1"/>
    <col min="14857" max="14857" width="6.44140625" style="3" bestFit="1" customWidth="1"/>
    <col min="14858" max="15104" width="9.109375" style="3"/>
    <col min="15105" max="15105" width="6.109375" style="3" customWidth="1"/>
    <col min="15106" max="15106" width="13" style="3" customWidth="1"/>
    <col min="15107" max="15107" width="11.109375" style="3" bestFit="1" customWidth="1"/>
    <col min="15108" max="15108" width="10.33203125" style="3" customWidth="1"/>
    <col min="15109" max="15109" width="13.6640625" style="3" bestFit="1" customWidth="1"/>
    <col min="15110" max="15110" width="12.5546875" style="3" customWidth="1"/>
    <col min="15111" max="15111" width="6" style="3" customWidth="1"/>
    <col min="15112" max="15112" width="5.6640625" style="3" customWidth="1"/>
    <col min="15113" max="15113" width="6.44140625" style="3" bestFit="1" customWidth="1"/>
    <col min="15114" max="15360" width="9.109375" style="3"/>
    <col min="15361" max="15361" width="6.109375" style="3" customWidth="1"/>
    <col min="15362" max="15362" width="13" style="3" customWidth="1"/>
    <col min="15363" max="15363" width="11.109375" style="3" bestFit="1" customWidth="1"/>
    <col min="15364" max="15364" width="10.33203125" style="3" customWidth="1"/>
    <col min="15365" max="15365" width="13.6640625" style="3" bestFit="1" customWidth="1"/>
    <col min="15366" max="15366" width="12.5546875" style="3" customWidth="1"/>
    <col min="15367" max="15367" width="6" style="3" customWidth="1"/>
    <col min="15368" max="15368" width="5.6640625" style="3" customWidth="1"/>
    <col min="15369" max="15369" width="6.44140625" style="3" bestFit="1" customWidth="1"/>
    <col min="15370" max="15616" width="9.109375" style="3"/>
    <col min="15617" max="15617" width="6.109375" style="3" customWidth="1"/>
    <col min="15618" max="15618" width="13" style="3" customWidth="1"/>
    <col min="15619" max="15619" width="11.109375" style="3" bestFit="1" customWidth="1"/>
    <col min="15620" max="15620" width="10.33203125" style="3" customWidth="1"/>
    <col min="15621" max="15621" width="13.6640625" style="3" bestFit="1" customWidth="1"/>
    <col min="15622" max="15622" width="12.5546875" style="3" customWidth="1"/>
    <col min="15623" max="15623" width="6" style="3" customWidth="1"/>
    <col min="15624" max="15624" width="5.6640625" style="3" customWidth="1"/>
    <col min="15625" max="15625" width="6.44140625" style="3" bestFit="1" customWidth="1"/>
    <col min="15626" max="15872" width="9.109375" style="3"/>
    <col min="15873" max="15873" width="6.109375" style="3" customWidth="1"/>
    <col min="15874" max="15874" width="13" style="3" customWidth="1"/>
    <col min="15875" max="15875" width="11.109375" style="3" bestFit="1" customWidth="1"/>
    <col min="15876" max="15876" width="10.33203125" style="3" customWidth="1"/>
    <col min="15877" max="15877" width="13.6640625" style="3" bestFit="1" customWidth="1"/>
    <col min="15878" max="15878" width="12.5546875" style="3" customWidth="1"/>
    <col min="15879" max="15879" width="6" style="3" customWidth="1"/>
    <col min="15880" max="15880" width="5.6640625" style="3" customWidth="1"/>
    <col min="15881" max="15881" width="6.44140625" style="3" bestFit="1" customWidth="1"/>
    <col min="15882" max="16128" width="9.109375" style="3"/>
    <col min="16129" max="16129" width="6.109375" style="3" customWidth="1"/>
    <col min="16130" max="16130" width="13" style="3" customWidth="1"/>
    <col min="16131" max="16131" width="11.109375" style="3" bestFit="1" customWidth="1"/>
    <col min="16132" max="16132" width="10.33203125" style="3" customWidth="1"/>
    <col min="16133" max="16133" width="13.6640625" style="3" bestFit="1" customWidth="1"/>
    <col min="16134" max="16134" width="12.5546875" style="3" customWidth="1"/>
    <col min="16135" max="16135" width="6" style="3" customWidth="1"/>
    <col min="16136" max="16136" width="5.6640625" style="3" customWidth="1"/>
    <col min="16137" max="16137" width="6.44140625" style="3" bestFit="1" customWidth="1"/>
    <col min="16138" max="16384" width="9.109375" style="3"/>
  </cols>
  <sheetData>
    <row r="1" spans="1:9" ht="17.399999999999999">
      <c r="A1" s="3"/>
      <c r="B1" s="2"/>
      <c r="D1" s="4" t="s">
        <v>172</v>
      </c>
      <c r="E1" s="4"/>
      <c r="F1" s="5"/>
    </row>
    <row r="2" spans="1:9" ht="16.5" customHeight="1">
      <c r="A2" s="14" t="s">
        <v>3</v>
      </c>
      <c r="B2" s="2"/>
      <c r="D2" s="4"/>
      <c r="E2" s="4"/>
      <c r="G2" s="6" t="s">
        <v>173</v>
      </c>
    </row>
    <row r="3" spans="1:9" s="9" customFormat="1" ht="4.2">
      <c r="A3" s="7"/>
      <c r="B3" s="8"/>
      <c r="F3" s="10"/>
    </row>
    <row r="4" spans="1:9">
      <c r="B4" s="11" t="s">
        <v>152</v>
      </c>
      <c r="C4" s="12"/>
      <c r="D4" s="11" t="s">
        <v>21</v>
      </c>
      <c r="E4" s="11"/>
      <c r="F4" s="13"/>
      <c r="G4" s="14"/>
      <c r="H4" s="6"/>
    </row>
    <row r="5" spans="1:9" s="9" customFormat="1" ht="4.8" thickBot="1">
      <c r="A5" s="7"/>
      <c r="B5" s="8"/>
      <c r="F5" s="10"/>
    </row>
    <row r="6" spans="1:9" ht="13.8" thickBot="1">
      <c r="A6" s="34" t="s">
        <v>153</v>
      </c>
      <c r="B6" s="16" t="s">
        <v>154</v>
      </c>
      <c r="C6" s="17" t="s">
        <v>155</v>
      </c>
      <c r="D6" s="18" t="s">
        <v>156</v>
      </c>
      <c r="E6" s="18" t="s">
        <v>157</v>
      </c>
      <c r="F6" s="18" t="s">
        <v>158</v>
      </c>
      <c r="G6" s="19" t="s">
        <v>159</v>
      </c>
      <c r="H6" s="19" t="s">
        <v>160</v>
      </c>
      <c r="I6" s="20" t="s">
        <v>161</v>
      </c>
    </row>
    <row r="7" spans="1:9" ht="17.25" customHeight="1">
      <c r="A7" s="21" t="s">
        <v>162</v>
      </c>
      <c r="B7" s="22" t="s">
        <v>110</v>
      </c>
      <c r="C7" s="23" t="s">
        <v>111</v>
      </c>
      <c r="D7" s="24">
        <v>39923</v>
      </c>
      <c r="E7" s="79" t="s">
        <v>205</v>
      </c>
      <c r="F7" s="25" t="s">
        <v>415</v>
      </c>
      <c r="G7" s="26">
        <v>8.89</v>
      </c>
      <c r="H7" s="26">
        <v>8.7899999999999991</v>
      </c>
      <c r="I7" s="29" t="str">
        <f t="shared" ref="I7:I14" si="0">IF(ISBLANK(G7),"",IF(G7&lt;=7.7,"KSM",IF(G7&lt;=8,"I A",IF(G7&lt;=8.44,"II A",IF(G7&lt;=9.04,"III A",IF(G7&lt;=9.64,"I JA",IF(G7&lt;=10.04,"II JA",IF(G7&lt;=10.34,"III JA"))))))))</f>
        <v>III A</v>
      </c>
    </row>
    <row r="8" spans="1:9" ht="17.25" customHeight="1">
      <c r="A8" s="28" t="s">
        <v>163</v>
      </c>
      <c r="B8" s="22" t="s">
        <v>0</v>
      </c>
      <c r="C8" s="23" t="s">
        <v>1</v>
      </c>
      <c r="D8" s="24" t="s">
        <v>2</v>
      </c>
      <c r="E8" s="79" t="s">
        <v>205</v>
      </c>
      <c r="F8" s="25" t="s">
        <v>408</v>
      </c>
      <c r="G8" s="26">
        <v>8.92</v>
      </c>
      <c r="H8" s="26">
        <v>8.85</v>
      </c>
      <c r="I8" s="29" t="str">
        <f t="shared" si="0"/>
        <v>III A</v>
      </c>
    </row>
    <row r="9" spans="1:9" ht="17.25" customHeight="1">
      <c r="A9" s="21" t="s">
        <v>164</v>
      </c>
      <c r="B9" s="22" t="s">
        <v>431</v>
      </c>
      <c r="C9" s="23" t="s">
        <v>432</v>
      </c>
      <c r="D9" s="24">
        <v>40260</v>
      </c>
      <c r="E9" s="79" t="s">
        <v>3</v>
      </c>
      <c r="F9" s="25" t="s">
        <v>433</v>
      </c>
      <c r="G9" s="26">
        <v>9.01</v>
      </c>
      <c r="H9" s="26">
        <v>9.0399999999999991</v>
      </c>
      <c r="I9" s="29" t="str">
        <f t="shared" si="0"/>
        <v>III A</v>
      </c>
    </row>
    <row r="10" spans="1:9" ht="17.25" customHeight="1">
      <c r="A10" s="28" t="s">
        <v>165</v>
      </c>
      <c r="B10" s="22" t="s">
        <v>351</v>
      </c>
      <c r="C10" s="23" t="s">
        <v>352</v>
      </c>
      <c r="D10" s="24">
        <v>39916</v>
      </c>
      <c r="E10" s="79" t="s">
        <v>205</v>
      </c>
      <c r="F10" s="25" t="s">
        <v>419</v>
      </c>
      <c r="G10" s="26">
        <v>9.1300000000000008</v>
      </c>
      <c r="H10" s="26">
        <v>9.06</v>
      </c>
      <c r="I10" s="29" t="str">
        <f t="shared" si="0"/>
        <v>I JA</v>
      </c>
    </row>
    <row r="11" spans="1:9" ht="17.25" customHeight="1">
      <c r="A11" s="21" t="s">
        <v>166</v>
      </c>
      <c r="B11" s="22" t="s">
        <v>0</v>
      </c>
      <c r="C11" s="23" t="s">
        <v>283</v>
      </c>
      <c r="D11" s="24" t="s">
        <v>284</v>
      </c>
      <c r="E11" s="79" t="s">
        <v>205</v>
      </c>
      <c r="F11" s="25" t="s">
        <v>422</v>
      </c>
      <c r="G11" s="26">
        <v>9.32</v>
      </c>
      <c r="H11" s="26">
        <v>9.19</v>
      </c>
      <c r="I11" s="29" t="str">
        <f t="shared" si="0"/>
        <v>I JA</v>
      </c>
    </row>
    <row r="12" spans="1:9" ht="17.25" customHeight="1">
      <c r="A12" s="28" t="s">
        <v>167</v>
      </c>
      <c r="B12" s="22" t="s">
        <v>247</v>
      </c>
      <c r="C12" s="23" t="s">
        <v>248</v>
      </c>
      <c r="D12" s="24" t="s">
        <v>249</v>
      </c>
      <c r="E12" s="79" t="s">
        <v>205</v>
      </c>
      <c r="F12" s="25" t="s">
        <v>422</v>
      </c>
      <c r="G12" s="26">
        <v>9.56</v>
      </c>
      <c r="H12" s="26">
        <v>9.58</v>
      </c>
      <c r="I12" s="29" t="str">
        <f t="shared" si="0"/>
        <v>I JA</v>
      </c>
    </row>
    <row r="13" spans="1:9" ht="17.25" customHeight="1">
      <c r="A13" s="21" t="s">
        <v>168</v>
      </c>
      <c r="B13" s="22" t="s">
        <v>334</v>
      </c>
      <c r="C13" s="23" t="s">
        <v>335</v>
      </c>
      <c r="D13" s="24">
        <v>39915</v>
      </c>
      <c r="E13" s="79" t="s">
        <v>462</v>
      </c>
      <c r="F13" s="25" t="s">
        <v>427</v>
      </c>
      <c r="G13" s="26">
        <v>9.6</v>
      </c>
      <c r="H13" s="26">
        <v>9.7100000000000009</v>
      </c>
      <c r="I13" s="29" t="str">
        <f t="shared" si="0"/>
        <v>I JA</v>
      </c>
    </row>
    <row r="14" spans="1:9" ht="17.25" customHeight="1" thickBot="1">
      <c r="A14" s="28" t="s">
        <v>170</v>
      </c>
      <c r="B14" s="22" t="s">
        <v>210</v>
      </c>
      <c r="C14" s="23" t="s">
        <v>211</v>
      </c>
      <c r="D14" s="24">
        <v>40078</v>
      </c>
      <c r="E14" s="79" t="s">
        <v>205</v>
      </c>
      <c r="F14" s="25" t="s">
        <v>421</v>
      </c>
      <c r="G14" s="26">
        <v>9.65</v>
      </c>
      <c r="H14" s="26">
        <v>9.7200000000000006</v>
      </c>
      <c r="I14" s="29" t="str">
        <f t="shared" si="0"/>
        <v>II JA</v>
      </c>
    </row>
    <row r="15" spans="1:9" ht="13.8" thickBot="1">
      <c r="A15" s="15" t="s">
        <v>153</v>
      </c>
      <c r="B15" s="16" t="s">
        <v>154</v>
      </c>
      <c r="C15" s="17" t="s">
        <v>155</v>
      </c>
      <c r="D15" s="18" t="s">
        <v>156</v>
      </c>
      <c r="E15" s="18" t="s">
        <v>157</v>
      </c>
      <c r="F15" s="18" t="s">
        <v>158</v>
      </c>
      <c r="G15" s="19" t="s">
        <v>159</v>
      </c>
      <c r="H15" s="19" t="s">
        <v>160</v>
      </c>
      <c r="I15" s="20" t="s">
        <v>161</v>
      </c>
    </row>
    <row r="16" spans="1:9" ht="17.25" customHeight="1">
      <c r="A16" s="21" t="s">
        <v>169</v>
      </c>
      <c r="B16" s="22" t="s">
        <v>466</v>
      </c>
      <c r="C16" s="23" t="s">
        <v>306</v>
      </c>
      <c r="D16" s="24">
        <v>40466</v>
      </c>
      <c r="E16" s="79" t="s">
        <v>3</v>
      </c>
      <c r="F16" s="25" t="s">
        <v>423</v>
      </c>
      <c r="G16" s="26">
        <v>9.67</v>
      </c>
      <c r="H16" s="26"/>
      <c r="I16" s="29" t="str">
        <f t="shared" ref="I16:I42" si="1">IF(ISBLANK(G16),"",IF(G16&lt;=7.7,"KSM",IF(G16&lt;=8,"I A",IF(G16&lt;=8.44,"II A",IF(G16&lt;=9.04,"III A",IF(G16&lt;=9.64,"I JA",IF(G16&lt;=10.04,"II JA",IF(G16&lt;=10.34,"III JA"))))))))</f>
        <v>II JA</v>
      </c>
    </row>
    <row r="17" spans="1:9" ht="17.25" customHeight="1">
      <c r="A17" s="21" t="s">
        <v>473</v>
      </c>
      <c r="B17" s="22" t="s">
        <v>386</v>
      </c>
      <c r="C17" s="23" t="s">
        <v>387</v>
      </c>
      <c r="D17" s="24">
        <v>40018</v>
      </c>
      <c r="E17" s="79" t="s">
        <v>3</v>
      </c>
      <c r="F17" s="25" t="s">
        <v>419</v>
      </c>
      <c r="G17" s="26">
        <v>9.68</v>
      </c>
      <c r="H17" s="26"/>
      <c r="I17" s="29" t="str">
        <f t="shared" si="1"/>
        <v>II JA</v>
      </c>
    </row>
    <row r="18" spans="1:9" ht="17.25" customHeight="1">
      <c r="A18" s="28" t="s">
        <v>474</v>
      </c>
      <c r="B18" s="22" t="s">
        <v>189</v>
      </c>
      <c r="C18" s="23" t="s">
        <v>190</v>
      </c>
      <c r="D18" s="24" t="s">
        <v>191</v>
      </c>
      <c r="E18" s="79" t="s">
        <v>3</v>
      </c>
      <c r="F18" s="25" t="s">
        <v>420</v>
      </c>
      <c r="G18" s="26">
        <v>9.69</v>
      </c>
      <c r="H18" s="26"/>
      <c r="I18" s="29" t="str">
        <f t="shared" si="1"/>
        <v>II JA</v>
      </c>
    </row>
    <row r="19" spans="1:9" ht="17.25" customHeight="1">
      <c r="A19" s="21" t="s">
        <v>475</v>
      </c>
      <c r="B19" s="22" t="s">
        <v>226</v>
      </c>
      <c r="C19" s="23" t="s">
        <v>326</v>
      </c>
      <c r="D19" s="24">
        <v>40094</v>
      </c>
      <c r="E19" s="79" t="s">
        <v>3</v>
      </c>
      <c r="F19" s="25" t="s">
        <v>425</v>
      </c>
      <c r="G19" s="26">
        <v>9.6999999999999993</v>
      </c>
      <c r="H19" s="26"/>
      <c r="I19" s="29" t="str">
        <f t="shared" si="1"/>
        <v>II JA</v>
      </c>
    </row>
    <row r="20" spans="1:9" ht="17.25" customHeight="1">
      <c r="A20" s="21" t="s">
        <v>475</v>
      </c>
      <c r="B20" s="22" t="s">
        <v>58</v>
      </c>
      <c r="C20" s="23" t="s">
        <v>59</v>
      </c>
      <c r="D20" s="24">
        <v>40342</v>
      </c>
      <c r="E20" s="79" t="s">
        <v>3</v>
      </c>
      <c r="F20" s="25" t="s">
        <v>411</v>
      </c>
      <c r="G20" s="26">
        <v>9.6999999999999993</v>
      </c>
      <c r="H20" s="26"/>
      <c r="I20" s="29" t="str">
        <f t="shared" si="1"/>
        <v>II JA</v>
      </c>
    </row>
    <row r="21" spans="1:9" ht="17.25" customHeight="1">
      <c r="A21" s="28" t="s">
        <v>477</v>
      </c>
      <c r="B21" s="22" t="s">
        <v>226</v>
      </c>
      <c r="C21" s="23" t="s">
        <v>325</v>
      </c>
      <c r="D21" s="24">
        <v>39962</v>
      </c>
      <c r="E21" s="79" t="s">
        <v>3</v>
      </c>
      <c r="F21" s="25" t="s">
        <v>425</v>
      </c>
      <c r="G21" s="26">
        <v>9.7200000000000006</v>
      </c>
      <c r="H21" s="26"/>
      <c r="I21" s="29" t="str">
        <f t="shared" si="1"/>
        <v>II JA</v>
      </c>
    </row>
    <row r="22" spans="1:9" ht="17.25" customHeight="1">
      <c r="A22" s="21" t="s">
        <v>478</v>
      </c>
      <c r="B22" s="22" t="s">
        <v>17</v>
      </c>
      <c r="C22" s="23" t="s">
        <v>340</v>
      </c>
      <c r="D22" s="24">
        <v>40202</v>
      </c>
      <c r="E22" s="79" t="s">
        <v>462</v>
      </c>
      <c r="F22" s="25" t="s">
        <v>427</v>
      </c>
      <c r="G22" s="26">
        <v>9.74</v>
      </c>
      <c r="H22" s="26"/>
      <c r="I22" s="29" t="str">
        <f t="shared" si="1"/>
        <v>II JA</v>
      </c>
    </row>
    <row r="23" spans="1:9" ht="17.25" customHeight="1">
      <c r="A23" s="21" t="s">
        <v>479</v>
      </c>
      <c r="B23" s="22" t="s">
        <v>198</v>
      </c>
      <c r="C23" s="23" t="s">
        <v>199</v>
      </c>
      <c r="D23" s="24" t="s">
        <v>200</v>
      </c>
      <c r="E23" s="79" t="s">
        <v>205</v>
      </c>
      <c r="F23" s="25" t="s">
        <v>420</v>
      </c>
      <c r="G23" s="26">
        <v>9.75</v>
      </c>
      <c r="H23" s="26"/>
      <c r="I23" s="29" t="str">
        <f t="shared" si="1"/>
        <v>II JA</v>
      </c>
    </row>
    <row r="24" spans="1:9" ht="17.25" customHeight="1">
      <c r="A24" s="28" t="s">
        <v>480</v>
      </c>
      <c r="B24" s="22" t="s">
        <v>369</v>
      </c>
      <c r="C24" s="23" t="s">
        <v>455</v>
      </c>
      <c r="D24" s="24">
        <v>40816</v>
      </c>
      <c r="E24" s="79" t="s">
        <v>450</v>
      </c>
      <c r="F24" s="25" t="s">
        <v>451</v>
      </c>
      <c r="G24" s="26">
        <v>9.77</v>
      </c>
      <c r="H24" s="26"/>
      <c r="I24" s="29" t="str">
        <f t="shared" si="1"/>
        <v>II JA</v>
      </c>
    </row>
    <row r="25" spans="1:9" ht="17.25" customHeight="1">
      <c r="A25" s="28" t="s">
        <v>481</v>
      </c>
      <c r="B25" s="22" t="s">
        <v>69</v>
      </c>
      <c r="C25" s="23" t="s">
        <v>327</v>
      </c>
      <c r="D25" s="24">
        <v>39920</v>
      </c>
      <c r="E25" s="79" t="s">
        <v>3</v>
      </c>
      <c r="F25" s="25" t="s">
        <v>425</v>
      </c>
      <c r="G25" s="26">
        <v>9.7799999999999994</v>
      </c>
      <c r="H25" s="26"/>
      <c r="I25" s="29" t="str">
        <f t="shared" si="1"/>
        <v>II JA</v>
      </c>
    </row>
    <row r="26" spans="1:9" ht="17.25" customHeight="1">
      <c r="A26" s="28" t="s">
        <v>482</v>
      </c>
      <c r="B26" s="22" t="s">
        <v>0</v>
      </c>
      <c r="C26" s="23" t="s">
        <v>107</v>
      </c>
      <c r="D26" s="24">
        <v>40219</v>
      </c>
      <c r="E26" s="79" t="s">
        <v>205</v>
      </c>
      <c r="F26" s="25" t="s">
        <v>415</v>
      </c>
      <c r="G26" s="26">
        <v>9.8000000000000007</v>
      </c>
      <c r="H26" s="26"/>
      <c r="I26" s="29" t="str">
        <f t="shared" si="1"/>
        <v>II JA</v>
      </c>
    </row>
    <row r="27" spans="1:9" ht="17.25" customHeight="1">
      <c r="A27" s="28" t="s">
        <v>483</v>
      </c>
      <c r="B27" s="22" t="s">
        <v>198</v>
      </c>
      <c r="C27" s="23" t="s">
        <v>277</v>
      </c>
      <c r="D27" s="24" t="s">
        <v>278</v>
      </c>
      <c r="E27" s="79" t="s">
        <v>205</v>
      </c>
      <c r="F27" s="25" t="s">
        <v>422</v>
      </c>
      <c r="G27" s="26">
        <v>9.81</v>
      </c>
      <c r="H27" s="26"/>
      <c r="I27" s="29" t="str">
        <f t="shared" si="1"/>
        <v>II JA</v>
      </c>
    </row>
    <row r="28" spans="1:9" ht="17.25" customHeight="1">
      <c r="A28" s="28" t="s">
        <v>484</v>
      </c>
      <c r="B28" s="22" t="s">
        <v>219</v>
      </c>
      <c r="C28" s="23" t="s">
        <v>220</v>
      </c>
      <c r="D28" s="24" t="s">
        <v>221</v>
      </c>
      <c r="E28" s="79" t="s">
        <v>205</v>
      </c>
      <c r="F28" s="25" t="s">
        <v>421</v>
      </c>
      <c r="G28" s="26">
        <v>9.9</v>
      </c>
      <c r="H28" s="26"/>
      <c r="I28" s="29" t="str">
        <f t="shared" si="1"/>
        <v>II JA</v>
      </c>
    </row>
    <row r="29" spans="1:9" ht="17.25" customHeight="1">
      <c r="A29" s="28" t="s">
        <v>485</v>
      </c>
      <c r="B29" s="22" t="s">
        <v>336</v>
      </c>
      <c r="C29" s="23" t="s">
        <v>337</v>
      </c>
      <c r="D29" s="24">
        <v>39949</v>
      </c>
      <c r="E29" s="79" t="s">
        <v>462</v>
      </c>
      <c r="F29" s="25" t="s">
        <v>427</v>
      </c>
      <c r="G29" s="26">
        <v>9.91</v>
      </c>
      <c r="H29" s="26"/>
      <c r="I29" s="29" t="str">
        <f t="shared" si="1"/>
        <v>II JA</v>
      </c>
    </row>
    <row r="30" spans="1:9" ht="17.25" customHeight="1">
      <c r="A30" s="28" t="s">
        <v>486</v>
      </c>
      <c r="B30" s="22" t="s">
        <v>35</v>
      </c>
      <c r="C30" s="23" t="s">
        <v>36</v>
      </c>
      <c r="D30" s="24" t="s">
        <v>37</v>
      </c>
      <c r="E30" s="79" t="s">
        <v>205</v>
      </c>
      <c r="F30" s="25" t="s">
        <v>409</v>
      </c>
      <c r="G30" s="26">
        <v>9.94</v>
      </c>
      <c r="H30" s="26"/>
      <c r="I30" s="29" t="str">
        <f t="shared" si="1"/>
        <v>II JA</v>
      </c>
    </row>
    <row r="31" spans="1:9" ht="17.25" customHeight="1">
      <c r="A31" s="28" t="s">
        <v>487</v>
      </c>
      <c r="B31" s="22" t="s">
        <v>0</v>
      </c>
      <c r="C31" s="23" t="s">
        <v>281</v>
      </c>
      <c r="D31" s="24" t="s">
        <v>282</v>
      </c>
      <c r="E31" s="79" t="s">
        <v>205</v>
      </c>
      <c r="F31" s="25" t="s">
        <v>422</v>
      </c>
      <c r="G31" s="26">
        <v>10.050000000000001</v>
      </c>
      <c r="H31" s="26"/>
      <c r="I31" s="29" t="str">
        <f t="shared" si="1"/>
        <v>III JA</v>
      </c>
    </row>
    <row r="32" spans="1:9" ht="17.25" customHeight="1">
      <c r="A32" s="28" t="s">
        <v>487</v>
      </c>
      <c r="B32" s="22" t="s">
        <v>457</v>
      </c>
      <c r="C32" s="23" t="s">
        <v>458</v>
      </c>
      <c r="D32" s="24">
        <v>40035</v>
      </c>
      <c r="E32" s="79" t="s">
        <v>450</v>
      </c>
      <c r="F32" s="25" t="s">
        <v>451</v>
      </c>
      <c r="G32" s="26">
        <v>10.050000000000001</v>
      </c>
      <c r="H32" s="26"/>
      <c r="I32" s="29" t="str">
        <f t="shared" si="1"/>
        <v>III JA</v>
      </c>
    </row>
    <row r="33" spans="1:9" ht="17.25" customHeight="1">
      <c r="A33" s="28" t="s">
        <v>488</v>
      </c>
      <c r="B33" s="22" t="s">
        <v>301</v>
      </c>
      <c r="C33" s="23" t="s">
        <v>353</v>
      </c>
      <c r="D33" s="24">
        <v>40040</v>
      </c>
      <c r="E33" s="79" t="s">
        <v>205</v>
      </c>
      <c r="F33" s="25" t="s">
        <v>419</v>
      </c>
      <c r="G33" s="26">
        <v>10.09</v>
      </c>
      <c r="H33" s="26"/>
      <c r="I33" s="29" t="str">
        <f t="shared" si="1"/>
        <v>III JA</v>
      </c>
    </row>
    <row r="34" spans="1:9" ht="17.25" customHeight="1">
      <c r="A34" s="28" t="s">
        <v>489</v>
      </c>
      <c r="B34" s="22" t="s">
        <v>349</v>
      </c>
      <c r="C34" s="23" t="s">
        <v>456</v>
      </c>
      <c r="D34" s="24" t="s">
        <v>405</v>
      </c>
      <c r="E34" s="79" t="s">
        <v>450</v>
      </c>
      <c r="F34" s="25" t="s">
        <v>472</v>
      </c>
      <c r="G34" s="26">
        <v>10.11</v>
      </c>
      <c r="H34" s="26"/>
      <c r="I34" s="29" t="str">
        <f t="shared" si="1"/>
        <v>III JA</v>
      </c>
    </row>
    <row r="35" spans="1:9" ht="17.25" customHeight="1">
      <c r="A35" s="28" t="s">
        <v>490</v>
      </c>
      <c r="B35" s="22" t="s">
        <v>29</v>
      </c>
      <c r="C35" s="23" t="s">
        <v>30</v>
      </c>
      <c r="D35" s="24" t="s">
        <v>31</v>
      </c>
      <c r="E35" s="79" t="s">
        <v>205</v>
      </c>
      <c r="F35" s="25" t="s">
        <v>409</v>
      </c>
      <c r="G35" s="26">
        <v>10.14</v>
      </c>
      <c r="H35" s="26"/>
      <c r="I35" s="29" t="str">
        <f t="shared" si="1"/>
        <v>III JA</v>
      </c>
    </row>
    <row r="36" spans="1:9" ht="17.25" customHeight="1">
      <c r="A36" s="28" t="s">
        <v>491</v>
      </c>
      <c r="B36" s="22" t="s">
        <v>296</v>
      </c>
      <c r="C36" s="23" t="s">
        <v>297</v>
      </c>
      <c r="D36" s="24" t="s">
        <v>298</v>
      </c>
      <c r="E36" s="79" t="s">
        <v>205</v>
      </c>
      <c r="F36" s="25" t="s">
        <v>422</v>
      </c>
      <c r="G36" s="26">
        <v>10.19</v>
      </c>
      <c r="H36" s="26"/>
      <c r="I36" s="29" t="str">
        <f t="shared" si="1"/>
        <v>III JA</v>
      </c>
    </row>
    <row r="37" spans="1:9" ht="17.25" customHeight="1">
      <c r="A37" s="28" t="s">
        <v>492</v>
      </c>
      <c r="B37" s="22" t="s">
        <v>29</v>
      </c>
      <c r="C37" s="23" t="s">
        <v>204</v>
      </c>
      <c r="D37" s="24">
        <v>40061</v>
      </c>
      <c r="E37" s="79" t="s">
        <v>205</v>
      </c>
      <c r="F37" s="25" t="s">
        <v>420</v>
      </c>
      <c r="G37" s="26">
        <v>10.24</v>
      </c>
      <c r="H37" s="26"/>
      <c r="I37" s="29" t="str">
        <f t="shared" si="1"/>
        <v>III JA</v>
      </c>
    </row>
    <row r="38" spans="1:9" ht="17.25" customHeight="1">
      <c r="A38" s="28" t="s">
        <v>493</v>
      </c>
      <c r="B38" s="22" t="s">
        <v>5</v>
      </c>
      <c r="C38" s="23" t="s">
        <v>214</v>
      </c>
      <c r="D38" s="24" t="s">
        <v>215</v>
      </c>
      <c r="E38" s="79" t="s">
        <v>205</v>
      </c>
      <c r="F38" s="25" t="s">
        <v>421</v>
      </c>
      <c r="G38" s="26">
        <v>10.28</v>
      </c>
      <c r="H38" s="26"/>
      <c r="I38" s="29" t="str">
        <f t="shared" si="1"/>
        <v>III JA</v>
      </c>
    </row>
    <row r="39" spans="1:9" ht="17.25" customHeight="1">
      <c r="A39" s="28" t="s">
        <v>494</v>
      </c>
      <c r="B39" s="22" t="s">
        <v>364</v>
      </c>
      <c r="C39" s="23" t="s">
        <v>320</v>
      </c>
      <c r="D39" s="24" t="s">
        <v>321</v>
      </c>
      <c r="E39" s="79" t="s">
        <v>205</v>
      </c>
      <c r="F39" s="25" t="s">
        <v>424</v>
      </c>
      <c r="G39" s="26">
        <v>10.29</v>
      </c>
      <c r="H39" s="26"/>
      <c r="I39" s="29" t="str">
        <f t="shared" si="1"/>
        <v>III JA</v>
      </c>
    </row>
    <row r="40" spans="1:9" ht="17.25" customHeight="1">
      <c r="A40" s="28" t="s">
        <v>495</v>
      </c>
      <c r="B40" s="22" t="s">
        <v>338</v>
      </c>
      <c r="C40" s="23" t="s">
        <v>339</v>
      </c>
      <c r="D40" s="24">
        <v>40244</v>
      </c>
      <c r="E40" s="79" t="s">
        <v>462</v>
      </c>
      <c r="F40" s="25" t="s">
        <v>427</v>
      </c>
      <c r="G40" s="26">
        <v>10.3</v>
      </c>
      <c r="H40" s="26"/>
      <c r="I40" s="29" t="str">
        <f t="shared" si="1"/>
        <v>III JA</v>
      </c>
    </row>
    <row r="41" spans="1:9" ht="17.25" customHeight="1">
      <c r="A41" s="28" t="s">
        <v>496</v>
      </c>
      <c r="B41" s="22" t="s">
        <v>17</v>
      </c>
      <c r="C41" s="23" t="s">
        <v>20</v>
      </c>
      <c r="D41" s="24">
        <v>40885</v>
      </c>
      <c r="E41" s="79" t="s">
        <v>205</v>
      </c>
      <c r="F41" s="25" t="s">
        <v>409</v>
      </c>
      <c r="G41" s="26">
        <v>10.33</v>
      </c>
      <c r="H41" s="26"/>
      <c r="I41" s="29" t="str">
        <f t="shared" si="1"/>
        <v>III JA</v>
      </c>
    </row>
    <row r="42" spans="1:9" ht="17.25" customHeight="1">
      <c r="A42" s="28" t="s">
        <v>496</v>
      </c>
      <c r="B42" s="22" t="s">
        <v>98</v>
      </c>
      <c r="C42" s="23" t="s">
        <v>378</v>
      </c>
      <c r="D42" s="24" t="s">
        <v>379</v>
      </c>
      <c r="E42" s="79" t="s">
        <v>205</v>
      </c>
      <c r="F42" s="25" t="s">
        <v>428</v>
      </c>
      <c r="G42" s="26">
        <v>10.33</v>
      </c>
      <c r="H42" s="26"/>
      <c r="I42" s="29" t="str">
        <f t="shared" si="1"/>
        <v>III JA</v>
      </c>
    </row>
    <row r="43" spans="1:9" ht="17.25" customHeight="1">
      <c r="A43" s="28" t="s">
        <v>497</v>
      </c>
      <c r="B43" s="22" t="s">
        <v>26</v>
      </c>
      <c r="C43" s="23" t="s">
        <v>391</v>
      </c>
      <c r="D43" s="24">
        <v>40320</v>
      </c>
      <c r="E43" s="79" t="s">
        <v>3</v>
      </c>
      <c r="F43" s="25" t="s">
        <v>419</v>
      </c>
      <c r="G43" s="26">
        <v>10.37</v>
      </c>
      <c r="H43" s="26"/>
      <c r="I43" s="29"/>
    </row>
    <row r="44" spans="1:9" ht="17.25" customHeight="1">
      <c r="A44" s="28" t="s">
        <v>498</v>
      </c>
      <c r="B44" s="22" t="s">
        <v>80</v>
      </c>
      <c r="C44" s="23" t="s">
        <v>81</v>
      </c>
      <c r="D44" s="24">
        <v>40129</v>
      </c>
      <c r="E44" s="79" t="s">
        <v>205</v>
      </c>
      <c r="F44" s="25" t="s">
        <v>414</v>
      </c>
      <c r="G44" s="26">
        <v>10.45</v>
      </c>
      <c r="H44" s="26"/>
      <c r="I44" s="29"/>
    </row>
    <row r="45" spans="1:9" ht="17.25" customHeight="1">
      <c r="A45" s="28" t="s">
        <v>499</v>
      </c>
      <c r="B45" s="22" t="s">
        <v>285</v>
      </c>
      <c r="C45" s="23" t="s">
        <v>286</v>
      </c>
      <c r="D45" s="24" t="s">
        <v>287</v>
      </c>
      <c r="E45" s="79" t="s">
        <v>205</v>
      </c>
      <c r="F45" s="25" t="s">
        <v>422</v>
      </c>
      <c r="G45" s="26">
        <v>10.5</v>
      </c>
      <c r="H45" s="26"/>
      <c r="I45" s="29"/>
    </row>
    <row r="46" spans="1:9" ht="17.25" customHeight="1">
      <c r="A46" s="28" t="s">
        <v>500</v>
      </c>
      <c r="B46" s="22" t="s">
        <v>448</v>
      </c>
      <c r="C46" s="23" t="s">
        <v>449</v>
      </c>
      <c r="D46" s="24">
        <v>39998</v>
      </c>
      <c r="E46" s="79" t="s">
        <v>450</v>
      </c>
      <c r="F46" s="25" t="s">
        <v>451</v>
      </c>
      <c r="G46" s="26">
        <v>10.54</v>
      </c>
      <c r="H46" s="26"/>
      <c r="I46" s="29"/>
    </row>
    <row r="47" spans="1:9" ht="17.25" customHeight="1">
      <c r="A47" s="28" t="s">
        <v>501</v>
      </c>
      <c r="B47" s="22" t="s">
        <v>29</v>
      </c>
      <c r="C47" s="23" t="s">
        <v>516</v>
      </c>
      <c r="D47" s="24">
        <v>40105</v>
      </c>
      <c r="E47" s="79" t="s">
        <v>3</v>
      </c>
      <c r="F47" s="25" t="s">
        <v>515</v>
      </c>
      <c r="G47" s="26">
        <v>10.59</v>
      </c>
      <c r="H47" s="26"/>
      <c r="I47" s="29"/>
    </row>
    <row r="48" spans="1:9" ht="17.25" customHeight="1">
      <c r="A48" s="28" t="s">
        <v>502</v>
      </c>
      <c r="B48" s="22" t="s">
        <v>122</v>
      </c>
      <c r="C48" s="23" t="s">
        <v>123</v>
      </c>
      <c r="D48" s="24" t="s">
        <v>124</v>
      </c>
      <c r="E48" s="79" t="s">
        <v>205</v>
      </c>
      <c r="F48" s="25" t="s">
        <v>416</v>
      </c>
      <c r="G48" s="26">
        <v>10.77</v>
      </c>
      <c r="H48" s="26"/>
      <c r="I48" s="29"/>
    </row>
    <row r="49" spans="1:9" ht="17.25" customHeight="1">
      <c r="A49" s="28" t="s">
        <v>503</v>
      </c>
      <c r="B49" s="22" t="s">
        <v>82</v>
      </c>
      <c r="C49" s="23" t="s">
        <v>83</v>
      </c>
      <c r="D49" s="24">
        <v>40129</v>
      </c>
      <c r="E49" s="79" t="s">
        <v>3</v>
      </c>
      <c r="F49" s="25" t="s">
        <v>414</v>
      </c>
      <c r="G49" s="26">
        <v>10.89</v>
      </c>
      <c r="H49" s="26"/>
      <c r="I49" s="29"/>
    </row>
    <row r="50" spans="1:9" ht="17.25" customHeight="1">
      <c r="A50" s="21" t="s">
        <v>504</v>
      </c>
      <c r="B50" s="22" t="s">
        <v>467</v>
      </c>
      <c r="C50" s="23" t="s">
        <v>259</v>
      </c>
      <c r="D50" s="24" t="s">
        <v>260</v>
      </c>
      <c r="E50" s="79" t="s">
        <v>205</v>
      </c>
      <c r="F50" s="25" t="s">
        <v>422</v>
      </c>
      <c r="G50" s="26">
        <v>10.91</v>
      </c>
      <c r="H50" s="26"/>
      <c r="I50" s="29"/>
    </row>
    <row r="51" spans="1:9" ht="17.25" customHeight="1">
      <c r="A51" s="28" t="s">
        <v>505</v>
      </c>
      <c r="B51" s="22" t="s">
        <v>288</v>
      </c>
      <c r="C51" s="23" t="s">
        <v>289</v>
      </c>
      <c r="D51" s="24" t="s">
        <v>290</v>
      </c>
      <c r="E51" s="79" t="s">
        <v>205</v>
      </c>
      <c r="F51" s="25" t="s">
        <v>422</v>
      </c>
      <c r="G51" s="26">
        <v>10.93</v>
      </c>
      <c r="H51" s="26"/>
      <c r="I51" s="29"/>
    </row>
    <row r="52" spans="1:9" ht="17.25" customHeight="1">
      <c r="A52" s="21" t="s">
        <v>506</v>
      </c>
      <c r="B52" s="22" t="s">
        <v>250</v>
      </c>
      <c r="C52" s="23" t="s">
        <v>251</v>
      </c>
      <c r="D52" s="24" t="s">
        <v>252</v>
      </c>
      <c r="E52" s="79" t="s">
        <v>205</v>
      </c>
      <c r="F52" s="25" t="s">
        <v>422</v>
      </c>
      <c r="G52" s="26">
        <v>10.99</v>
      </c>
      <c r="H52" s="26"/>
      <c r="I52" s="29"/>
    </row>
    <row r="53" spans="1:9" ht="17.25" customHeight="1">
      <c r="A53" s="28" t="s">
        <v>507</v>
      </c>
      <c r="B53" s="22" t="s">
        <v>0</v>
      </c>
      <c r="C53" s="23" t="s">
        <v>357</v>
      </c>
      <c r="D53" s="24">
        <v>40334</v>
      </c>
      <c r="E53" s="79" t="s">
        <v>205</v>
      </c>
      <c r="F53" s="25" t="s">
        <v>419</v>
      </c>
      <c r="G53" s="26">
        <v>11.02</v>
      </c>
      <c r="H53" s="26"/>
      <c r="I53" s="29"/>
    </row>
    <row r="54" spans="1:9" ht="17.25" customHeight="1">
      <c r="A54" s="21" t="s">
        <v>508</v>
      </c>
      <c r="B54" s="22" t="s">
        <v>389</v>
      </c>
      <c r="C54" s="23" t="s">
        <v>390</v>
      </c>
      <c r="D54" s="24">
        <v>40153</v>
      </c>
      <c r="E54" s="79" t="s">
        <v>3</v>
      </c>
      <c r="F54" s="25" t="s">
        <v>419</v>
      </c>
      <c r="G54" s="26">
        <v>11.05</v>
      </c>
      <c r="H54" s="26"/>
      <c r="I54" s="29"/>
    </row>
    <row r="55" spans="1:9" ht="17.25" customHeight="1">
      <c r="A55" s="28" t="s">
        <v>517</v>
      </c>
      <c r="B55" s="22" t="s">
        <v>82</v>
      </c>
      <c r="C55" s="23" t="s">
        <v>342</v>
      </c>
      <c r="D55" s="24">
        <v>40461</v>
      </c>
      <c r="E55" s="79" t="s">
        <v>462</v>
      </c>
      <c r="F55" s="25" t="s">
        <v>427</v>
      </c>
      <c r="G55" s="26" t="s">
        <v>470</v>
      </c>
      <c r="H55" s="26"/>
      <c r="I55" s="29"/>
    </row>
    <row r="56" spans="1:9" ht="17.25" customHeight="1">
      <c r="A56" s="21"/>
      <c r="B56" s="22" t="s">
        <v>343</v>
      </c>
      <c r="C56" s="23" t="s">
        <v>344</v>
      </c>
      <c r="D56" s="24">
        <v>40261</v>
      </c>
      <c r="E56" s="79" t="s">
        <v>205</v>
      </c>
      <c r="F56" s="25" t="s">
        <v>419</v>
      </c>
      <c r="G56" s="26" t="s">
        <v>470</v>
      </c>
      <c r="H56" s="26"/>
      <c r="I56" s="29"/>
    </row>
    <row r="57" spans="1:9" ht="17.25" customHeight="1">
      <c r="A57" s="21"/>
      <c r="B57" s="22" t="s">
        <v>349</v>
      </c>
      <c r="C57" s="23" t="s">
        <v>456</v>
      </c>
      <c r="D57" s="24">
        <v>40420</v>
      </c>
      <c r="E57" s="79" t="s">
        <v>450</v>
      </c>
      <c r="F57" s="25" t="s">
        <v>451</v>
      </c>
      <c r="G57" s="26" t="s">
        <v>470</v>
      </c>
      <c r="H57" s="26"/>
      <c r="I57" s="29"/>
    </row>
    <row r="58" spans="1:9" ht="17.25" customHeight="1">
      <c r="A58" s="21"/>
      <c r="B58" s="22" t="s">
        <v>261</v>
      </c>
      <c r="C58" s="23" t="s">
        <v>262</v>
      </c>
      <c r="D58" s="24" t="s">
        <v>263</v>
      </c>
      <c r="E58" s="79" t="s">
        <v>205</v>
      </c>
      <c r="F58" s="25" t="s">
        <v>422</v>
      </c>
      <c r="G58" s="26" t="s">
        <v>470</v>
      </c>
      <c r="H58" s="26"/>
      <c r="I58" s="29"/>
    </row>
    <row r="59" spans="1:9" ht="17.25" customHeight="1">
      <c r="A59" s="21"/>
      <c r="B59" s="22" t="s">
        <v>471</v>
      </c>
      <c r="C59" s="23" t="s">
        <v>279</v>
      </c>
      <c r="D59" s="24" t="s">
        <v>280</v>
      </c>
      <c r="E59" s="79" t="s">
        <v>205</v>
      </c>
      <c r="F59" s="25" t="s">
        <v>422</v>
      </c>
      <c r="G59" s="26" t="s">
        <v>470</v>
      </c>
      <c r="H59" s="26"/>
      <c r="I59" s="29"/>
    </row>
    <row r="60" spans="1:9" ht="17.25" customHeight="1">
      <c r="A60" s="21"/>
      <c r="B60" s="22" t="s">
        <v>253</v>
      </c>
      <c r="C60" s="23" t="s">
        <v>254</v>
      </c>
      <c r="D60" s="24" t="s">
        <v>255</v>
      </c>
      <c r="E60" s="79" t="s">
        <v>205</v>
      </c>
      <c r="F60" s="25" t="s">
        <v>422</v>
      </c>
      <c r="G60" s="26" t="s">
        <v>470</v>
      </c>
      <c r="H60" s="26"/>
      <c r="I60" s="29"/>
    </row>
    <row r="61" spans="1:9" ht="17.25" customHeight="1">
      <c r="A61" s="21"/>
      <c r="B61" s="22" t="s">
        <v>301</v>
      </c>
      <c r="C61" s="23" t="s">
        <v>302</v>
      </c>
      <c r="D61" s="24" t="s">
        <v>303</v>
      </c>
      <c r="E61" s="79" t="s">
        <v>205</v>
      </c>
      <c r="F61" s="25" t="s">
        <v>422</v>
      </c>
      <c r="G61" s="26" t="s">
        <v>470</v>
      </c>
      <c r="H61" s="26"/>
      <c r="I61" s="29"/>
    </row>
    <row r="62" spans="1:9" ht="17.25" customHeight="1">
      <c r="A62" s="21"/>
      <c r="B62" s="22" t="s">
        <v>256</v>
      </c>
      <c r="C62" s="23" t="s">
        <v>257</v>
      </c>
      <c r="D62" s="24" t="s">
        <v>258</v>
      </c>
      <c r="E62" s="79" t="s">
        <v>205</v>
      </c>
      <c r="F62" s="25" t="s">
        <v>422</v>
      </c>
      <c r="G62" s="26" t="s">
        <v>470</v>
      </c>
      <c r="H62" s="26"/>
      <c r="I62" s="29"/>
    </row>
    <row r="63" spans="1:9" ht="17.25" customHeight="1">
      <c r="A63" s="21"/>
      <c r="B63" s="22" t="s">
        <v>365</v>
      </c>
      <c r="C63" s="23" t="s">
        <v>333</v>
      </c>
      <c r="D63" s="24">
        <v>40173</v>
      </c>
      <c r="E63" s="79" t="s">
        <v>462</v>
      </c>
      <c r="F63" s="25" t="s">
        <v>427</v>
      </c>
      <c r="G63" s="26" t="s">
        <v>470</v>
      </c>
      <c r="H63" s="26"/>
      <c r="I63" s="29"/>
    </row>
    <row r="64" spans="1:9" ht="17.25" customHeight="1">
      <c r="A64" s="21"/>
      <c r="B64" s="22" t="s">
        <v>288</v>
      </c>
      <c r="C64" s="23" t="s">
        <v>299</v>
      </c>
      <c r="D64" s="24" t="s">
        <v>300</v>
      </c>
      <c r="E64" s="79" t="s">
        <v>205</v>
      </c>
      <c r="F64" s="25" t="s">
        <v>422</v>
      </c>
      <c r="G64" s="26" t="s">
        <v>470</v>
      </c>
      <c r="H64" s="26"/>
      <c r="I64" s="29"/>
    </row>
    <row r="65" spans="1:9" ht="17.25" customHeight="1">
      <c r="A65" s="21"/>
      <c r="B65" s="22" t="s">
        <v>434</v>
      </c>
      <c r="C65" s="23" t="s">
        <v>435</v>
      </c>
      <c r="D65" s="24">
        <v>40260</v>
      </c>
      <c r="E65" s="79" t="s">
        <v>3</v>
      </c>
      <c r="F65" s="25" t="s">
        <v>433</v>
      </c>
      <c r="G65" s="26" t="s">
        <v>470</v>
      </c>
      <c r="H65" s="26"/>
      <c r="I65" s="29"/>
    </row>
    <row r="66" spans="1:9" ht="17.25" customHeight="1">
      <c r="A66" s="21"/>
      <c r="B66" s="22" t="s">
        <v>250</v>
      </c>
      <c r="C66" s="23" t="s">
        <v>341</v>
      </c>
      <c r="D66" s="24">
        <v>40340</v>
      </c>
      <c r="E66" s="79" t="s">
        <v>462</v>
      </c>
      <c r="F66" s="25" t="s">
        <v>427</v>
      </c>
      <c r="G66" s="26" t="s">
        <v>470</v>
      </c>
      <c r="H66" s="26"/>
      <c r="I66" s="29"/>
    </row>
  </sheetData>
  <sortState ref="A7:I14">
    <sortCondition ref="H7:H14"/>
  </sortState>
  <phoneticPr fontId="24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X19"/>
  <sheetViews>
    <sheetView workbookViewId="0">
      <selection activeCell="J13" sqref="J13"/>
    </sheetView>
  </sheetViews>
  <sheetFormatPr defaultRowHeight="13.2"/>
  <cols>
    <col min="1" max="1" width="4.33203125" style="32" customWidth="1"/>
    <col min="2" max="2" width="10.88671875" style="32" customWidth="1"/>
    <col min="3" max="3" width="13.5546875" style="32" bestFit="1" customWidth="1"/>
    <col min="4" max="4" width="9.6640625" style="32" customWidth="1"/>
    <col min="5" max="5" width="13.6640625" style="32" bestFit="1" customWidth="1"/>
    <col min="6" max="6" width="11.5546875" style="32" bestFit="1" customWidth="1"/>
    <col min="7" max="16" width="4.88671875" style="32" customWidth="1"/>
    <col min="17" max="20" width="4.88671875" style="32" hidden="1" customWidth="1"/>
    <col min="21" max="22" width="4.109375" style="32" hidden="1" customWidth="1"/>
    <col min="23" max="23" width="7.33203125" style="32" customWidth="1"/>
    <col min="24" max="24" width="5.6640625" style="32" customWidth="1"/>
    <col min="25" max="25" width="4.109375" style="32" bestFit="1" customWidth="1"/>
    <col min="26" max="256" width="9.109375" style="32"/>
    <col min="257" max="257" width="4.33203125" style="32" customWidth="1"/>
    <col min="258" max="258" width="9.6640625" style="32" customWidth="1"/>
    <col min="259" max="259" width="11.44140625" style="32" bestFit="1" customWidth="1"/>
    <col min="260" max="260" width="9.6640625" style="32" customWidth="1"/>
    <col min="261" max="261" width="12.109375" style="32" customWidth="1"/>
    <col min="262" max="262" width="10.5546875" style="32" customWidth="1"/>
    <col min="263" max="275" width="4.88671875" style="32" customWidth="1"/>
    <col min="276" max="278" width="0" style="32" hidden="1" customWidth="1"/>
    <col min="279" max="279" width="7.33203125" style="32" customWidth="1"/>
    <col min="280" max="280" width="4.44140625" style="32" customWidth="1"/>
    <col min="281" max="281" width="4.109375" style="32" bestFit="1" customWidth="1"/>
    <col min="282" max="512" width="9.109375" style="32"/>
    <col min="513" max="513" width="4.33203125" style="32" customWidth="1"/>
    <col min="514" max="514" width="9.6640625" style="32" customWidth="1"/>
    <col min="515" max="515" width="11.44140625" style="32" bestFit="1" customWidth="1"/>
    <col min="516" max="516" width="9.6640625" style="32" customWidth="1"/>
    <col min="517" max="517" width="12.109375" style="32" customWidth="1"/>
    <col min="518" max="518" width="10.5546875" style="32" customWidth="1"/>
    <col min="519" max="531" width="4.88671875" style="32" customWidth="1"/>
    <col min="532" max="534" width="0" style="32" hidden="1" customWidth="1"/>
    <col min="535" max="535" width="7.33203125" style="32" customWidth="1"/>
    <col min="536" max="536" width="4.44140625" style="32" customWidth="1"/>
    <col min="537" max="537" width="4.109375" style="32" bestFit="1" customWidth="1"/>
    <col min="538" max="768" width="9.109375" style="32"/>
    <col min="769" max="769" width="4.33203125" style="32" customWidth="1"/>
    <col min="770" max="770" width="9.6640625" style="32" customWidth="1"/>
    <col min="771" max="771" width="11.44140625" style="32" bestFit="1" customWidth="1"/>
    <col min="772" max="772" width="9.6640625" style="32" customWidth="1"/>
    <col min="773" max="773" width="12.109375" style="32" customWidth="1"/>
    <col min="774" max="774" width="10.5546875" style="32" customWidth="1"/>
    <col min="775" max="787" width="4.88671875" style="32" customWidth="1"/>
    <col min="788" max="790" width="0" style="32" hidden="1" customWidth="1"/>
    <col min="791" max="791" width="7.33203125" style="32" customWidth="1"/>
    <col min="792" max="792" width="4.44140625" style="32" customWidth="1"/>
    <col min="793" max="793" width="4.109375" style="32" bestFit="1" customWidth="1"/>
    <col min="794" max="1024" width="9.109375" style="32"/>
    <col min="1025" max="1025" width="4.33203125" style="32" customWidth="1"/>
    <col min="1026" max="1026" width="9.6640625" style="32" customWidth="1"/>
    <col min="1027" max="1027" width="11.44140625" style="32" bestFit="1" customWidth="1"/>
    <col min="1028" max="1028" width="9.6640625" style="32" customWidth="1"/>
    <col min="1029" max="1029" width="12.109375" style="32" customWidth="1"/>
    <col min="1030" max="1030" width="10.5546875" style="32" customWidth="1"/>
    <col min="1031" max="1043" width="4.88671875" style="32" customWidth="1"/>
    <col min="1044" max="1046" width="0" style="32" hidden="1" customWidth="1"/>
    <col min="1047" max="1047" width="7.33203125" style="32" customWidth="1"/>
    <col min="1048" max="1048" width="4.44140625" style="32" customWidth="1"/>
    <col min="1049" max="1049" width="4.109375" style="32" bestFit="1" customWidth="1"/>
    <col min="1050" max="1280" width="9.109375" style="32"/>
    <col min="1281" max="1281" width="4.33203125" style="32" customWidth="1"/>
    <col min="1282" max="1282" width="9.6640625" style="32" customWidth="1"/>
    <col min="1283" max="1283" width="11.44140625" style="32" bestFit="1" customWidth="1"/>
    <col min="1284" max="1284" width="9.6640625" style="32" customWidth="1"/>
    <col min="1285" max="1285" width="12.109375" style="32" customWidth="1"/>
    <col min="1286" max="1286" width="10.5546875" style="32" customWidth="1"/>
    <col min="1287" max="1299" width="4.88671875" style="32" customWidth="1"/>
    <col min="1300" max="1302" width="0" style="32" hidden="1" customWidth="1"/>
    <col min="1303" max="1303" width="7.33203125" style="32" customWidth="1"/>
    <col min="1304" max="1304" width="4.44140625" style="32" customWidth="1"/>
    <col min="1305" max="1305" width="4.109375" style="32" bestFit="1" customWidth="1"/>
    <col min="1306" max="1536" width="9.109375" style="32"/>
    <col min="1537" max="1537" width="4.33203125" style="32" customWidth="1"/>
    <col min="1538" max="1538" width="9.6640625" style="32" customWidth="1"/>
    <col min="1539" max="1539" width="11.44140625" style="32" bestFit="1" customWidth="1"/>
    <col min="1540" max="1540" width="9.6640625" style="32" customWidth="1"/>
    <col min="1541" max="1541" width="12.109375" style="32" customWidth="1"/>
    <col min="1542" max="1542" width="10.5546875" style="32" customWidth="1"/>
    <col min="1543" max="1555" width="4.88671875" style="32" customWidth="1"/>
    <col min="1556" max="1558" width="0" style="32" hidden="1" customWidth="1"/>
    <col min="1559" max="1559" width="7.33203125" style="32" customWidth="1"/>
    <col min="1560" max="1560" width="4.44140625" style="32" customWidth="1"/>
    <col min="1561" max="1561" width="4.109375" style="32" bestFit="1" customWidth="1"/>
    <col min="1562" max="1792" width="9.109375" style="32"/>
    <col min="1793" max="1793" width="4.33203125" style="32" customWidth="1"/>
    <col min="1794" max="1794" width="9.6640625" style="32" customWidth="1"/>
    <col min="1795" max="1795" width="11.44140625" style="32" bestFit="1" customWidth="1"/>
    <col min="1796" max="1796" width="9.6640625" style="32" customWidth="1"/>
    <col min="1797" max="1797" width="12.109375" style="32" customWidth="1"/>
    <col min="1798" max="1798" width="10.5546875" style="32" customWidth="1"/>
    <col min="1799" max="1811" width="4.88671875" style="32" customWidth="1"/>
    <col min="1812" max="1814" width="0" style="32" hidden="1" customWidth="1"/>
    <col min="1815" max="1815" width="7.33203125" style="32" customWidth="1"/>
    <col min="1816" max="1816" width="4.44140625" style="32" customWidth="1"/>
    <col min="1817" max="1817" width="4.109375" style="32" bestFit="1" customWidth="1"/>
    <col min="1818" max="2048" width="9.109375" style="32"/>
    <col min="2049" max="2049" width="4.33203125" style="32" customWidth="1"/>
    <col min="2050" max="2050" width="9.6640625" style="32" customWidth="1"/>
    <col min="2051" max="2051" width="11.44140625" style="32" bestFit="1" customWidth="1"/>
    <col min="2052" max="2052" width="9.6640625" style="32" customWidth="1"/>
    <col min="2053" max="2053" width="12.109375" style="32" customWidth="1"/>
    <col min="2054" max="2054" width="10.5546875" style="32" customWidth="1"/>
    <col min="2055" max="2067" width="4.88671875" style="32" customWidth="1"/>
    <col min="2068" max="2070" width="0" style="32" hidden="1" customWidth="1"/>
    <col min="2071" max="2071" width="7.33203125" style="32" customWidth="1"/>
    <col min="2072" max="2072" width="4.44140625" style="32" customWidth="1"/>
    <col min="2073" max="2073" width="4.109375" style="32" bestFit="1" customWidth="1"/>
    <col min="2074" max="2304" width="9.109375" style="32"/>
    <col min="2305" max="2305" width="4.33203125" style="32" customWidth="1"/>
    <col min="2306" max="2306" width="9.6640625" style="32" customWidth="1"/>
    <col min="2307" max="2307" width="11.44140625" style="32" bestFit="1" customWidth="1"/>
    <col min="2308" max="2308" width="9.6640625" style="32" customWidth="1"/>
    <col min="2309" max="2309" width="12.109375" style="32" customWidth="1"/>
    <col min="2310" max="2310" width="10.5546875" style="32" customWidth="1"/>
    <col min="2311" max="2323" width="4.88671875" style="32" customWidth="1"/>
    <col min="2324" max="2326" width="0" style="32" hidden="1" customWidth="1"/>
    <col min="2327" max="2327" width="7.33203125" style="32" customWidth="1"/>
    <col min="2328" max="2328" width="4.44140625" style="32" customWidth="1"/>
    <col min="2329" max="2329" width="4.109375" style="32" bestFit="1" customWidth="1"/>
    <col min="2330" max="2560" width="9.109375" style="32"/>
    <col min="2561" max="2561" width="4.33203125" style="32" customWidth="1"/>
    <col min="2562" max="2562" width="9.6640625" style="32" customWidth="1"/>
    <col min="2563" max="2563" width="11.44140625" style="32" bestFit="1" customWidth="1"/>
    <col min="2564" max="2564" width="9.6640625" style="32" customWidth="1"/>
    <col min="2565" max="2565" width="12.109375" style="32" customWidth="1"/>
    <col min="2566" max="2566" width="10.5546875" style="32" customWidth="1"/>
    <col min="2567" max="2579" width="4.88671875" style="32" customWidth="1"/>
    <col min="2580" max="2582" width="0" style="32" hidden="1" customWidth="1"/>
    <col min="2583" max="2583" width="7.33203125" style="32" customWidth="1"/>
    <col min="2584" max="2584" width="4.44140625" style="32" customWidth="1"/>
    <col min="2585" max="2585" width="4.109375" style="32" bestFit="1" customWidth="1"/>
    <col min="2586" max="2816" width="9.109375" style="32"/>
    <col min="2817" max="2817" width="4.33203125" style="32" customWidth="1"/>
    <col min="2818" max="2818" width="9.6640625" style="32" customWidth="1"/>
    <col min="2819" max="2819" width="11.44140625" style="32" bestFit="1" customWidth="1"/>
    <col min="2820" max="2820" width="9.6640625" style="32" customWidth="1"/>
    <col min="2821" max="2821" width="12.109375" style="32" customWidth="1"/>
    <col min="2822" max="2822" width="10.5546875" style="32" customWidth="1"/>
    <col min="2823" max="2835" width="4.88671875" style="32" customWidth="1"/>
    <col min="2836" max="2838" width="0" style="32" hidden="1" customWidth="1"/>
    <col min="2839" max="2839" width="7.33203125" style="32" customWidth="1"/>
    <col min="2840" max="2840" width="4.44140625" style="32" customWidth="1"/>
    <col min="2841" max="2841" width="4.109375" style="32" bestFit="1" customWidth="1"/>
    <col min="2842" max="3072" width="9.109375" style="32"/>
    <col min="3073" max="3073" width="4.33203125" style="32" customWidth="1"/>
    <col min="3074" max="3074" width="9.6640625" style="32" customWidth="1"/>
    <col min="3075" max="3075" width="11.44140625" style="32" bestFit="1" customWidth="1"/>
    <col min="3076" max="3076" width="9.6640625" style="32" customWidth="1"/>
    <col min="3077" max="3077" width="12.109375" style="32" customWidth="1"/>
    <col min="3078" max="3078" width="10.5546875" style="32" customWidth="1"/>
    <col min="3079" max="3091" width="4.88671875" style="32" customWidth="1"/>
    <col min="3092" max="3094" width="0" style="32" hidden="1" customWidth="1"/>
    <col min="3095" max="3095" width="7.33203125" style="32" customWidth="1"/>
    <col min="3096" max="3096" width="4.44140625" style="32" customWidth="1"/>
    <col min="3097" max="3097" width="4.109375" style="32" bestFit="1" customWidth="1"/>
    <col min="3098" max="3328" width="9.109375" style="32"/>
    <col min="3329" max="3329" width="4.33203125" style="32" customWidth="1"/>
    <col min="3330" max="3330" width="9.6640625" style="32" customWidth="1"/>
    <col min="3331" max="3331" width="11.44140625" style="32" bestFit="1" customWidth="1"/>
    <col min="3332" max="3332" width="9.6640625" style="32" customWidth="1"/>
    <col min="3333" max="3333" width="12.109375" style="32" customWidth="1"/>
    <col min="3334" max="3334" width="10.5546875" style="32" customWidth="1"/>
    <col min="3335" max="3347" width="4.88671875" style="32" customWidth="1"/>
    <col min="3348" max="3350" width="0" style="32" hidden="1" customWidth="1"/>
    <col min="3351" max="3351" width="7.33203125" style="32" customWidth="1"/>
    <col min="3352" max="3352" width="4.44140625" style="32" customWidth="1"/>
    <col min="3353" max="3353" width="4.109375" style="32" bestFit="1" customWidth="1"/>
    <col min="3354" max="3584" width="9.109375" style="32"/>
    <col min="3585" max="3585" width="4.33203125" style="32" customWidth="1"/>
    <col min="3586" max="3586" width="9.6640625" style="32" customWidth="1"/>
    <col min="3587" max="3587" width="11.44140625" style="32" bestFit="1" customWidth="1"/>
    <col min="3588" max="3588" width="9.6640625" style="32" customWidth="1"/>
    <col min="3589" max="3589" width="12.109375" style="32" customWidth="1"/>
    <col min="3590" max="3590" width="10.5546875" style="32" customWidth="1"/>
    <col min="3591" max="3603" width="4.88671875" style="32" customWidth="1"/>
    <col min="3604" max="3606" width="0" style="32" hidden="1" customWidth="1"/>
    <col min="3607" max="3607" width="7.33203125" style="32" customWidth="1"/>
    <col min="3608" max="3608" width="4.44140625" style="32" customWidth="1"/>
    <col min="3609" max="3609" width="4.109375" style="32" bestFit="1" customWidth="1"/>
    <col min="3610" max="3840" width="9.109375" style="32"/>
    <col min="3841" max="3841" width="4.33203125" style="32" customWidth="1"/>
    <col min="3842" max="3842" width="9.6640625" style="32" customWidth="1"/>
    <col min="3843" max="3843" width="11.44140625" style="32" bestFit="1" customWidth="1"/>
    <col min="3844" max="3844" width="9.6640625" style="32" customWidth="1"/>
    <col min="3845" max="3845" width="12.109375" style="32" customWidth="1"/>
    <col min="3846" max="3846" width="10.5546875" style="32" customWidth="1"/>
    <col min="3847" max="3859" width="4.88671875" style="32" customWidth="1"/>
    <col min="3860" max="3862" width="0" style="32" hidden="1" customWidth="1"/>
    <col min="3863" max="3863" width="7.33203125" style="32" customWidth="1"/>
    <col min="3864" max="3864" width="4.44140625" style="32" customWidth="1"/>
    <col min="3865" max="3865" width="4.109375" style="32" bestFit="1" customWidth="1"/>
    <col min="3866" max="4096" width="9.109375" style="32"/>
    <col min="4097" max="4097" width="4.33203125" style="32" customWidth="1"/>
    <col min="4098" max="4098" width="9.6640625" style="32" customWidth="1"/>
    <col min="4099" max="4099" width="11.44140625" style="32" bestFit="1" customWidth="1"/>
    <col min="4100" max="4100" width="9.6640625" style="32" customWidth="1"/>
    <col min="4101" max="4101" width="12.109375" style="32" customWidth="1"/>
    <col min="4102" max="4102" width="10.5546875" style="32" customWidth="1"/>
    <col min="4103" max="4115" width="4.88671875" style="32" customWidth="1"/>
    <col min="4116" max="4118" width="0" style="32" hidden="1" customWidth="1"/>
    <col min="4119" max="4119" width="7.33203125" style="32" customWidth="1"/>
    <col min="4120" max="4120" width="4.44140625" style="32" customWidth="1"/>
    <col min="4121" max="4121" width="4.109375" style="32" bestFit="1" customWidth="1"/>
    <col min="4122" max="4352" width="9.109375" style="32"/>
    <col min="4353" max="4353" width="4.33203125" style="32" customWidth="1"/>
    <col min="4354" max="4354" width="9.6640625" style="32" customWidth="1"/>
    <col min="4355" max="4355" width="11.44140625" style="32" bestFit="1" customWidth="1"/>
    <col min="4356" max="4356" width="9.6640625" style="32" customWidth="1"/>
    <col min="4357" max="4357" width="12.109375" style="32" customWidth="1"/>
    <col min="4358" max="4358" width="10.5546875" style="32" customWidth="1"/>
    <col min="4359" max="4371" width="4.88671875" style="32" customWidth="1"/>
    <col min="4372" max="4374" width="0" style="32" hidden="1" customWidth="1"/>
    <col min="4375" max="4375" width="7.33203125" style="32" customWidth="1"/>
    <col min="4376" max="4376" width="4.44140625" style="32" customWidth="1"/>
    <col min="4377" max="4377" width="4.109375" style="32" bestFit="1" customWidth="1"/>
    <col min="4378" max="4608" width="9.109375" style="32"/>
    <col min="4609" max="4609" width="4.33203125" style="32" customWidth="1"/>
    <col min="4610" max="4610" width="9.6640625" style="32" customWidth="1"/>
    <col min="4611" max="4611" width="11.44140625" style="32" bestFit="1" customWidth="1"/>
    <col min="4612" max="4612" width="9.6640625" style="32" customWidth="1"/>
    <col min="4613" max="4613" width="12.109375" style="32" customWidth="1"/>
    <col min="4614" max="4614" width="10.5546875" style="32" customWidth="1"/>
    <col min="4615" max="4627" width="4.88671875" style="32" customWidth="1"/>
    <col min="4628" max="4630" width="0" style="32" hidden="1" customWidth="1"/>
    <col min="4631" max="4631" width="7.33203125" style="32" customWidth="1"/>
    <col min="4632" max="4632" width="4.44140625" style="32" customWidth="1"/>
    <col min="4633" max="4633" width="4.109375" style="32" bestFit="1" customWidth="1"/>
    <col min="4634" max="4864" width="9.109375" style="32"/>
    <col min="4865" max="4865" width="4.33203125" style="32" customWidth="1"/>
    <col min="4866" max="4866" width="9.6640625" style="32" customWidth="1"/>
    <col min="4867" max="4867" width="11.44140625" style="32" bestFit="1" customWidth="1"/>
    <col min="4868" max="4868" width="9.6640625" style="32" customWidth="1"/>
    <col min="4869" max="4869" width="12.109375" style="32" customWidth="1"/>
    <col min="4870" max="4870" width="10.5546875" style="32" customWidth="1"/>
    <col min="4871" max="4883" width="4.88671875" style="32" customWidth="1"/>
    <col min="4884" max="4886" width="0" style="32" hidden="1" customWidth="1"/>
    <col min="4887" max="4887" width="7.33203125" style="32" customWidth="1"/>
    <col min="4888" max="4888" width="4.44140625" style="32" customWidth="1"/>
    <col min="4889" max="4889" width="4.109375" style="32" bestFit="1" customWidth="1"/>
    <col min="4890" max="5120" width="9.109375" style="32"/>
    <col min="5121" max="5121" width="4.33203125" style="32" customWidth="1"/>
    <col min="5122" max="5122" width="9.6640625" style="32" customWidth="1"/>
    <col min="5123" max="5123" width="11.44140625" style="32" bestFit="1" customWidth="1"/>
    <col min="5124" max="5124" width="9.6640625" style="32" customWidth="1"/>
    <col min="5125" max="5125" width="12.109375" style="32" customWidth="1"/>
    <col min="5126" max="5126" width="10.5546875" style="32" customWidth="1"/>
    <col min="5127" max="5139" width="4.88671875" style="32" customWidth="1"/>
    <col min="5140" max="5142" width="0" style="32" hidden="1" customWidth="1"/>
    <col min="5143" max="5143" width="7.33203125" style="32" customWidth="1"/>
    <col min="5144" max="5144" width="4.44140625" style="32" customWidth="1"/>
    <col min="5145" max="5145" width="4.109375" style="32" bestFit="1" customWidth="1"/>
    <col min="5146" max="5376" width="9.109375" style="32"/>
    <col min="5377" max="5377" width="4.33203125" style="32" customWidth="1"/>
    <col min="5378" max="5378" width="9.6640625" style="32" customWidth="1"/>
    <col min="5379" max="5379" width="11.44140625" style="32" bestFit="1" customWidth="1"/>
    <col min="5380" max="5380" width="9.6640625" style="32" customWidth="1"/>
    <col min="5381" max="5381" width="12.109375" style="32" customWidth="1"/>
    <col min="5382" max="5382" width="10.5546875" style="32" customWidth="1"/>
    <col min="5383" max="5395" width="4.88671875" style="32" customWidth="1"/>
    <col min="5396" max="5398" width="0" style="32" hidden="1" customWidth="1"/>
    <col min="5399" max="5399" width="7.33203125" style="32" customWidth="1"/>
    <col min="5400" max="5400" width="4.44140625" style="32" customWidth="1"/>
    <col min="5401" max="5401" width="4.109375" style="32" bestFit="1" customWidth="1"/>
    <col min="5402" max="5632" width="9.109375" style="32"/>
    <col min="5633" max="5633" width="4.33203125" style="32" customWidth="1"/>
    <col min="5634" max="5634" width="9.6640625" style="32" customWidth="1"/>
    <col min="5635" max="5635" width="11.44140625" style="32" bestFit="1" customWidth="1"/>
    <col min="5636" max="5636" width="9.6640625" style="32" customWidth="1"/>
    <col min="5637" max="5637" width="12.109375" style="32" customWidth="1"/>
    <col min="5638" max="5638" width="10.5546875" style="32" customWidth="1"/>
    <col min="5639" max="5651" width="4.88671875" style="32" customWidth="1"/>
    <col min="5652" max="5654" width="0" style="32" hidden="1" customWidth="1"/>
    <col min="5655" max="5655" width="7.33203125" style="32" customWidth="1"/>
    <col min="5656" max="5656" width="4.44140625" style="32" customWidth="1"/>
    <col min="5657" max="5657" width="4.109375" style="32" bestFit="1" customWidth="1"/>
    <col min="5658" max="5888" width="9.109375" style="32"/>
    <col min="5889" max="5889" width="4.33203125" style="32" customWidth="1"/>
    <col min="5890" max="5890" width="9.6640625" style="32" customWidth="1"/>
    <col min="5891" max="5891" width="11.44140625" style="32" bestFit="1" customWidth="1"/>
    <col min="5892" max="5892" width="9.6640625" style="32" customWidth="1"/>
    <col min="5893" max="5893" width="12.109375" style="32" customWidth="1"/>
    <col min="5894" max="5894" width="10.5546875" style="32" customWidth="1"/>
    <col min="5895" max="5907" width="4.88671875" style="32" customWidth="1"/>
    <col min="5908" max="5910" width="0" style="32" hidden="1" customWidth="1"/>
    <col min="5911" max="5911" width="7.33203125" style="32" customWidth="1"/>
    <col min="5912" max="5912" width="4.44140625" style="32" customWidth="1"/>
    <col min="5913" max="5913" width="4.109375" style="32" bestFit="1" customWidth="1"/>
    <col min="5914" max="6144" width="9.109375" style="32"/>
    <col min="6145" max="6145" width="4.33203125" style="32" customWidth="1"/>
    <col min="6146" max="6146" width="9.6640625" style="32" customWidth="1"/>
    <col min="6147" max="6147" width="11.44140625" style="32" bestFit="1" customWidth="1"/>
    <col min="6148" max="6148" width="9.6640625" style="32" customWidth="1"/>
    <col min="6149" max="6149" width="12.109375" style="32" customWidth="1"/>
    <col min="6150" max="6150" width="10.5546875" style="32" customWidth="1"/>
    <col min="6151" max="6163" width="4.88671875" style="32" customWidth="1"/>
    <col min="6164" max="6166" width="0" style="32" hidden="1" customWidth="1"/>
    <col min="6167" max="6167" width="7.33203125" style="32" customWidth="1"/>
    <col min="6168" max="6168" width="4.44140625" style="32" customWidth="1"/>
    <col min="6169" max="6169" width="4.109375" style="32" bestFit="1" customWidth="1"/>
    <col min="6170" max="6400" width="9.109375" style="32"/>
    <col min="6401" max="6401" width="4.33203125" style="32" customWidth="1"/>
    <col min="6402" max="6402" width="9.6640625" style="32" customWidth="1"/>
    <col min="6403" max="6403" width="11.44140625" style="32" bestFit="1" customWidth="1"/>
    <col min="6404" max="6404" width="9.6640625" style="32" customWidth="1"/>
    <col min="6405" max="6405" width="12.109375" style="32" customWidth="1"/>
    <col min="6406" max="6406" width="10.5546875" style="32" customWidth="1"/>
    <col min="6407" max="6419" width="4.88671875" style="32" customWidth="1"/>
    <col min="6420" max="6422" width="0" style="32" hidden="1" customWidth="1"/>
    <col min="6423" max="6423" width="7.33203125" style="32" customWidth="1"/>
    <col min="6424" max="6424" width="4.44140625" style="32" customWidth="1"/>
    <col min="6425" max="6425" width="4.109375" style="32" bestFit="1" customWidth="1"/>
    <col min="6426" max="6656" width="9.109375" style="32"/>
    <col min="6657" max="6657" width="4.33203125" style="32" customWidth="1"/>
    <col min="6658" max="6658" width="9.6640625" style="32" customWidth="1"/>
    <col min="6659" max="6659" width="11.44140625" style="32" bestFit="1" customWidth="1"/>
    <col min="6660" max="6660" width="9.6640625" style="32" customWidth="1"/>
    <col min="6661" max="6661" width="12.109375" style="32" customWidth="1"/>
    <col min="6662" max="6662" width="10.5546875" style="32" customWidth="1"/>
    <col min="6663" max="6675" width="4.88671875" style="32" customWidth="1"/>
    <col min="6676" max="6678" width="0" style="32" hidden="1" customWidth="1"/>
    <col min="6679" max="6679" width="7.33203125" style="32" customWidth="1"/>
    <col min="6680" max="6680" width="4.44140625" style="32" customWidth="1"/>
    <col min="6681" max="6681" width="4.109375" style="32" bestFit="1" customWidth="1"/>
    <col min="6682" max="6912" width="9.109375" style="32"/>
    <col min="6913" max="6913" width="4.33203125" style="32" customWidth="1"/>
    <col min="6914" max="6914" width="9.6640625" style="32" customWidth="1"/>
    <col min="6915" max="6915" width="11.44140625" style="32" bestFit="1" customWidth="1"/>
    <col min="6916" max="6916" width="9.6640625" style="32" customWidth="1"/>
    <col min="6917" max="6917" width="12.109375" style="32" customWidth="1"/>
    <col min="6918" max="6918" width="10.5546875" style="32" customWidth="1"/>
    <col min="6919" max="6931" width="4.88671875" style="32" customWidth="1"/>
    <col min="6932" max="6934" width="0" style="32" hidden="1" customWidth="1"/>
    <col min="6935" max="6935" width="7.33203125" style="32" customWidth="1"/>
    <col min="6936" max="6936" width="4.44140625" style="32" customWidth="1"/>
    <col min="6937" max="6937" width="4.109375" style="32" bestFit="1" customWidth="1"/>
    <col min="6938" max="7168" width="9.109375" style="32"/>
    <col min="7169" max="7169" width="4.33203125" style="32" customWidth="1"/>
    <col min="7170" max="7170" width="9.6640625" style="32" customWidth="1"/>
    <col min="7171" max="7171" width="11.44140625" style="32" bestFit="1" customWidth="1"/>
    <col min="7172" max="7172" width="9.6640625" style="32" customWidth="1"/>
    <col min="7173" max="7173" width="12.109375" style="32" customWidth="1"/>
    <col min="7174" max="7174" width="10.5546875" style="32" customWidth="1"/>
    <col min="7175" max="7187" width="4.88671875" style="32" customWidth="1"/>
    <col min="7188" max="7190" width="0" style="32" hidden="1" customWidth="1"/>
    <col min="7191" max="7191" width="7.33203125" style="32" customWidth="1"/>
    <col min="7192" max="7192" width="4.44140625" style="32" customWidth="1"/>
    <col min="7193" max="7193" width="4.109375" style="32" bestFit="1" customWidth="1"/>
    <col min="7194" max="7424" width="9.109375" style="32"/>
    <col min="7425" max="7425" width="4.33203125" style="32" customWidth="1"/>
    <col min="7426" max="7426" width="9.6640625" style="32" customWidth="1"/>
    <col min="7427" max="7427" width="11.44140625" style="32" bestFit="1" customWidth="1"/>
    <col min="7428" max="7428" width="9.6640625" style="32" customWidth="1"/>
    <col min="7429" max="7429" width="12.109375" style="32" customWidth="1"/>
    <col min="7430" max="7430" width="10.5546875" style="32" customWidth="1"/>
    <col min="7431" max="7443" width="4.88671875" style="32" customWidth="1"/>
    <col min="7444" max="7446" width="0" style="32" hidden="1" customWidth="1"/>
    <col min="7447" max="7447" width="7.33203125" style="32" customWidth="1"/>
    <col min="7448" max="7448" width="4.44140625" style="32" customWidth="1"/>
    <col min="7449" max="7449" width="4.109375" style="32" bestFit="1" customWidth="1"/>
    <col min="7450" max="7680" width="9.109375" style="32"/>
    <col min="7681" max="7681" width="4.33203125" style="32" customWidth="1"/>
    <col min="7682" max="7682" width="9.6640625" style="32" customWidth="1"/>
    <col min="7683" max="7683" width="11.44140625" style="32" bestFit="1" customWidth="1"/>
    <col min="7684" max="7684" width="9.6640625" style="32" customWidth="1"/>
    <col min="7685" max="7685" width="12.109375" style="32" customWidth="1"/>
    <col min="7686" max="7686" width="10.5546875" style="32" customWidth="1"/>
    <col min="7687" max="7699" width="4.88671875" style="32" customWidth="1"/>
    <col min="7700" max="7702" width="0" style="32" hidden="1" customWidth="1"/>
    <col min="7703" max="7703" width="7.33203125" style="32" customWidth="1"/>
    <col min="7704" max="7704" width="4.44140625" style="32" customWidth="1"/>
    <col min="7705" max="7705" width="4.109375" style="32" bestFit="1" customWidth="1"/>
    <col min="7706" max="7936" width="9.109375" style="32"/>
    <col min="7937" max="7937" width="4.33203125" style="32" customWidth="1"/>
    <col min="7938" max="7938" width="9.6640625" style="32" customWidth="1"/>
    <col min="7939" max="7939" width="11.44140625" style="32" bestFit="1" customWidth="1"/>
    <col min="7940" max="7940" width="9.6640625" style="32" customWidth="1"/>
    <col min="7941" max="7941" width="12.109375" style="32" customWidth="1"/>
    <col min="7942" max="7942" width="10.5546875" style="32" customWidth="1"/>
    <col min="7943" max="7955" width="4.88671875" style="32" customWidth="1"/>
    <col min="7956" max="7958" width="0" style="32" hidden="1" customWidth="1"/>
    <col min="7959" max="7959" width="7.33203125" style="32" customWidth="1"/>
    <col min="7960" max="7960" width="4.44140625" style="32" customWidth="1"/>
    <col min="7961" max="7961" width="4.109375" style="32" bestFit="1" customWidth="1"/>
    <col min="7962" max="8192" width="9.109375" style="32"/>
    <col min="8193" max="8193" width="4.33203125" style="32" customWidth="1"/>
    <col min="8194" max="8194" width="9.6640625" style="32" customWidth="1"/>
    <col min="8195" max="8195" width="11.44140625" style="32" bestFit="1" customWidth="1"/>
    <col min="8196" max="8196" width="9.6640625" style="32" customWidth="1"/>
    <col min="8197" max="8197" width="12.109375" style="32" customWidth="1"/>
    <col min="8198" max="8198" width="10.5546875" style="32" customWidth="1"/>
    <col min="8199" max="8211" width="4.88671875" style="32" customWidth="1"/>
    <col min="8212" max="8214" width="0" style="32" hidden="1" customWidth="1"/>
    <col min="8215" max="8215" width="7.33203125" style="32" customWidth="1"/>
    <col min="8216" max="8216" width="4.44140625" style="32" customWidth="1"/>
    <col min="8217" max="8217" width="4.109375" style="32" bestFit="1" customWidth="1"/>
    <col min="8218" max="8448" width="9.109375" style="32"/>
    <col min="8449" max="8449" width="4.33203125" style="32" customWidth="1"/>
    <col min="8450" max="8450" width="9.6640625" style="32" customWidth="1"/>
    <col min="8451" max="8451" width="11.44140625" style="32" bestFit="1" customWidth="1"/>
    <col min="8452" max="8452" width="9.6640625" style="32" customWidth="1"/>
    <col min="8453" max="8453" width="12.109375" style="32" customWidth="1"/>
    <col min="8454" max="8454" width="10.5546875" style="32" customWidth="1"/>
    <col min="8455" max="8467" width="4.88671875" style="32" customWidth="1"/>
    <col min="8468" max="8470" width="0" style="32" hidden="1" customWidth="1"/>
    <col min="8471" max="8471" width="7.33203125" style="32" customWidth="1"/>
    <col min="8472" max="8472" width="4.44140625" style="32" customWidth="1"/>
    <col min="8473" max="8473" width="4.109375" style="32" bestFit="1" customWidth="1"/>
    <col min="8474" max="8704" width="9.109375" style="32"/>
    <col min="8705" max="8705" width="4.33203125" style="32" customWidth="1"/>
    <col min="8706" max="8706" width="9.6640625" style="32" customWidth="1"/>
    <col min="8707" max="8707" width="11.44140625" style="32" bestFit="1" customWidth="1"/>
    <col min="8708" max="8708" width="9.6640625" style="32" customWidth="1"/>
    <col min="8709" max="8709" width="12.109375" style="32" customWidth="1"/>
    <col min="8710" max="8710" width="10.5546875" style="32" customWidth="1"/>
    <col min="8711" max="8723" width="4.88671875" style="32" customWidth="1"/>
    <col min="8724" max="8726" width="0" style="32" hidden="1" customWidth="1"/>
    <col min="8727" max="8727" width="7.33203125" style="32" customWidth="1"/>
    <col min="8728" max="8728" width="4.44140625" style="32" customWidth="1"/>
    <col min="8729" max="8729" width="4.109375" style="32" bestFit="1" customWidth="1"/>
    <col min="8730" max="8960" width="9.109375" style="32"/>
    <col min="8961" max="8961" width="4.33203125" style="32" customWidth="1"/>
    <col min="8962" max="8962" width="9.6640625" style="32" customWidth="1"/>
    <col min="8963" max="8963" width="11.44140625" style="32" bestFit="1" customWidth="1"/>
    <col min="8964" max="8964" width="9.6640625" style="32" customWidth="1"/>
    <col min="8965" max="8965" width="12.109375" style="32" customWidth="1"/>
    <col min="8966" max="8966" width="10.5546875" style="32" customWidth="1"/>
    <col min="8967" max="8979" width="4.88671875" style="32" customWidth="1"/>
    <col min="8980" max="8982" width="0" style="32" hidden="1" customWidth="1"/>
    <col min="8983" max="8983" width="7.33203125" style="32" customWidth="1"/>
    <col min="8984" max="8984" width="4.44140625" style="32" customWidth="1"/>
    <col min="8985" max="8985" width="4.109375" style="32" bestFit="1" customWidth="1"/>
    <col min="8986" max="9216" width="9.109375" style="32"/>
    <col min="9217" max="9217" width="4.33203125" style="32" customWidth="1"/>
    <col min="9218" max="9218" width="9.6640625" style="32" customWidth="1"/>
    <col min="9219" max="9219" width="11.44140625" style="32" bestFit="1" customWidth="1"/>
    <col min="9220" max="9220" width="9.6640625" style="32" customWidth="1"/>
    <col min="9221" max="9221" width="12.109375" style="32" customWidth="1"/>
    <col min="9222" max="9222" width="10.5546875" style="32" customWidth="1"/>
    <col min="9223" max="9235" width="4.88671875" style="32" customWidth="1"/>
    <col min="9236" max="9238" width="0" style="32" hidden="1" customWidth="1"/>
    <col min="9239" max="9239" width="7.33203125" style="32" customWidth="1"/>
    <col min="9240" max="9240" width="4.44140625" style="32" customWidth="1"/>
    <col min="9241" max="9241" width="4.109375" style="32" bestFit="1" customWidth="1"/>
    <col min="9242" max="9472" width="9.109375" style="32"/>
    <col min="9473" max="9473" width="4.33203125" style="32" customWidth="1"/>
    <col min="9474" max="9474" width="9.6640625" style="32" customWidth="1"/>
    <col min="9475" max="9475" width="11.44140625" style="32" bestFit="1" customWidth="1"/>
    <col min="9476" max="9476" width="9.6640625" style="32" customWidth="1"/>
    <col min="9477" max="9477" width="12.109375" style="32" customWidth="1"/>
    <col min="9478" max="9478" width="10.5546875" style="32" customWidth="1"/>
    <col min="9479" max="9491" width="4.88671875" style="32" customWidth="1"/>
    <col min="9492" max="9494" width="0" style="32" hidden="1" customWidth="1"/>
    <col min="9495" max="9495" width="7.33203125" style="32" customWidth="1"/>
    <col min="9496" max="9496" width="4.44140625" style="32" customWidth="1"/>
    <col min="9497" max="9497" width="4.109375" style="32" bestFit="1" customWidth="1"/>
    <col min="9498" max="9728" width="9.109375" style="32"/>
    <col min="9729" max="9729" width="4.33203125" style="32" customWidth="1"/>
    <col min="9730" max="9730" width="9.6640625" style="32" customWidth="1"/>
    <col min="9731" max="9731" width="11.44140625" style="32" bestFit="1" customWidth="1"/>
    <col min="9732" max="9732" width="9.6640625" style="32" customWidth="1"/>
    <col min="9733" max="9733" width="12.109375" style="32" customWidth="1"/>
    <col min="9734" max="9734" width="10.5546875" style="32" customWidth="1"/>
    <col min="9735" max="9747" width="4.88671875" style="32" customWidth="1"/>
    <col min="9748" max="9750" width="0" style="32" hidden="1" customWidth="1"/>
    <col min="9751" max="9751" width="7.33203125" style="32" customWidth="1"/>
    <col min="9752" max="9752" width="4.44140625" style="32" customWidth="1"/>
    <col min="9753" max="9753" width="4.109375" style="32" bestFit="1" customWidth="1"/>
    <col min="9754" max="9984" width="9.109375" style="32"/>
    <col min="9985" max="9985" width="4.33203125" style="32" customWidth="1"/>
    <col min="9986" max="9986" width="9.6640625" style="32" customWidth="1"/>
    <col min="9987" max="9987" width="11.44140625" style="32" bestFit="1" customWidth="1"/>
    <col min="9988" max="9988" width="9.6640625" style="32" customWidth="1"/>
    <col min="9989" max="9989" width="12.109375" style="32" customWidth="1"/>
    <col min="9990" max="9990" width="10.5546875" style="32" customWidth="1"/>
    <col min="9991" max="10003" width="4.88671875" style="32" customWidth="1"/>
    <col min="10004" max="10006" width="0" style="32" hidden="1" customWidth="1"/>
    <col min="10007" max="10007" width="7.33203125" style="32" customWidth="1"/>
    <col min="10008" max="10008" width="4.44140625" style="32" customWidth="1"/>
    <col min="10009" max="10009" width="4.109375" style="32" bestFit="1" customWidth="1"/>
    <col min="10010" max="10240" width="9.109375" style="32"/>
    <col min="10241" max="10241" width="4.33203125" style="32" customWidth="1"/>
    <col min="10242" max="10242" width="9.6640625" style="32" customWidth="1"/>
    <col min="10243" max="10243" width="11.44140625" style="32" bestFit="1" customWidth="1"/>
    <col min="10244" max="10244" width="9.6640625" style="32" customWidth="1"/>
    <col min="10245" max="10245" width="12.109375" style="32" customWidth="1"/>
    <col min="10246" max="10246" width="10.5546875" style="32" customWidth="1"/>
    <col min="10247" max="10259" width="4.88671875" style="32" customWidth="1"/>
    <col min="10260" max="10262" width="0" style="32" hidden="1" customWidth="1"/>
    <col min="10263" max="10263" width="7.33203125" style="32" customWidth="1"/>
    <col min="10264" max="10264" width="4.44140625" style="32" customWidth="1"/>
    <col min="10265" max="10265" width="4.109375" style="32" bestFit="1" customWidth="1"/>
    <col min="10266" max="10496" width="9.109375" style="32"/>
    <col min="10497" max="10497" width="4.33203125" style="32" customWidth="1"/>
    <col min="10498" max="10498" width="9.6640625" style="32" customWidth="1"/>
    <col min="10499" max="10499" width="11.44140625" style="32" bestFit="1" customWidth="1"/>
    <col min="10500" max="10500" width="9.6640625" style="32" customWidth="1"/>
    <col min="10501" max="10501" width="12.109375" style="32" customWidth="1"/>
    <col min="10502" max="10502" width="10.5546875" style="32" customWidth="1"/>
    <col min="10503" max="10515" width="4.88671875" style="32" customWidth="1"/>
    <col min="10516" max="10518" width="0" style="32" hidden="1" customWidth="1"/>
    <col min="10519" max="10519" width="7.33203125" style="32" customWidth="1"/>
    <col min="10520" max="10520" width="4.44140625" style="32" customWidth="1"/>
    <col min="10521" max="10521" width="4.109375" style="32" bestFit="1" customWidth="1"/>
    <col min="10522" max="10752" width="9.109375" style="32"/>
    <col min="10753" max="10753" width="4.33203125" style="32" customWidth="1"/>
    <col min="10754" max="10754" width="9.6640625" style="32" customWidth="1"/>
    <col min="10755" max="10755" width="11.44140625" style="32" bestFit="1" customWidth="1"/>
    <col min="10756" max="10756" width="9.6640625" style="32" customWidth="1"/>
    <col min="10757" max="10757" width="12.109375" style="32" customWidth="1"/>
    <col min="10758" max="10758" width="10.5546875" style="32" customWidth="1"/>
    <col min="10759" max="10771" width="4.88671875" style="32" customWidth="1"/>
    <col min="10772" max="10774" width="0" style="32" hidden="1" customWidth="1"/>
    <col min="10775" max="10775" width="7.33203125" style="32" customWidth="1"/>
    <col min="10776" max="10776" width="4.44140625" style="32" customWidth="1"/>
    <col min="10777" max="10777" width="4.109375" style="32" bestFit="1" customWidth="1"/>
    <col min="10778" max="11008" width="9.109375" style="32"/>
    <col min="11009" max="11009" width="4.33203125" style="32" customWidth="1"/>
    <col min="11010" max="11010" width="9.6640625" style="32" customWidth="1"/>
    <col min="11011" max="11011" width="11.44140625" style="32" bestFit="1" customWidth="1"/>
    <col min="11012" max="11012" width="9.6640625" style="32" customWidth="1"/>
    <col min="11013" max="11013" width="12.109375" style="32" customWidth="1"/>
    <col min="11014" max="11014" width="10.5546875" style="32" customWidth="1"/>
    <col min="11015" max="11027" width="4.88671875" style="32" customWidth="1"/>
    <col min="11028" max="11030" width="0" style="32" hidden="1" customWidth="1"/>
    <col min="11031" max="11031" width="7.33203125" style="32" customWidth="1"/>
    <col min="11032" max="11032" width="4.44140625" style="32" customWidth="1"/>
    <col min="11033" max="11033" width="4.109375" style="32" bestFit="1" customWidth="1"/>
    <col min="11034" max="11264" width="9.109375" style="32"/>
    <col min="11265" max="11265" width="4.33203125" style="32" customWidth="1"/>
    <col min="11266" max="11266" width="9.6640625" style="32" customWidth="1"/>
    <col min="11267" max="11267" width="11.44140625" style="32" bestFit="1" customWidth="1"/>
    <col min="11268" max="11268" width="9.6640625" style="32" customWidth="1"/>
    <col min="11269" max="11269" width="12.109375" style="32" customWidth="1"/>
    <col min="11270" max="11270" width="10.5546875" style="32" customWidth="1"/>
    <col min="11271" max="11283" width="4.88671875" style="32" customWidth="1"/>
    <col min="11284" max="11286" width="0" style="32" hidden="1" customWidth="1"/>
    <col min="11287" max="11287" width="7.33203125" style="32" customWidth="1"/>
    <col min="11288" max="11288" width="4.44140625" style="32" customWidth="1"/>
    <col min="11289" max="11289" width="4.109375" style="32" bestFit="1" customWidth="1"/>
    <col min="11290" max="11520" width="9.109375" style="32"/>
    <col min="11521" max="11521" width="4.33203125" style="32" customWidth="1"/>
    <col min="11522" max="11522" width="9.6640625" style="32" customWidth="1"/>
    <col min="11523" max="11523" width="11.44140625" style="32" bestFit="1" customWidth="1"/>
    <col min="11524" max="11524" width="9.6640625" style="32" customWidth="1"/>
    <col min="11525" max="11525" width="12.109375" style="32" customWidth="1"/>
    <col min="11526" max="11526" width="10.5546875" style="32" customWidth="1"/>
    <col min="11527" max="11539" width="4.88671875" style="32" customWidth="1"/>
    <col min="11540" max="11542" width="0" style="32" hidden="1" customWidth="1"/>
    <col min="11543" max="11543" width="7.33203125" style="32" customWidth="1"/>
    <col min="11544" max="11544" width="4.44140625" style="32" customWidth="1"/>
    <col min="11545" max="11545" width="4.109375" style="32" bestFit="1" customWidth="1"/>
    <col min="11546" max="11776" width="9.109375" style="32"/>
    <col min="11777" max="11777" width="4.33203125" style="32" customWidth="1"/>
    <col min="11778" max="11778" width="9.6640625" style="32" customWidth="1"/>
    <col min="11779" max="11779" width="11.44140625" style="32" bestFit="1" customWidth="1"/>
    <col min="11780" max="11780" width="9.6640625" style="32" customWidth="1"/>
    <col min="11781" max="11781" width="12.109375" style="32" customWidth="1"/>
    <col min="11782" max="11782" width="10.5546875" style="32" customWidth="1"/>
    <col min="11783" max="11795" width="4.88671875" style="32" customWidth="1"/>
    <col min="11796" max="11798" width="0" style="32" hidden="1" customWidth="1"/>
    <col min="11799" max="11799" width="7.33203125" style="32" customWidth="1"/>
    <col min="11800" max="11800" width="4.44140625" style="32" customWidth="1"/>
    <col min="11801" max="11801" width="4.109375" style="32" bestFit="1" customWidth="1"/>
    <col min="11802" max="12032" width="9.109375" style="32"/>
    <col min="12033" max="12033" width="4.33203125" style="32" customWidth="1"/>
    <col min="12034" max="12034" width="9.6640625" style="32" customWidth="1"/>
    <col min="12035" max="12035" width="11.44140625" style="32" bestFit="1" customWidth="1"/>
    <col min="12036" max="12036" width="9.6640625" style="32" customWidth="1"/>
    <col min="12037" max="12037" width="12.109375" style="32" customWidth="1"/>
    <col min="12038" max="12038" width="10.5546875" style="32" customWidth="1"/>
    <col min="12039" max="12051" width="4.88671875" style="32" customWidth="1"/>
    <col min="12052" max="12054" width="0" style="32" hidden="1" customWidth="1"/>
    <col min="12055" max="12055" width="7.33203125" style="32" customWidth="1"/>
    <col min="12056" max="12056" width="4.44140625" style="32" customWidth="1"/>
    <col min="12057" max="12057" width="4.109375" style="32" bestFit="1" customWidth="1"/>
    <col min="12058" max="12288" width="9.109375" style="32"/>
    <col min="12289" max="12289" width="4.33203125" style="32" customWidth="1"/>
    <col min="12290" max="12290" width="9.6640625" style="32" customWidth="1"/>
    <col min="12291" max="12291" width="11.44140625" style="32" bestFit="1" customWidth="1"/>
    <col min="12292" max="12292" width="9.6640625" style="32" customWidth="1"/>
    <col min="12293" max="12293" width="12.109375" style="32" customWidth="1"/>
    <col min="12294" max="12294" width="10.5546875" style="32" customWidth="1"/>
    <col min="12295" max="12307" width="4.88671875" style="32" customWidth="1"/>
    <col min="12308" max="12310" width="0" style="32" hidden="1" customWidth="1"/>
    <col min="12311" max="12311" width="7.33203125" style="32" customWidth="1"/>
    <col min="12312" max="12312" width="4.44140625" style="32" customWidth="1"/>
    <col min="12313" max="12313" width="4.109375" style="32" bestFit="1" customWidth="1"/>
    <col min="12314" max="12544" width="9.109375" style="32"/>
    <col min="12545" max="12545" width="4.33203125" style="32" customWidth="1"/>
    <col min="12546" max="12546" width="9.6640625" style="32" customWidth="1"/>
    <col min="12547" max="12547" width="11.44140625" style="32" bestFit="1" customWidth="1"/>
    <col min="12548" max="12548" width="9.6640625" style="32" customWidth="1"/>
    <col min="12549" max="12549" width="12.109375" style="32" customWidth="1"/>
    <col min="12550" max="12550" width="10.5546875" style="32" customWidth="1"/>
    <col min="12551" max="12563" width="4.88671875" style="32" customWidth="1"/>
    <col min="12564" max="12566" width="0" style="32" hidden="1" customWidth="1"/>
    <col min="12567" max="12567" width="7.33203125" style="32" customWidth="1"/>
    <col min="12568" max="12568" width="4.44140625" style="32" customWidth="1"/>
    <col min="12569" max="12569" width="4.109375" style="32" bestFit="1" customWidth="1"/>
    <col min="12570" max="12800" width="9.109375" style="32"/>
    <col min="12801" max="12801" width="4.33203125" style="32" customWidth="1"/>
    <col min="12802" max="12802" width="9.6640625" style="32" customWidth="1"/>
    <col min="12803" max="12803" width="11.44140625" style="32" bestFit="1" customWidth="1"/>
    <col min="12804" max="12804" width="9.6640625" style="32" customWidth="1"/>
    <col min="12805" max="12805" width="12.109375" style="32" customWidth="1"/>
    <col min="12806" max="12806" width="10.5546875" style="32" customWidth="1"/>
    <col min="12807" max="12819" width="4.88671875" style="32" customWidth="1"/>
    <col min="12820" max="12822" width="0" style="32" hidden="1" customWidth="1"/>
    <col min="12823" max="12823" width="7.33203125" style="32" customWidth="1"/>
    <col min="12824" max="12824" width="4.44140625" style="32" customWidth="1"/>
    <col min="12825" max="12825" width="4.109375" style="32" bestFit="1" customWidth="1"/>
    <col min="12826" max="13056" width="9.109375" style="32"/>
    <col min="13057" max="13057" width="4.33203125" style="32" customWidth="1"/>
    <col min="13058" max="13058" width="9.6640625" style="32" customWidth="1"/>
    <col min="13059" max="13059" width="11.44140625" style="32" bestFit="1" customWidth="1"/>
    <col min="13060" max="13060" width="9.6640625" style="32" customWidth="1"/>
    <col min="13061" max="13061" width="12.109375" style="32" customWidth="1"/>
    <col min="13062" max="13062" width="10.5546875" style="32" customWidth="1"/>
    <col min="13063" max="13075" width="4.88671875" style="32" customWidth="1"/>
    <col min="13076" max="13078" width="0" style="32" hidden="1" customWidth="1"/>
    <col min="13079" max="13079" width="7.33203125" style="32" customWidth="1"/>
    <col min="13080" max="13080" width="4.44140625" style="32" customWidth="1"/>
    <col min="13081" max="13081" width="4.109375" style="32" bestFit="1" customWidth="1"/>
    <col min="13082" max="13312" width="9.109375" style="32"/>
    <col min="13313" max="13313" width="4.33203125" style="32" customWidth="1"/>
    <col min="13314" max="13314" width="9.6640625" style="32" customWidth="1"/>
    <col min="13315" max="13315" width="11.44140625" style="32" bestFit="1" customWidth="1"/>
    <col min="13316" max="13316" width="9.6640625" style="32" customWidth="1"/>
    <col min="13317" max="13317" width="12.109375" style="32" customWidth="1"/>
    <col min="13318" max="13318" width="10.5546875" style="32" customWidth="1"/>
    <col min="13319" max="13331" width="4.88671875" style="32" customWidth="1"/>
    <col min="13332" max="13334" width="0" style="32" hidden="1" customWidth="1"/>
    <col min="13335" max="13335" width="7.33203125" style="32" customWidth="1"/>
    <col min="13336" max="13336" width="4.44140625" style="32" customWidth="1"/>
    <col min="13337" max="13337" width="4.109375" style="32" bestFit="1" customWidth="1"/>
    <col min="13338" max="13568" width="9.109375" style="32"/>
    <col min="13569" max="13569" width="4.33203125" style="32" customWidth="1"/>
    <col min="13570" max="13570" width="9.6640625" style="32" customWidth="1"/>
    <col min="13571" max="13571" width="11.44140625" style="32" bestFit="1" customWidth="1"/>
    <col min="13572" max="13572" width="9.6640625" style="32" customWidth="1"/>
    <col min="13573" max="13573" width="12.109375" style="32" customWidth="1"/>
    <col min="13574" max="13574" width="10.5546875" style="32" customWidth="1"/>
    <col min="13575" max="13587" width="4.88671875" style="32" customWidth="1"/>
    <col min="13588" max="13590" width="0" style="32" hidden="1" customWidth="1"/>
    <col min="13591" max="13591" width="7.33203125" style="32" customWidth="1"/>
    <col min="13592" max="13592" width="4.44140625" style="32" customWidth="1"/>
    <col min="13593" max="13593" width="4.109375" style="32" bestFit="1" customWidth="1"/>
    <col min="13594" max="13824" width="9.109375" style="32"/>
    <col min="13825" max="13825" width="4.33203125" style="32" customWidth="1"/>
    <col min="13826" max="13826" width="9.6640625" style="32" customWidth="1"/>
    <col min="13827" max="13827" width="11.44140625" style="32" bestFit="1" customWidth="1"/>
    <col min="13828" max="13828" width="9.6640625" style="32" customWidth="1"/>
    <col min="13829" max="13829" width="12.109375" style="32" customWidth="1"/>
    <col min="13830" max="13830" width="10.5546875" style="32" customWidth="1"/>
    <col min="13831" max="13843" width="4.88671875" style="32" customWidth="1"/>
    <col min="13844" max="13846" width="0" style="32" hidden="1" customWidth="1"/>
    <col min="13847" max="13847" width="7.33203125" style="32" customWidth="1"/>
    <col min="13848" max="13848" width="4.44140625" style="32" customWidth="1"/>
    <col min="13849" max="13849" width="4.109375" style="32" bestFit="1" customWidth="1"/>
    <col min="13850" max="14080" width="9.109375" style="32"/>
    <col min="14081" max="14081" width="4.33203125" style="32" customWidth="1"/>
    <col min="14082" max="14082" width="9.6640625" style="32" customWidth="1"/>
    <col min="14083" max="14083" width="11.44140625" style="32" bestFit="1" customWidth="1"/>
    <col min="14084" max="14084" width="9.6640625" style="32" customWidth="1"/>
    <col min="14085" max="14085" width="12.109375" style="32" customWidth="1"/>
    <col min="14086" max="14086" width="10.5546875" style="32" customWidth="1"/>
    <col min="14087" max="14099" width="4.88671875" style="32" customWidth="1"/>
    <col min="14100" max="14102" width="0" style="32" hidden="1" customWidth="1"/>
    <col min="14103" max="14103" width="7.33203125" style="32" customWidth="1"/>
    <col min="14104" max="14104" width="4.44140625" style="32" customWidth="1"/>
    <col min="14105" max="14105" width="4.109375" style="32" bestFit="1" customWidth="1"/>
    <col min="14106" max="14336" width="9.109375" style="32"/>
    <col min="14337" max="14337" width="4.33203125" style="32" customWidth="1"/>
    <col min="14338" max="14338" width="9.6640625" style="32" customWidth="1"/>
    <col min="14339" max="14339" width="11.44140625" style="32" bestFit="1" customWidth="1"/>
    <col min="14340" max="14340" width="9.6640625" style="32" customWidth="1"/>
    <col min="14341" max="14341" width="12.109375" style="32" customWidth="1"/>
    <col min="14342" max="14342" width="10.5546875" style="32" customWidth="1"/>
    <col min="14343" max="14355" width="4.88671875" style="32" customWidth="1"/>
    <col min="14356" max="14358" width="0" style="32" hidden="1" customWidth="1"/>
    <col min="14359" max="14359" width="7.33203125" style="32" customWidth="1"/>
    <col min="14360" max="14360" width="4.44140625" style="32" customWidth="1"/>
    <col min="14361" max="14361" width="4.109375" style="32" bestFit="1" customWidth="1"/>
    <col min="14362" max="14592" width="9.109375" style="32"/>
    <col min="14593" max="14593" width="4.33203125" style="32" customWidth="1"/>
    <col min="14594" max="14594" width="9.6640625" style="32" customWidth="1"/>
    <col min="14595" max="14595" width="11.44140625" style="32" bestFit="1" customWidth="1"/>
    <col min="14596" max="14596" width="9.6640625" style="32" customWidth="1"/>
    <col min="14597" max="14597" width="12.109375" style="32" customWidth="1"/>
    <col min="14598" max="14598" width="10.5546875" style="32" customWidth="1"/>
    <col min="14599" max="14611" width="4.88671875" style="32" customWidth="1"/>
    <col min="14612" max="14614" width="0" style="32" hidden="1" customWidth="1"/>
    <col min="14615" max="14615" width="7.33203125" style="32" customWidth="1"/>
    <col min="14616" max="14616" width="4.44140625" style="32" customWidth="1"/>
    <col min="14617" max="14617" width="4.109375" style="32" bestFit="1" customWidth="1"/>
    <col min="14618" max="14848" width="9.109375" style="32"/>
    <col min="14849" max="14849" width="4.33203125" style="32" customWidth="1"/>
    <col min="14850" max="14850" width="9.6640625" style="32" customWidth="1"/>
    <col min="14851" max="14851" width="11.44140625" style="32" bestFit="1" customWidth="1"/>
    <col min="14852" max="14852" width="9.6640625" style="32" customWidth="1"/>
    <col min="14853" max="14853" width="12.109375" style="32" customWidth="1"/>
    <col min="14854" max="14854" width="10.5546875" style="32" customWidth="1"/>
    <col min="14855" max="14867" width="4.88671875" style="32" customWidth="1"/>
    <col min="14868" max="14870" width="0" style="32" hidden="1" customWidth="1"/>
    <col min="14871" max="14871" width="7.33203125" style="32" customWidth="1"/>
    <col min="14872" max="14872" width="4.44140625" style="32" customWidth="1"/>
    <col min="14873" max="14873" width="4.109375" style="32" bestFit="1" customWidth="1"/>
    <col min="14874" max="15104" width="9.109375" style="32"/>
    <col min="15105" max="15105" width="4.33203125" style="32" customWidth="1"/>
    <col min="15106" max="15106" width="9.6640625" style="32" customWidth="1"/>
    <col min="15107" max="15107" width="11.44140625" style="32" bestFit="1" customWidth="1"/>
    <col min="15108" max="15108" width="9.6640625" style="32" customWidth="1"/>
    <col min="15109" max="15109" width="12.109375" style="32" customWidth="1"/>
    <col min="15110" max="15110" width="10.5546875" style="32" customWidth="1"/>
    <col min="15111" max="15123" width="4.88671875" style="32" customWidth="1"/>
    <col min="15124" max="15126" width="0" style="32" hidden="1" customWidth="1"/>
    <col min="15127" max="15127" width="7.33203125" style="32" customWidth="1"/>
    <col min="15128" max="15128" width="4.44140625" style="32" customWidth="1"/>
    <col min="15129" max="15129" width="4.109375" style="32" bestFit="1" customWidth="1"/>
    <col min="15130" max="15360" width="9.109375" style="32"/>
    <col min="15361" max="15361" width="4.33203125" style="32" customWidth="1"/>
    <col min="15362" max="15362" width="9.6640625" style="32" customWidth="1"/>
    <col min="15363" max="15363" width="11.44140625" style="32" bestFit="1" customWidth="1"/>
    <col min="15364" max="15364" width="9.6640625" style="32" customWidth="1"/>
    <col min="15365" max="15365" width="12.109375" style="32" customWidth="1"/>
    <col min="15366" max="15366" width="10.5546875" style="32" customWidth="1"/>
    <col min="15367" max="15379" width="4.88671875" style="32" customWidth="1"/>
    <col min="15380" max="15382" width="0" style="32" hidden="1" customWidth="1"/>
    <col min="15383" max="15383" width="7.33203125" style="32" customWidth="1"/>
    <col min="15384" max="15384" width="4.44140625" style="32" customWidth="1"/>
    <col min="15385" max="15385" width="4.109375" style="32" bestFit="1" customWidth="1"/>
    <col min="15386" max="15616" width="9.109375" style="32"/>
    <col min="15617" max="15617" width="4.33203125" style="32" customWidth="1"/>
    <col min="15618" max="15618" width="9.6640625" style="32" customWidth="1"/>
    <col min="15619" max="15619" width="11.44140625" style="32" bestFit="1" customWidth="1"/>
    <col min="15620" max="15620" width="9.6640625" style="32" customWidth="1"/>
    <col min="15621" max="15621" width="12.109375" style="32" customWidth="1"/>
    <col min="15622" max="15622" width="10.5546875" style="32" customWidth="1"/>
    <col min="15623" max="15635" width="4.88671875" style="32" customWidth="1"/>
    <col min="15636" max="15638" width="0" style="32" hidden="1" customWidth="1"/>
    <col min="15639" max="15639" width="7.33203125" style="32" customWidth="1"/>
    <col min="15640" max="15640" width="4.44140625" style="32" customWidth="1"/>
    <col min="15641" max="15641" width="4.109375" style="32" bestFit="1" customWidth="1"/>
    <col min="15642" max="15872" width="9.109375" style="32"/>
    <col min="15873" max="15873" width="4.33203125" style="32" customWidth="1"/>
    <col min="15874" max="15874" width="9.6640625" style="32" customWidth="1"/>
    <col min="15875" max="15875" width="11.44140625" style="32" bestFit="1" customWidth="1"/>
    <col min="15876" max="15876" width="9.6640625" style="32" customWidth="1"/>
    <col min="15877" max="15877" width="12.109375" style="32" customWidth="1"/>
    <col min="15878" max="15878" width="10.5546875" style="32" customWidth="1"/>
    <col min="15879" max="15891" width="4.88671875" style="32" customWidth="1"/>
    <col min="15892" max="15894" width="0" style="32" hidden="1" customWidth="1"/>
    <col min="15895" max="15895" width="7.33203125" style="32" customWidth="1"/>
    <col min="15896" max="15896" width="4.44140625" style="32" customWidth="1"/>
    <col min="15897" max="15897" width="4.109375" style="32" bestFit="1" customWidth="1"/>
    <col min="15898" max="16128" width="9.109375" style="32"/>
    <col min="16129" max="16129" width="4.33203125" style="32" customWidth="1"/>
    <col min="16130" max="16130" width="9.6640625" style="32" customWidth="1"/>
    <col min="16131" max="16131" width="11.44140625" style="32" bestFit="1" customWidth="1"/>
    <col min="16132" max="16132" width="9.6640625" style="32" customWidth="1"/>
    <col min="16133" max="16133" width="12.109375" style="32" customWidth="1"/>
    <col min="16134" max="16134" width="10.5546875" style="32" customWidth="1"/>
    <col min="16135" max="16147" width="4.88671875" style="32" customWidth="1"/>
    <col min="16148" max="16150" width="0" style="32" hidden="1" customWidth="1"/>
    <col min="16151" max="16151" width="7.33203125" style="32" customWidth="1"/>
    <col min="16152" max="16152" width="4.44140625" style="32" customWidth="1"/>
    <col min="16153" max="16153" width="4.109375" style="32" bestFit="1" customWidth="1"/>
    <col min="16154" max="16384" width="9.109375" style="32"/>
  </cols>
  <sheetData>
    <row r="1" spans="1:24" s="3" customFormat="1" ht="17.399999999999999">
      <c r="B1" s="2"/>
      <c r="D1" s="4" t="s">
        <v>172</v>
      </c>
      <c r="E1" s="4"/>
      <c r="F1" s="5"/>
    </row>
    <row r="2" spans="1:24" s="3" customFormat="1" ht="17.399999999999999">
      <c r="A2" s="14" t="s">
        <v>3</v>
      </c>
      <c r="B2" s="2"/>
      <c r="D2" s="4"/>
      <c r="E2" s="4"/>
      <c r="G2" s="6" t="s">
        <v>173</v>
      </c>
    </row>
    <row r="3" spans="1:24" ht="15.6">
      <c r="A3" s="12"/>
      <c r="B3" s="47" t="s">
        <v>181</v>
      </c>
      <c r="C3" s="44"/>
      <c r="F3" s="11" t="s">
        <v>22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43"/>
      <c r="R3" s="12"/>
      <c r="S3" s="12"/>
      <c r="T3" s="12"/>
      <c r="U3" s="12"/>
      <c r="V3" s="12"/>
      <c r="W3" s="12"/>
      <c r="X3" s="12"/>
    </row>
    <row r="4" spans="1:24" ht="13.8" thickBot="1">
      <c r="A4" s="45"/>
      <c r="B4" s="48"/>
      <c r="C4" s="46"/>
      <c r="D4" s="46"/>
      <c r="E4" s="46"/>
      <c r="F4" s="46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5"/>
      <c r="X4" s="49"/>
    </row>
    <row r="5" spans="1:24" ht="13.8" thickBot="1">
      <c r="A5" s="34" t="s">
        <v>153</v>
      </c>
      <c r="B5" s="50" t="s">
        <v>154</v>
      </c>
      <c r="C5" s="51" t="s">
        <v>155</v>
      </c>
      <c r="D5" s="52" t="s">
        <v>156</v>
      </c>
      <c r="E5" s="18" t="s">
        <v>157</v>
      </c>
      <c r="F5" s="53" t="s">
        <v>158</v>
      </c>
      <c r="G5" s="54" t="s">
        <v>519</v>
      </c>
      <c r="H5" s="54" t="s">
        <v>520</v>
      </c>
      <c r="I5" s="54" t="s">
        <v>521</v>
      </c>
      <c r="J5" s="54" t="s">
        <v>522</v>
      </c>
      <c r="K5" s="54" t="s">
        <v>523</v>
      </c>
      <c r="L5" s="54" t="s">
        <v>524</v>
      </c>
      <c r="M5" s="54" t="s">
        <v>525</v>
      </c>
      <c r="N5" s="54" t="s">
        <v>526</v>
      </c>
      <c r="O5" s="54" t="s">
        <v>527</v>
      </c>
      <c r="P5" s="54" t="s">
        <v>4</v>
      </c>
      <c r="Q5" s="54"/>
      <c r="R5" s="54"/>
      <c r="S5" s="54"/>
      <c r="T5" s="54"/>
      <c r="U5" s="54"/>
      <c r="V5" s="54"/>
      <c r="W5" s="55" t="s">
        <v>182</v>
      </c>
      <c r="X5" s="20" t="s">
        <v>161</v>
      </c>
    </row>
    <row r="6" spans="1:24" ht="17.25" customHeight="1">
      <c r="A6" s="62">
        <v>1</v>
      </c>
      <c r="B6" s="22" t="s">
        <v>375</v>
      </c>
      <c r="C6" s="23" t="s">
        <v>376</v>
      </c>
      <c r="D6" s="24" t="s">
        <v>377</v>
      </c>
      <c r="E6" s="79" t="s">
        <v>205</v>
      </c>
      <c r="F6" s="25" t="s">
        <v>428</v>
      </c>
      <c r="G6" s="57"/>
      <c r="H6" s="57"/>
      <c r="I6" s="57" t="s">
        <v>530</v>
      </c>
      <c r="J6" s="57" t="s">
        <v>530</v>
      </c>
      <c r="K6" s="57" t="s">
        <v>530</v>
      </c>
      <c r="L6" s="57" t="s">
        <v>530</v>
      </c>
      <c r="M6" s="57" t="s">
        <v>530</v>
      </c>
      <c r="N6" s="57" t="s">
        <v>530</v>
      </c>
      <c r="O6" s="57" t="s">
        <v>533</v>
      </c>
      <c r="P6" s="57" t="s">
        <v>532</v>
      </c>
      <c r="Q6" s="57"/>
      <c r="R6" s="57"/>
      <c r="S6" s="57"/>
      <c r="T6" s="57"/>
      <c r="U6" s="57"/>
      <c r="V6" s="57"/>
      <c r="W6" s="58">
        <v>1.4</v>
      </c>
      <c r="X6" s="59" t="str">
        <f>IF(ISBLANK(W6),"",IF(W6&gt;=2.03,"KSM",IF(W6&gt;=1.9,"I A",IF(W6&gt;=1.75,"II A",IF(W6&gt;=1.6,"III A",IF(W6&gt;=1.47,"I JA",IF(W6&gt;=1.35,"II JA",IF(W6&gt;=1.25,"III JA"))))))))</f>
        <v>II JA</v>
      </c>
    </row>
    <row r="7" spans="1:24" ht="17.25" customHeight="1">
      <c r="A7" s="62">
        <v>2</v>
      </c>
      <c r="B7" s="22" t="s">
        <v>331</v>
      </c>
      <c r="C7" s="23" t="s">
        <v>332</v>
      </c>
      <c r="D7" s="24">
        <v>40459</v>
      </c>
      <c r="E7" s="79" t="s">
        <v>426</v>
      </c>
      <c r="F7" s="25" t="s">
        <v>427</v>
      </c>
      <c r="G7" s="57" t="s">
        <v>530</v>
      </c>
      <c r="H7" s="57" t="s">
        <v>530</v>
      </c>
      <c r="I7" s="57" t="s">
        <v>530</v>
      </c>
      <c r="J7" s="57" t="s">
        <v>530</v>
      </c>
      <c r="K7" s="57" t="s">
        <v>530</v>
      </c>
      <c r="L7" s="57" t="s">
        <v>530</v>
      </c>
      <c r="M7" s="57" t="s">
        <v>530</v>
      </c>
      <c r="N7" s="57" t="s">
        <v>530</v>
      </c>
      <c r="O7" s="57" t="s">
        <v>532</v>
      </c>
      <c r="P7" s="57"/>
      <c r="Q7" s="57"/>
      <c r="R7" s="57"/>
      <c r="S7" s="57"/>
      <c r="T7" s="57"/>
      <c r="U7" s="57"/>
      <c r="V7" s="57"/>
      <c r="W7" s="58">
        <v>1.35</v>
      </c>
      <c r="X7" s="59" t="str">
        <f>IF(ISBLANK(W7),"",IF(W7&gt;=2.03,"KSM",IF(W7&gt;=1.9,"I A",IF(W7&gt;=1.75,"II A",IF(W7&gt;=1.6,"III A",IF(W7&gt;=1.47,"I JA",IF(W7&gt;=1.35,"II JA",IF(W7&gt;=1.25,"III JA"))))))))</f>
        <v>II JA</v>
      </c>
    </row>
    <row r="8" spans="1:24" ht="17.25" customHeight="1">
      <c r="A8" s="62">
        <v>3</v>
      </c>
      <c r="B8" s="22" t="s">
        <v>84</v>
      </c>
      <c r="C8" s="23" t="s">
        <v>85</v>
      </c>
      <c r="D8" s="24">
        <v>40155</v>
      </c>
      <c r="E8" s="79" t="s">
        <v>205</v>
      </c>
      <c r="F8" s="25" t="s">
        <v>414</v>
      </c>
      <c r="G8" s="57"/>
      <c r="H8" s="57"/>
      <c r="I8" s="57" t="s">
        <v>530</v>
      </c>
      <c r="J8" s="57" t="s">
        <v>530</v>
      </c>
      <c r="K8" s="57" t="s">
        <v>530</v>
      </c>
      <c r="L8" s="57" t="s">
        <v>530</v>
      </c>
      <c r="M8" s="57" t="s">
        <v>532</v>
      </c>
      <c r="N8" s="57"/>
      <c r="O8" s="57"/>
      <c r="P8" s="57"/>
      <c r="Q8" s="57"/>
      <c r="R8" s="57"/>
      <c r="S8" s="57"/>
      <c r="T8" s="57"/>
      <c r="U8" s="57"/>
      <c r="V8" s="57"/>
      <c r="W8" s="58">
        <v>1.25</v>
      </c>
      <c r="X8" s="59" t="str">
        <f>IF(ISBLANK(W8),"",IF(W8&gt;=2.03,"KSM",IF(W8&gt;=1.9,"I A",IF(W8&gt;=1.75,"II A",IF(W8&gt;=1.6,"III A",IF(W8&gt;=1.47,"I JA",IF(W8&gt;=1.35,"II JA",IF(W8&gt;=1.25,"III JA"))))))))</f>
        <v>III JA</v>
      </c>
    </row>
    <row r="9" spans="1:24" ht="17.25" customHeight="1">
      <c r="A9" s="62">
        <v>3</v>
      </c>
      <c r="B9" s="22" t="s">
        <v>53</v>
      </c>
      <c r="C9" s="23" t="s">
        <v>135</v>
      </c>
      <c r="D9" s="24" t="s">
        <v>136</v>
      </c>
      <c r="E9" s="79" t="s">
        <v>205</v>
      </c>
      <c r="F9" s="25" t="s">
        <v>416</v>
      </c>
      <c r="G9" s="57"/>
      <c r="H9" s="57"/>
      <c r="I9" s="57" t="s">
        <v>530</v>
      </c>
      <c r="J9" s="57" t="s">
        <v>530</v>
      </c>
      <c r="K9" s="57" t="s">
        <v>530</v>
      </c>
      <c r="L9" s="57" t="s">
        <v>530</v>
      </c>
      <c r="M9" s="57" t="s">
        <v>532</v>
      </c>
      <c r="N9" s="57"/>
      <c r="O9" s="57"/>
      <c r="P9" s="57"/>
      <c r="Q9" s="57"/>
      <c r="R9" s="57"/>
      <c r="S9" s="57"/>
      <c r="T9" s="57"/>
      <c r="U9" s="57"/>
      <c r="V9" s="57"/>
      <c r="W9" s="58">
        <v>1.25</v>
      </c>
      <c r="X9" s="59" t="str">
        <f>IF(ISBLANK(W9),"",IF(W9&gt;=2.03,"KSM",IF(W9&gt;=1.9,"I A",IF(W9&gt;=1.75,"II A",IF(W9&gt;=1.6,"III A",IF(W9&gt;=1.47,"I JA",IF(W9&gt;=1.35,"II JA",IF(W9&gt;=1.25,"III JA"))))))))</f>
        <v>III JA</v>
      </c>
    </row>
    <row r="10" spans="1:24" ht="17.25" customHeight="1">
      <c r="A10" s="62">
        <v>5</v>
      </c>
      <c r="B10" s="22" t="s">
        <v>398</v>
      </c>
      <c r="C10" s="23" t="s">
        <v>399</v>
      </c>
      <c r="D10" s="24">
        <v>40732</v>
      </c>
      <c r="E10" s="79" t="s">
        <v>205</v>
      </c>
      <c r="F10" s="25" t="s">
        <v>429</v>
      </c>
      <c r="G10" s="57"/>
      <c r="H10" s="57" t="s">
        <v>530</v>
      </c>
      <c r="I10" s="57" t="s">
        <v>530</v>
      </c>
      <c r="J10" s="57" t="s">
        <v>530</v>
      </c>
      <c r="K10" s="57" t="s">
        <v>531</v>
      </c>
      <c r="L10" s="57" t="s">
        <v>532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8">
        <v>1.2</v>
      </c>
      <c r="X10" s="59"/>
    </row>
    <row r="11" spans="1:24" ht="17.25" customHeight="1">
      <c r="A11" s="62">
        <v>6</v>
      </c>
      <c r="B11" s="22" t="s">
        <v>11</v>
      </c>
      <c r="C11" s="23" t="s">
        <v>12</v>
      </c>
      <c r="D11" s="24" t="s">
        <v>13</v>
      </c>
      <c r="E11" s="79" t="s">
        <v>205</v>
      </c>
      <c r="F11" s="25" t="s">
        <v>408</v>
      </c>
      <c r="G11" s="57" t="s">
        <v>530</v>
      </c>
      <c r="H11" s="57" t="s">
        <v>530</v>
      </c>
      <c r="I11" s="57" t="s">
        <v>530</v>
      </c>
      <c r="J11" s="57" t="s">
        <v>530</v>
      </c>
      <c r="K11" s="57" t="s">
        <v>533</v>
      </c>
      <c r="L11" s="57" t="s">
        <v>532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>
        <v>1.2</v>
      </c>
      <c r="X11" s="59"/>
    </row>
    <row r="12" spans="1:24" ht="17.25" customHeight="1">
      <c r="A12" s="62">
        <v>7</v>
      </c>
      <c r="B12" s="22" t="s">
        <v>393</v>
      </c>
      <c r="C12" s="23" t="s">
        <v>394</v>
      </c>
      <c r="D12" s="24">
        <v>40392</v>
      </c>
      <c r="E12" s="79" t="s">
        <v>205</v>
      </c>
      <c r="F12" s="25" t="s">
        <v>429</v>
      </c>
      <c r="G12" s="57" t="s">
        <v>530</v>
      </c>
      <c r="H12" s="57" t="s">
        <v>530</v>
      </c>
      <c r="I12" s="57" t="s">
        <v>531</v>
      </c>
      <c r="J12" s="57" t="s">
        <v>530</v>
      </c>
      <c r="K12" s="57" t="s">
        <v>532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>
        <v>1.1499999999999999</v>
      </c>
      <c r="X12" s="59"/>
    </row>
    <row r="13" spans="1:24" ht="17.25" customHeight="1">
      <c r="A13" s="62">
        <v>7</v>
      </c>
      <c r="B13" s="22" t="s">
        <v>92</v>
      </c>
      <c r="C13" s="23" t="s">
        <v>459</v>
      </c>
      <c r="D13" s="24">
        <v>40421</v>
      </c>
      <c r="E13" s="79" t="s">
        <v>450</v>
      </c>
      <c r="F13" s="25" t="s">
        <v>451</v>
      </c>
      <c r="G13" s="61" t="s">
        <v>530</v>
      </c>
      <c r="H13" s="61" t="s">
        <v>530</v>
      </c>
      <c r="I13" s="61" t="s">
        <v>531</v>
      </c>
      <c r="J13" s="61" t="s">
        <v>530</v>
      </c>
      <c r="K13" s="61" t="s">
        <v>532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58">
        <v>1.1499999999999999</v>
      </c>
      <c r="X13" s="59"/>
    </row>
    <row r="14" spans="1:24" ht="17.25" customHeight="1">
      <c r="A14" s="62">
        <v>9</v>
      </c>
      <c r="B14" s="22" t="s">
        <v>216</v>
      </c>
      <c r="C14" s="23" t="s">
        <v>395</v>
      </c>
      <c r="D14" s="24">
        <v>40487</v>
      </c>
      <c r="E14" s="79" t="s">
        <v>205</v>
      </c>
      <c r="F14" s="25" t="s">
        <v>429</v>
      </c>
      <c r="G14" s="57"/>
      <c r="H14" s="57" t="s">
        <v>530</v>
      </c>
      <c r="I14" s="57" t="s">
        <v>530</v>
      </c>
      <c r="J14" s="57" t="s">
        <v>533</v>
      </c>
      <c r="K14" s="57" t="s">
        <v>532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>
        <v>1.1499999999999999</v>
      </c>
      <c r="X14" s="59"/>
    </row>
    <row r="15" spans="1:24" ht="17.25" customHeight="1">
      <c r="A15" s="62">
        <v>10</v>
      </c>
      <c r="B15" s="22" t="s">
        <v>117</v>
      </c>
      <c r="C15" s="23" t="s">
        <v>118</v>
      </c>
      <c r="D15" s="24" t="s">
        <v>119</v>
      </c>
      <c r="E15" s="79" t="s">
        <v>205</v>
      </c>
      <c r="F15" s="25" t="s">
        <v>416</v>
      </c>
      <c r="G15" s="57"/>
      <c r="H15" s="57"/>
      <c r="I15" s="57" t="s">
        <v>531</v>
      </c>
      <c r="J15" s="57" t="s">
        <v>532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v>1.1000000000000001</v>
      </c>
      <c r="X15" s="59"/>
    </row>
    <row r="16" spans="1:24" ht="17.25" customHeight="1">
      <c r="A16" s="62"/>
      <c r="B16" s="22" t="s">
        <v>43</v>
      </c>
      <c r="C16" s="23" t="s">
        <v>392</v>
      </c>
      <c r="D16" s="24">
        <v>39933</v>
      </c>
      <c r="E16" s="79" t="s">
        <v>205</v>
      </c>
      <c r="F16" s="25" t="s">
        <v>429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 t="s">
        <v>470</v>
      </c>
      <c r="X16" s="59"/>
    </row>
    <row r="17" spans="1:24" ht="17.25" customHeight="1">
      <c r="A17" s="62"/>
      <c r="B17" s="22" t="s">
        <v>216</v>
      </c>
      <c r="C17" s="23" t="s">
        <v>217</v>
      </c>
      <c r="D17" s="24" t="s">
        <v>218</v>
      </c>
      <c r="E17" s="79" t="s">
        <v>205</v>
      </c>
      <c r="F17" s="25" t="s">
        <v>421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 t="s">
        <v>470</v>
      </c>
      <c r="X17" s="59"/>
    </row>
    <row r="18" spans="1:24" ht="17.25" customHeight="1">
      <c r="A18" s="62"/>
      <c r="B18" s="22" t="s">
        <v>265</v>
      </c>
      <c r="C18" s="23" t="s">
        <v>266</v>
      </c>
      <c r="D18" s="24" t="s">
        <v>267</v>
      </c>
      <c r="E18" s="79" t="s">
        <v>205</v>
      </c>
      <c r="F18" s="25" t="s">
        <v>422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 t="s">
        <v>470</v>
      </c>
      <c r="X18" s="59"/>
    </row>
    <row r="19" spans="1:24" ht="13.8">
      <c r="B19" s="30"/>
      <c r="C19" s="31"/>
      <c r="D19" s="31"/>
      <c r="F19" s="33"/>
    </row>
  </sheetData>
  <sortState ref="A6:X18">
    <sortCondition descending="1" ref="W6:W18"/>
  </sortState>
  <phoneticPr fontId="24" type="noConversion"/>
  <pageMargins left="0.25" right="0.25" top="0.75" bottom="0.75" header="0.3" footer="0.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B11"/>
  <sheetViews>
    <sheetView workbookViewId="0">
      <selection activeCell="AD9" sqref="AD9"/>
    </sheetView>
  </sheetViews>
  <sheetFormatPr defaultRowHeight="13.2"/>
  <cols>
    <col min="1" max="1" width="4.33203125" style="32" customWidth="1"/>
    <col min="2" max="2" width="4.33203125" style="32" hidden="1" customWidth="1"/>
    <col min="3" max="3" width="8.88671875" style="32" customWidth="1"/>
    <col min="4" max="4" width="8.109375" style="32" customWidth="1"/>
    <col min="5" max="5" width="9.6640625" style="32" bestFit="1" customWidth="1"/>
    <col min="6" max="6" width="13.6640625" style="32" bestFit="1" customWidth="1"/>
    <col min="7" max="7" width="10.6640625" style="32" bestFit="1" customWidth="1"/>
    <col min="8" max="15" width="3.88671875" style="32" customWidth="1"/>
    <col min="16" max="26" width="3.88671875" style="32" hidden="1" customWidth="1"/>
    <col min="27" max="27" width="6.44140625" style="32" customWidth="1"/>
    <col min="28" max="28" width="6.44140625" style="32" bestFit="1" customWidth="1"/>
    <col min="29" max="256" width="9.109375" style="32"/>
    <col min="257" max="257" width="4.33203125" style="32" customWidth="1"/>
    <col min="258" max="258" width="0" style="32" hidden="1" customWidth="1"/>
    <col min="259" max="259" width="8.88671875" style="32" customWidth="1"/>
    <col min="260" max="260" width="12.6640625" style="32" customWidth="1"/>
    <col min="261" max="261" width="9.6640625" style="32" bestFit="1" customWidth="1"/>
    <col min="262" max="262" width="11.88671875" style="32" customWidth="1"/>
    <col min="263" max="263" width="11.33203125" style="32" customWidth="1"/>
    <col min="264" max="281" width="3.88671875" style="32" customWidth="1"/>
    <col min="282" max="282" width="0" style="32" hidden="1" customWidth="1"/>
    <col min="283" max="283" width="6.44140625" style="32" customWidth="1"/>
    <col min="284" max="284" width="5.33203125" style="32" bestFit="1" customWidth="1"/>
    <col min="285" max="512" width="9.109375" style="32"/>
    <col min="513" max="513" width="4.33203125" style="32" customWidth="1"/>
    <col min="514" max="514" width="0" style="32" hidden="1" customWidth="1"/>
    <col min="515" max="515" width="8.88671875" style="32" customWidth="1"/>
    <col min="516" max="516" width="12.6640625" style="32" customWidth="1"/>
    <col min="517" max="517" width="9.6640625" style="32" bestFit="1" customWidth="1"/>
    <col min="518" max="518" width="11.88671875" style="32" customWidth="1"/>
    <col min="519" max="519" width="11.33203125" style="32" customWidth="1"/>
    <col min="520" max="537" width="3.88671875" style="32" customWidth="1"/>
    <col min="538" max="538" width="0" style="32" hidden="1" customWidth="1"/>
    <col min="539" max="539" width="6.44140625" style="32" customWidth="1"/>
    <col min="540" max="540" width="5.33203125" style="32" bestFit="1" customWidth="1"/>
    <col min="541" max="768" width="9.109375" style="32"/>
    <col min="769" max="769" width="4.33203125" style="32" customWidth="1"/>
    <col min="770" max="770" width="0" style="32" hidden="1" customWidth="1"/>
    <col min="771" max="771" width="8.88671875" style="32" customWidth="1"/>
    <col min="772" max="772" width="12.6640625" style="32" customWidth="1"/>
    <col min="773" max="773" width="9.6640625" style="32" bestFit="1" customWidth="1"/>
    <col min="774" max="774" width="11.88671875" style="32" customWidth="1"/>
    <col min="775" max="775" width="11.33203125" style="32" customWidth="1"/>
    <col min="776" max="793" width="3.88671875" style="32" customWidth="1"/>
    <col min="794" max="794" width="0" style="32" hidden="1" customWidth="1"/>
    <col min="795" max="795" width="6.44140625" style="32" customWidth="1"/>
    <col min="796" max="796" width="5.33203125" style="32" bestFit="1" customWidth="1"/>
    <col min="797" max="1024" width="9.109375" style="32"/>
    <col min="1025" max="1025" width="4.33203125" style="32" customWidth="1"/>
    <col min="1026" max="1026" width="0" style="32" hidden="1" customWidth="1"/>
    <col min="1027" max="1027" width="8.88671875" style="32" customWidth="1"/>
    <col min="1028" max="1028" width="12.6640625" style="32" customWidth="1"/>
    <col min="1029" max="1029" width="9.6640625" style="32" bestFit="1" customWidth="1"/>
    <col min="1030" max="1030" width="11.88671875" style="32" customWidth="1"/>
    <col min="1031" max="1031" width="11.33203125" style="32" customWidth="1"/>
    <col min="1032" max="1049" width="3.88671875" style="32" customWidth="1"/>
    <col min="1050" max="1050" width="0" style="32" hidden="1" customWidth="1"/>
    <col min="1051" max="1051" width="6.44140625" style="32" customWidth="1"/>
    <col min="1052" max="1052" width="5.33203125" style="32" bestFit="1" customWidth="1"/>
    <col min="1053" max="1280" width="9.109375" style="32"/>
    <col min="1281" max="1281" width="4.33203125" style="32" customWidth="1"/>
    <col min="1282" max="1282" width="0" style="32" hidden="1" customWidth="1"/>
    <col min="1283" max="1283" width="8.88671875" style="32" customWidth="1"/>
    <col min="1284" max="1284" width="12.6640625" style="32" customWidth="1"/>
    <col min="1285" max="1285" width="9.6640625" style="32" bestFit="1" customWidth="1"/>
    <col min="1286" max="1286" width="11.88671875" style="32" customWidth="1"/>
    <col min="1287" max="1287" width="11.33203125" style="32" customWidth="1"/>
    <col min="1288" max="1305" width="3.88671875" style="32" customWidth="1"/>
    <col min="1306" max="1306" width="0" style="32" hidden="1" customWidth="1"/>
    <col min="1307" max="1307" width="6.44140625" style="32" customWidth="1"/>
    <col min="1308" max="1308" width="5.33203125" style="32" bestFit="1" customWidth="1"/>
    <col min="1309" max="1536" width="9.109375" style="32"/>
    <col min="1537" max="1537" width="4.33203125" style="32" customWidth="1"/>
    <col min="1538" max="1538" width="0" style="32" hidden="1" customWidth="1"/>
    <col min="1539" max="1539" width="8.88671875" style="32" customWidth="1"/>
    <col min="1540" max="1540" width="12.6640625" style="32" customWidth="1"/>
    <col min="1541" max="1541" width="9.6640625" style="32" bestFit="1" customWidth="1"/>
    <col min="1542" max="1542" width="11.88671875" style="32" customWidth="1"/>
    <col min="1543" max="1543" width="11.33203125" style="32" customWidth="1"/>
    <col min="1544" max="1561" width="3.88671875" style="32" customWidth="1"/>
    <col min="1562" max="1562" width="0" style="32" hidden="1" customWidth="1"/>
    <col min="1563" max="1563" width="6.44140625" style="32" customWidth="1"/>
    <col min="1564" max="1564" width="5.33203125" style="32" bestFit="1" customWidth="1"/>
    <col min="1565" max="1792" width="9.109375" style="32"/>
    <col min="1793" max="1793" width="4.33203125" style="32" customWidth="1"/>
    <col min="1794" max="1794" width="0" style="32" hidden="1" customWidth="1"/>
    <col min="1795" max="1795" width="8.88671875" style="32" customWidth="1"/>
    <col min="1796" max="1796" width="12.6640625" style="32" customWidth="1"/>
    <col min="1797" max="1797" width="9.6640625" style="32" bestFit="1" customWidth="1"/>
    <col min="1798" max="1798" width="11.88671875" style="32" customWidth="1"/>
    <col min="1799" max="1799" width="11.33203125" style="32" customWidth="1"/>
    <col min="1800" max="1817" width="3.88671875" style="32" customWidth="1"/>
    <col min="1818" max="1818" width="0" style="32" hidden="1" customWidth="1"/>
    <col min="1819" max="1819" width="6.44140625" style="32" customWidth="1"/>
    <col min="1820" max="1820" width="5.33203125" style="32" bestFit="1" customWidth="1"/>
    <col min="1821" max="2048" width="9.109375" style="32"/>
    <col min="2049" max="2049" width="4.33203125" style="32" customWidth="1"/>
    <col min="2050" max="2050" width="0" style="32" hidden="1" customWidth="1"/>
    <col min="2051" max="2051" width="8.88671875" style="32" customWidth="1"/>
    <col min="2052" max="2052" width="12.6640625" style="32" customWidth="1"/>
    <col min="2053" max="2053" width="9.6640625" style="32" bestFit="1" customWidth="1"/>
    <col min="2054" max="2054" width="11.88671875" style="32" customWidth="1"/>
    <col min="2055" max="2055" width="11.33203125" style="32" customWidth="1"/>
    <col min="2056" max="2073" width="3.88671875" style="32" customWidth="1"/>
    <col min="2074" max="2074" width="0" style="32" hidden="1" customWidth="1"/>
    <col min="2075" max="2075" width="6.44140625" style="32" customWidth="1"/>
    <col min="2076" max="2076" width="5.33203125" style="32" bestFit="1" customWidth="1"/>
    <col min="2077" max="2304" width="9.109375" style="32"/>
    <col min="2305" max="2305" width="4.33203125" style="32" customWidth="1"/>
    <col min="2306" max="2306" width="0" style="32" hidden="1" customWidth="1"/>
    <col min="2307" max="2307" width="8.88671875" style="32" customWidth="1"/>
    <col min="2308" max="2308" width="12.6640625" style="32" customWidth="1"/>
    <col min="2309" max="2309" width="9.6640625" style="32" bestFit="1" customWidth="1"/>
    <col min="2310" max="2310" width="11.88671875" style="32" customWidth="1"/>
    <col min="2311" max="2311" width="11.33203125" style="32" customWidth="1"/>
    <col min="2312" max="2329" width="3.88671875" style="32" customWidth="1"/>
    <col min="2330" max="2330" width="0" style="32" hidden="1" customWidth="1"/>
    <col min="2331" max="2331" width="6.44140625" style="32" customWidth="1"/>
    <col min="2332" max="2332" width="5.33203125" style="32" bestFit="1" customWidth="1"/>
    <col min="2333" max="2560" width="9.109375" style="32"/>
    <col min="2561" max="2561" width="4.33203125" style="32" customWidth="1"/>
    <col min="2562" max="2562" width="0" style="32" hidden="1" customWidth="1"/>
    <col min="2563" max="2563" width="8.88671875" style="32" customWidth="1"/>
    <col min="2564" max="2564" width="12.6640625" style="32" customWidth="1"/>
    <col min="2565" max="2565" width="9.6640625" style="32" bestFit="1" customWidth="1"/>
    <col min="2566" max="2566" width="11.88671875" style="32" customWidth="1"/>
    <col min="2567" max="2567" width="11.33203125" style="32" customWidth="1"/>
    <col min="2568" max="2585" width="3.88671875" style="32" customWidth="1"/>
    <col min="2586" max="2586" width="0" style="32" hidden="1" customWidth="1"/>
    <col min="2587" max="2587" width="6.44140625" style="32" customWidth="1"/>
    <col min="2588" max="2588" width="5.33203125" style="32" bestFit="1" customWidth="1"/>
    <col min="2589" max="2816" width="9.109375" style="32"/>
    <col min="2817" max="2817" width="4.33203125" style="32" customWidth="1"/>
    <col min="2818" max="2818" width="0" style="32" hidden="1" customWidth="1"/>
    <col min="2819" max="2819" width="8.88671875" style="32" customWidth="1"/>
    <col min="2820" max="2820" width="12.6640625" style="32" customWidth="1"/>
    <col min="2821" max="2821" width="9.6640625" style="32" bestFit="1" customWidth="1"/>
    <col min="2822" max="2822" width="11.88671875" style="32" customWidth="1"/>
    <col min="2823" max="2823" width="11.33203125" style="32" customWidth="1"/>
    <col min="2824" max="2841" width="3.88671875" style="32" customWidth="1"/>
    <col min="2842" max="2842" width="0" style="32" hidden="1" customWidth="1"/>
    <col min="2843" max="2843" width="6.44140625" style="32" customWidth="1"/>
    <col min="2844" max="2844" width="5.33203125" style="32" bestFit="1" customWidth="1"/>
    <col min="2845" max="3072" width="9.109375" style="32"/>
    <col min="3073" max="3073" width="4.33203125" style="32" customWidth="1"/>
    <col min="3074" max="3074" width="0" style="32" hidden="1" customWidth="1"/>
    <col min="3075" max="3075" width="8.88671875" style="32" customWidth="1"/>
    <col min="3076" max="3076" width="12.6640625" style="32" customWidth="1"/>
    <col min="3077" max="3077" width="9.6640625" style="32" bestFit="1" customWidth="1"/>
    <col min="3078" max="3078" width="11.88671875" style="32" customWidth="1"/>
    <col min="3079" max="3079" width="11.33203125" style="32" customWidth="1"/>
    <col min="3080" max="3097" width="3.88671875" style="32" customWidth="1"/>
    <col min="3098" max="3098" width="0" style="32" hidden="1" customWidth="1"/>
    <col min="3099" max="3099" width="6.44140625" style="32" customWidth="1"/>
    <col min="3100" max="3100" width="5.33203125" style="32" bestFit="1" customWidth="1"/>
    <col min="3101" max="3328" width="9.109375" style="32"/>
    <col min="3329" max="3329" width="4.33203125" style="32" customWidth="1"/>
    <col min="3330" max="3330" width="0" style="32" hidden="1" customWidth="1"/>
    <col min="3331" max="3331" width="8.88671875" style="32" customWidth="1"/>
    <col min="3332" max="3332" width="12.6640625" style="32" customWidth="1"/>
    <col min="3333" max="3333" width="9.6640625" style="32" bestFit="1" customWidth="1"/>
    <col min="3334" max="3334" width="11.88671875" style="32" customWidth="1"/>
    <col min="3335" max="3335" width="11.33203125" style="32" customWidth="1"/>
    <col min="3336" max="3353" width="3.88671875" style="32" customWidth="1"/>
    <col min="3354" max="3354" width="0" style="32" hidden="1" customWidth="1"/>
    <col min="3355" max="3355" width="6.44140625" style="32" customWidth="1"/>
    <col min="3356" max="3356" width="5.33203125" style="32" bestFit="1" customWidth="1"/>
    <col min="3357" max="3584" width="9.109375" style="32"/>
    <col min="3585" max="3585" width="4.33203125" style="32" customWidth="1"/>
    <col min="3586" max="3586" width="0" style="32" hidden="1" customWidth="1"/>
    <col min="3587" max="3587" width="8.88671875" style="32" customWidth="1"/>
    <col min="3588" max="3588" width="12.6640625" style="32" customWidth="1"/>
    <col min="3589" max="3589" width="9.6640625" style="32" bestFit="1" customWidth="1"/>
    <col min="3590" max="3590" width="11.88671875" style="32" customWidth="1"/>
    <col min="3591" max="3591" width="11.33203125" style="32" customWidth="1"/>
    <col min="3592" max="3609" width="3.88671875" style="32" customWidth="1"/>
    <col min="3610" max="3610" width="0" style="32" hidden="1" customWidth="1"/>
    <col min="3611" max="3611" width="6.44140625" style="32" customWidth="1"/>
    <col min="3612" max="3612" width="5.33203125" style="32" bestFit="1" customWidth="1"/>
    <col min="3613" max="3840" width="9.109375" style="32"/>
    <col min="3841" max="3841" width="4.33203125" style="32" customWidth="1"/>
    <col min="3842" max="3842" width="0" style="32" hidden="1" customWidth="1"/>
    <col min="3843" max="3843" width="8.88671875" style="32" customWidth="1"/>
    <col min="3844" max="3844" width="12.6640625" style="32" customWidth="1"/>
    <col min="3845" max="3845" width="9.6640625" style="32" bestFit="1" customWidth="1"/>
    <col min="3846" max="3846" width="11.88671875" style="32" customWidth="1"/>
    <col min="3847" max="3847" width="11.33203125" style="32" customWidth="1"/>
    <col min="3848" max="3865" width="3.88671875" style="32" customWidth="1"/>
    <col min="3866" max="3866" width="0" style="32" hidden="1" customWidth="1"/>
    <col min="3867" max="3867" width="6.44140625" style="32" customWidth="1"/>
    <col min="3868" max="3868" width="5.33203125" style="32" bestFit="1" customWidth="1"/>
    <col min="3869" max="4096" width="9.109375" style="32"/>
    <col min="4097" max="4097" width="4.33203125" style="32" customWidth="1"/>
    <col min="4098" max="4098" width="0" style="32" hidden="1" customWidth="1"/>
    <col min="4099" max="4099" width="8.88671875" style="32" customWidth="1"/>
    <col min="4100" max="4100" width="12.6640625" style="32" customWidth="1"/>
    <col min="4101" max="4101" width="9.6640625" style="32" bestFit="1" customWidth="1"/>
    <col min="4102" max="4102" width="11.88671875" style="32" customWidth="1"/>
    <col min="4103" max="4103" width="11.33203125" style="32" customWidth="1"/>
    <col min="4104" max="4121" width="3.88671875" style="32" customWidth="1"/>
    <col min="4122" max="4122" width="0" style="32" hidden="1" customWidth="1"/>
    <col min="4123" max="4123" width="6.44140625" style="32" customWidth="1"/>
    <col min="4124" max="4124" width="5.33203125" style="32" bestFit="1" customWidth="1"/>
    <col min="4125" max="4352" width="9.109375" style="32"/>
    <col min="4353" max="4353" width="4.33203125" style="32" customWidth="1"/>
    <col min="4354" max="4354" width="0" style="32" hidden="1" customWidth="1"/>
    <col min="4355" max="4355" width="8.88671875" style="32" customWidth="1"/>
    <col min="4356" max="4356" width="12.6640625" style="32" customWidth="1"/>
    <col min="4357" max="4357" width="9.6640625" style="32" bestFit="1" customWidth="1"/>
    <col min="4358" max="4358" width="11.88671875" style="32" customWidth="1"/>
    <col min="4359" max="4359" width="11.33203125" style="32" customWidth="1"/>
    <col min="4360" max="4377" width="3.88671875" style="32" customWidth="1"/>
    <col min="4378" max="4378" width="0" style="32" hidden="1" customWidth="1"/>
    <col min="4379" max="4379" width="6.44140625" style="32" customWidth="1"/>
    <col min="4380" max="4380" width="5.33203125" style="32" bestFit="1" customWidth="1"/>
    <col min="4381" max="4608" width="9.109375" style="32"/>
    <col min="4609" max="4609" width="4.33203125" style="32" customWidth="1"/>
    <col min="4610" max="4610" width="0" style="32" hidden="1" customWidth="1"/>
    <col min="4611" max="4611" width="8.88671875" style="32" customWidth="1"/>
    <col min="4612" max="4612" width="12.6640625" style="32" customWidth="1"/>
    <col min="4613" max="4613" width="9.6640625" style="32" bestFit="1" customWidth="1"/>
    <col min="4614" max="4614" width="11.88671875" style="32" customWidth="1"/>
    <col min="4615" max="4615" width="11.33203125" style="32" customWidth="1"/>
    <col min="4616" max="4633" width="3.88671875" style="32" customWidth="1"/>
    <col min="4634" max="4634" width="0" style="32" hidden="1" customWidth="1"/>
    <col min="4635" max="4635" width="6.44140625" style="32" customWidth="1"/>
    <col min="4636" max="4636" width="5.33203125" style="32" bestFit="1" customWidth="1"/>
    <col min="4637" max="4864" width="9.109375" style="32"/>
    <col min="4865" max="4865" width="4.33203125" style="32" customWidth="1"/>
    <col min="4866" max="4866" width="0" style="32" hidden="1" customWidth="1"/>
    <col min="4867" max="4867" width="8.88671875" style="32" customWidth="1"/>
    <col min="4868" max="4868" width="12.6640625" style="32" customWidth="1"/>
    <col min="4869" max="4869" width="9.6640625" style="32" bestFit="1" customWidth="1"/>
    <col min="4870" max="4870" width="11.88671875" style="32" customWidth="1"/>
    <col min="4871" max="4871" width="11.33203125" style="32" customWidth="1"/>
    <col min="4872" max="4889" width="3.88671875" style="32" customWidth="1"/>
    <col min="4890" max="4890" width="0" style="32" hidden="1" customWidth="1"/>
    <col min="4891" max="4891" width="6.44140625" style="32" customWidth="1"/>
    <col min="4892" max="4892" width="5.33203125" style="32" bestFit="1" customWidth="1"/>
    <col min="4893" max="5120" width="9.109375" style="32"/>
    <col min="5121" max="5121" width="4.33203125" style="32" customWidth="1"/>
    <col min="5122" max="5122" width="0" style="32" hidden="1" customWidth="1"/>
    <col min="5123" max="5123" width="8.88671875" style="32" customWidth="1"/>
    <col min="5124" max="5124" width="12.6640625" style="32" customWidth="1"/>
    <col min="5125" max="5125" width="9.6640625" style="32" bestFit="1" customWidth="1"/>
    <col min="5126" max="5126" width="11.88671875" style="32" customWidth="1"/>
    <col min="5127" max="5127" width="11.33203125" style="32" customWidth="1"/>
    <col min="5128" max="5145" width="3.88671875" style="32" customWidth="1"/>
    <col min="5146" max="5146" width="0" style="32" hidden="1" customWidth="1"/>
    <col min="5147" max="5147" width="6.44140625" style="32" customWidth="1"/>
    <col min="5148" max="5148" width="5.33203125" style="32" bestFit="1" customWidth="1"/>
    <col min="5149" max="5376" width="9.109375" style="32"/>
    <col min="5377" max="5377" width="4.33203125" style="32" customWidth="1"/>
    <col min="5378" max="5378" width="0" style="32" hidden="1" customWidth="1"/>
    <col min="5379" max="5379" width="8.88671875" style="32" customWidth="1"/>
    <col min="5380" max="5380" width="12.6640625" style="32" customWidth="1"/>
    <col min="5381" max="5381" width="9.6640625" style="32" bestFit="1" customWidth="1"/>
    <col min="5382" max="5382" width="11.88671875" style="32" customWidth="1"/>
    <col min="5383" max="5383" width="11.33203125" style="32" customWidth="1"/>
    <col min="5384" max="5401" width="3.88671875" style="32" customWidth="1"/>
    <col min="5402" max="5402" width="0" style="32" hidden="1" customWidth="1"/>
    <col min="5403" max="5403" width="6.44140625" style="32" customWidth="1"/>
    <col min="5404" max="5404" width="5.33203125" style="32" bestFit="1" customWidth="1"/>
    <col min="5405" max="5632" width="9.109375" style="32"/>
    <col min="5633" max="5633" width="4.33203125" style="32" customWidth="1"/>
    <col min="5634" max="5634" width="0" style="32" hidden="1" customWidth="1"/>
    <col min="5635" max="5635" width="8.88671875" style="32" customWidth="1"/>
    <col min="5636" max="5636" width="12.6640625" style="32" customWidth="1"/>
    <col min="5637" max="5637" width="9.6640625" style="32" bestFit="1" customWidth="1"/>
    <col min="5638" max="5638" width="11.88671875" style="32" customWidth="1"/>
    <col min="5639" max="5639" width="11.33203125" style="32" customWidth="1"/>
    <col min="5640" max="5657" width="3.88671875" style="32" customWidth="1"/>
    <col min="5658" max="5658" width="0" style="32" hidden="1" customWidth="1"/>
    <col min="5659" max="5659" width="6.44140625" style="32" customWidth="1"/>
    <col min="5660" max="5660" width="5.33203125" style="32" bestFit="1" customWidth="1"/>
    <col min="5661" max="5888" width="9.109375" style="32"/>
    <col min="5889" max="5889" width="4.33203125" style="32" customWidth="1"/>
    <col min="5890" max="5890" width="0" style="32" hidden="1" customWidth="1"/>
    <col min="5891" max="5891" width="8.88671875" style="32" customWidth="1"/>
    <col min="5892" max="5892" width="12.6640625" style="32" customWidth="1"/>
    <col min="5893" max="5893" width="9.6640625" style="32" bestFit="1" customWidth="1"/>
    <col min="5894" max="5894" width="11.88671875" style="32" customWidth="1"/>
    <col min="5895" max="5895" width="11.33203125" style="32" customWidth="1"/>
    <col min="5896" max="5913" width="3.88671875" style="32" customWidth="1"/>
    <col min="5914" max="5914" width="0" style="32" hidden="1" customWidth="1"/>
    <col min="5915" max="5915" width="6.44140625" style="32" customWidth="1"/>
    <col min="5916" max="5916" width="5.33203125" style="32" bestFit="1" customWidth="1"/>
    <col min="5917" max="6144" width="9.109375" style="32"/>
    <col min="6145" max="6145" width="4.33203125" style="32" customWidth="1"/>
    <col min="6146" max="6146" width="0" style="32" hidden="1" customWidth="1"/>
    <col min="6147" max="6147" width="8.88671875" style="32" customWidth="1"/>
    <col min="6148" max="6148" width="12.6640625" style="32" customWidth="1"/>
    <col min="6149" max="6149" width="9.6640625" style="32" bestFit="1" customWidth="1"/>
    <col min="6150" max="6150" width="11.88671875" style="32" customWidth="1"/>
    <col min="6151" max="6151" width="11.33203125" style="32" customWidth="1"/>
    <col min="6152" max="6169" width="3.88671875" style="32" customWidth="1"/>
    <col min="6170" max="6170" width="0" style="32" hidden="1" customWidth="1"/>
    <col min="6171" max="6171" width="6.44140625" style="32" customWidth="1"/>
    <col min="6172" max="6172" width="5.33203125" style="32" bestFit="1" customWidth="1"/>
    <col min="6173" max="6400" width="9.109375" style="32"/>
    <col min="6401" max="6401" width="4.33203125" style="32" customWidth="1"/>
    <col min="6402" max="6402" width="0" style="32" hidden="1" customWidth="1"/>
    <col min="6403" max="6403" width="8.88671875" style="32" customWidth="1"/>
    <col min="6404" max="6404" width="12.6640625" style="32" customWidth="1"/>
    <col min="6405" max="6405" width="9.6640625" style="32" bestFit="1" customWidth="1"/>
    <col min="6406" max="6406" width="11.88671875" style="32" customWidth="1"/>
    <col min="6407" max="6407" width="11.33203125" style="32" customWidth="1"/>
    <col min="6408" max="6425" width="3.88671875" style="32" customWidth="1"/>
    <col min="6426" max="6426" width="0" style="32" hidden="1" customWidth="1"/>
    <col min="6427" max="6427" width="6.44140625" style="32" customWidth="1"/>
    <col min="6428" max="6428" width="5.33203125" style="32" bestFit="1" customWidth="1"/>
    <col min="6429" max="6656" width="9.109375" style="32"/>
    <col min="6657" max="6657" width="4.33203125" style="32" customWidth="1"/>
    <col min="6658" max="6658" width="0" style="32" hidden="1" customWidth="1"/>
    <col min="6659" max="6659" width="8.88671875" style="32" customWidth="1"/>
    <col min="6660" max="6660" width="12.6640625" style="32" customWidth="1"/>
    <col min="6661" max="6661" width="9.6640625" style="32" bestFit="1" customWidth="1"/>
    <col min="6662" max="6662" width="11.88671875" style="32" customWidth="1"/>
    <col min="6663" max="6663" width="11.33203125" style="32" customWidth="1"/>
    <col min="6664" max="6681" width="3.88671875" style="32" customWidth="1"/>
    <col min="6682" max="6682" width="0" style="32" hidden="1" customWidth="1"/>
    <col min="6683" max="6683" width="6.44140625" style="32" customWidth="1"/>
    <col min="6684" max="6684" width="5.33203125" style="32" bestFit="1" customWidth="1"/>
    <col min="6685" max="6912" width="9.109375" style="32"/>
    <col min="6913" max="6913" width="4.33203125" style="32" customWidth="1"/>
    <col min="6914" max="6914" width="0" style="32" hidden="1" customWidth="1"/>
    <col min="6915" max="6915" width="8.88671875" style="32" customWidth="1"/>
    <col min="6916" max="6916" width="12.6640625" style="32" customWidth="1"/>
    <col min="6917" max="6917" width="9.6640625" style="32" bestFit="1" customWidth="1"/>
    <col min="6918" max="6918" width="11.88671875" style="32" customWidth="1"/>
    <col min="6919" max="6919" width="11.33203125" style="32" customWidth="1"/>
    <col min="6920" max="6937" width="3.88671875" style="32" customWidth="1"/>
    <col min="6938" max="6938" width="0" style="32" hidden="1" customWidth="1"/>
    <col min="6939" max="6939" width="6.44140625" style="32" customWidth="1"/>
    <col min="6940" max="6940" width="5.33203125" style="32" bestFit="1" customWidth="1"/>
    <col min="6941" max="7168" width="9.109375" style="32"/>
    <col min="7169" max="7169" width="4.33203125" style="32" customWidth="1"/>
    <col min="7170" max="7170" width="0" style="32" hidden="1" customWidth="1"/>
    <col min="7171" max="7171" width="8.88671875" style="32" customWidth="1"/>
    <col min="7172" max="7172" width="12.6640625" style="32" customWidth="1"/>
    <col min="7173" max="7173" width="9.6640625" style="32" bestFit="1" customWidth="1"/>
    <col min="7174" max="7174" width="11.88671875" style="32" customWidth="1"/>
    <col min="7175" max="7175" width="11.33203125" style="32" customWidth="1"/>
    <col min="7176" max="7193" width="3.88671875" style="32" customWidth="1"/>
    <col min="7194" max="7194" width="0" style="32" hidden="1" customWidth="1"/>
    <col min="7195" max="7195" width="6.44140625" style="32" customWidth="1"/>
    <col min="7196" max="7196" width="5.33203125" style="32" bestFit="1" customWidth="1"/>
    <col min="7197" max="7424" width="9.109375" style="32"/>
    <col min="7425" max="7425" width="4.33203125" style="32" customWidth="1"/>
    <col min="7426" max="7426" width="0" style="32" hidden="1" customWidth="1"/>
    <col min="7427" max="7427" width="8.88671875" style="32" customWidth="1"/>
    <col min="7428" max="7428" width="12.6640625" style="32" customWidth="1"/>
    <col min="7429" max="7429" width="9.6640625" style="32" bestFit="1" customWidth="1"/>
    <col min="7430" max="7430" width="11.88671875" style="32" customWidth="1"/>
    <col min="7431" max="7431" width="11.33203125" style="32" customWidth="1"/>
    <col min="7432" max="7449" width="3.88671875" style="32" customWidth="1"/>
    <col min="7450" max="7450" width="0" style="32" hidden="1" customWidth="1"/>
    <col min="7451" max="7451" width="6.44140625" style="32" customWidth="1"/>
    <col min="7452" max="7452" width="5.33203125" style="32" bestFit="1" customWidth="1"/>
    <col min="7453" max="7680" width="9.109375" style="32"/>
    <col min="7681" max="7681" width="4.33203125" style="32" customWidth="1"/>
    <col min="7682" max="7682" width="0" style="32" hidden="1" customWidth="1"/>
    <col min="7683" max="7683" width="8.88671875" style="32" customWidth="1"/>
    <col min="7684" max="7684" width="12.6640625" style="32" customWidth="1"/>
    <col min="7685" max="7685" width="9.6640625" style="32" bestFit="1" customWidth="1"/>
    <col min="7686" max="7686" width="11.88671875" style="32" customWidth="1"/>
    <col min="7687" max="7687" width="11.33203125" style="32" customWidth="1"/>
    <col min="7688" max="7705" width="3.88671875" style="32" customWidth="1"/>
    <col min="7706" max="7706" width="0" style="32" hidden="1" customWidth="1"/>
    <col min="7707" max="7707" width="6.44140625" style="32" customWidth="1"/>
    <col min="7708" max="7708" width="5.33203125" style="32" bestFit="1" customWidth="1"/>
    <col min="7709" max="7936" width="9.109375" style="32"/>
    <col min="7937" max="7937" width="4.33203125" style="32" customWidth="1"/>
    <col min="7938" max="7938" width="0" style="32" hidden="1" customWidth="1"/>
    <col min="7939" max="7939" width="8.88671875" style="32" customWidth="1"/>
    <col min="7940" max="7940" width="12.6640625" style="32" customWidth="1"/>
    <col min="7941" max="7941" width="9.6640625" style="32" bestFit="1" customWidth="1"/>
    <col min="7942" max="7942" width="11.88671875" style="32" customWidth="1"/>
    <col min="7943" max="7943" width="11.33203125" style="32" customWidth="1"/>
    <col min="7944" max="7961" width="3.88671875" style="32" customWidth="1"/>
    <col min="7962" max="7962" width="0" style="32" hidden="1" customWidth="1"/>
    <col min="7963" max="7963" width="6.44140625" style="32" customWidth="1"/>
    <col min="7964" max="7964" width="5.33203125" style="32" bestFit="1" customWidth="1"/>
    <col min="7965" max="8192" width="9.109375" style="32"/>
    <col min="8193" max="8193" width="4.33203125" style="32" customWidth="1"/>
    <col min="8194" max="8194" width="0" style="32" hidden="1" customWidth="1"/>
    <col min="8195" max="8195" width="8.88671875" style="32" customWidth="1"/>
    <col min="8196" max="8196" width="12.6640625" style="32" customWidth="1"/>
    <col min="8197" max="8197" width="9.6640625" style="32" bestFit="1" customWidth="1"/>
    <col min="8198" max="8198" width="11.88671875" style="32" customWidth="1"/>
    <col min="8199" max="8199" width="11.33203125" style="32" customWidth="1"/>
    <col min="8200" max="8217" width="3.88671875" style="32" customWidth="1"/>
    <col min="8218" max="8218" width="0" style="32" hidden="1" customWidth="1"/>
    <col min="8219" max="8219" width="6.44140625" style="32" customWidth="1"/>
    <col min="8220" max="8220" width="5.33203125" style="32" bestFit="1" customWidth="1"/>
    <col min="8221" max="8448" width="9.109375" style="32"/>
    <col min="8449" max="8449" width="4.33203125" style="32" customWidth="1"/>
    <col min="8450" max="8450" width="0" style="32" hidden="1" customWidth="1"/>
    <col min="8451" max="8451" width="8.88671875" style="32" customWidth="1"/>
    <col min="8452" max="8452" width="12.6640625" style="32" customWidth="1"/>
    <col min="8453" max="8453" width="9.6640625" style="32" bestFit="1" customWidth="1"/>
    <col min="8454" max="8454" width="11.88671875" style="32" customWidth="1"/>
    <col min="8455" max="8455" width="11.33203125" style="32" customWidth="1"/>
    <col min="8456" max="8473" width="3.88671875" style="32" customWidth="1"/>
    <col min="8474" max="8474" width="0" style="32" hidden="1" customWidth="1"/>
    <col min="8475" max="8475" width="6.44140625" style="32" customWidth="1"/>
    <col min="8476" max="8476" width="5.33203125" style="32" bestFit="1" customWidth="1"/>
    <col min="8477" max="8704" width="9.109375" style="32"/>
    <col min="8705" max="8705" width="4.33203125" style="32" customWidth="1"/>
    <col min="8706" max="8706" width="0" style="32" hidden="1" customWidth="1"/>
    <col min="8707" max="8707" width="8.88671875" style="32" customWidth="1"/>
    <col min="8708" max="8708" width="12.6640625" style="32" customWidth="1"/>
    <col min="8709" max="8709" width="9.6640625" style="32" bestFit="1" customWidth="1"/>
    <col min="8710" max="8710" width="11.88671875" style="32" customWidth="1"/>
    <col min="8711" max="8711" width="11.33203125" style="32" customWidth="1"/>
    <col min="8712" max="8729" width="3.88671875" style="32" customWidth="1"/>
    <col min="8730" max="8730" width="0" style="32" hidden="1" customWidth="1"/>
    <col min="8731" max="8731" width="6.44140625" style="32" customWidth="1"/>
    <col min="8732" max="8732" width="5.33203125" style="32" bestFit="1" customWidth="1"/>
    <col min="8733" max="8960" width="9.109375" style="32"/>
    <col min="8961" max="8961" width="4.33203125" style="32" customWidth="1"/>
    <col min="8962" max="8962" width="0" style="32" hidden="1" customWidth="1"/>
    <col min="8963" max="8963" width="8.88671875" style="32" customWidth="1"/>
    <col min="8964" max="8964" width="12.6640625" style="32" customWidth="1"/>
    <col min="8965" max="8965" width="9.6640625" style="32" bestFit="1" customWidth="1"/>
    <col min="8966" max="8966" width="11.88671875" style="32" customWidth="1"/>
    <col min="8967" max="8967" width="11.33203125" style="32" customWidth="1"/>
    <col min="8968" max="8985" width="3.88671875" style="32" customWidth="1"/>
    <col min="8986" max="8986" width="0" style="32" hidden="1" customWidth="1"/>
    <col min="8987" max="8987" width="6.44140625" style="32" customWidth="1"/>
    <col min="8988" max="8988" width="5.33203125" style="32" bestFit="1" customWidth="1"/>
    <col min="8989" max="9216" width="9.109375" style="32"/>
    <col min="9217" max="9217" width="4.33203125" style="32" customWidth="1"/>
    <col min="9218" max="9218" width="0" style="32" hidden="1" customWidth="1"/>
    <col min="9219" max="9219" width="8.88671875" style="32" customWidth="1"/>
    <col min="9220" max="9220" width="12.6640625" style="32" customWidth="1"/>
    <col min="9221" max="9221" width="9.6640625" style="32" bestFit="1" customWidth="1"/>
    <col min="9222" max="9222" width="11.88671875" style="32" customWidth="1"/>
    <col min="9223" max="9223" width="11.33203125" style="32" customWidth="1"/>
    <col min="9224" max="9241" width="3.88671875" style="32" customWidth="1"/>
    <col min="9242" max="9242" width="0" style="32" hidden="1" customWidth="1"/>
    <col min="9243" max="9243" width="6.44140625" style="32" customWidth="1"/>
    <col min="9244" max="9244" width="5.33203125" style="32" bestFit="1" customWidth="1"/>
    <col min="9245" max="9472" width="9.109375" style="32"/>
    <col min="9473" max="9473" width="4.33203125" style="32" customWidth="1"/>
    <col min="9474" max="9474" width="0" style="32" hidden="1" customWidth="1"/>
    <col min="9475" max="9475" width="8.88671875" style="32" customWidth="1"/>
    <col min="9476" max="9476" width="12.6640625" style="32" customWidth="1"/>
    <col min="9477" max="9477" width="9.6640625" style="32" bestFit="1" customWidth="1"/>
    <col min="9478" max="9478" width="11.88671875" style="32" customWidth="1"/>
    <col min="9479" max="9479" width="11.33203125" style="32" customWidth="1"/>
    <col min="9480" max="9497" width="3.88671875" style="32" customWidth="1"/>
    <col min="9498" max="9498" width="0" style="32" hidden="1" customWidth="1"/>
    <col min="9499" max="9499" width="6.44140625" style="32" customWidth="1"/>
    <col min="9500" max="9500" width="5.33203125" style="32" bestFit="1" customWidth="1"/>
    <col min="9501" max="9728" width="9.109375" style="32"/>
    <col min="9729" max="9729" width="4.33203125" style="32" customWidth="1"/>
    <col min="9730" max="9730" width="0" style="32" hidden="1" customWidth="1"/>
    <col min="9731" max="9731" width="8.88671875" style="32" customWidth="1"/>
    <col min="9732" max="9732" width="12.6640625" style="32" customWidth="1"/>
    <col min="9733" max="9733" width="9.6640625" style="32" bestFit="1" customWidth="1"/>
    <col min="9734" max="9734" width="11.88671875" style="32" customWidth="1"/>
    <col min="9735" max="9735" width="11.33203125" style="32" customWidth="1"/>
    <col min="9736" max="9753" width="3.88671875" style="32" customWidth="1"/>
    <col min="9754" max="9754" width="0" style="32" hidden="1" customWidth="1"/>
    <col min="9755" max="9755" width="6.44140625" style="32" customWidth="1"/>
    <col min="9756" max="9756" width="5.33203125" style="32" bestFit="1" customWidth="1"/>
    <col min="9757" max="9984" width="9.109375" style="32"/>
    <col min="9985" max="9985" width="4.33203125" style="32" customWidth="1"/>
    <col min="9986" max="9986" width="0" style="32" hidden="1" customWidth="1"/>
    <col min="9987" max="9987" width="8.88671875" style="32" customWidth="1"/>
    <col min="9988" max="9988" width="12.6640625" style="32" customWidth="1"/>
    <col min="9989" max="9989" width="9.6640625" style="32" bestFit="1" customWidth="1"/>
    <col min="9990" max="9990" width="11.88671875" style="32" customWidth="1"/>
    <col min="9991" max="9991" width="11.33203125" style="32" customWidth="1"/>
    <col min="9992" max="10009" width="3.88671875" style="32" customWidth="1"/>
    <col min="10010" max="10010" width="0" style="32" hidden="1" customWidth="1"/>
    <col min="10011" max="10011" width="6.44140625" style="32" customWidth="1"/>
    <col min="10012" max="10012" width="5.33203125" style="32" bestFit="1" customWidth="1"/>
    <col min="10013" max="10240" width="9.109375" style="32"/>
    <col min="10241" max="10241" width="4.33203125" style="32" customWidth="1"/>
    <col min="10242" max="10242" width="0" style="32" hidden="1" customWidth="1"/>
    <col min="10243" max="10243" width="8.88671875" style="32" customWidth="1"/>
    <col min="10244" max="10244" width="12.6640625" style="32" customWidth="1"/>
    <col min="10245" max="10245" width="9.6640625" style="32" bestFit="1" customWidth="1"/>
    <col min="10246" max="10246" width="11.88671875" style="32" customWidth="1"/>
    <col min="10247" max="10247" width="11.33203125" style="32" customWidth="1"/>
    <col min="10248" max="10265" width="3.88671875" style="32" customWidth="1"/>
    <col min="10266" max="10266" width="0" style="32" hidden="1" customWidth="1"/>
    <col min="10267" max="10267" width="6.44140625" style="32" customWidth="1"/>
    <col min="10268" max="10268" width="5.33203125" style="32" bestFit="1" customWidth="1"/>
    <col min="10269" max="10496" width="9.109375" style="32"/>
    <col min="10497" max="10497" width="4.33203125" style="32" customWidth="1"/>
    <col min="10498" max="10498" width="0" style="32" hidden="1" customWidth="1"/>
    <col min="10499" max="10499" width="8.88671875" style="32" customWidth="1"/>
    <col min="10500" max="10500" width="12.6640625" style="32" customWidth="1"/>
    <col min="10501" max="10501" width="9.6640625" style="32" bestFit="1" customWidth="1"/>
    <col min="10502" max="10502" width="11.88671875" style="32" customWidth="1"/>
    <col min="10503" max="10503" width="11.33203125" style="32" customWidth="1"/>
    <col min="10504" max="10521" width="3.88671875" style="32" customWidth="1"/>
    <col min="10522" max="10522" width="0" style="32" hidden="1" customWidth="1"/>
    <col min="10523" max="10523" width="6.44140625" style="32" customWidth="1"/>
    <col min="10524" max="10524" width="5.33203125" style="32" bestFit="1" customWidth="1"/>
    <col min="10525" max="10752" width="9.109375" style="32"/>
    <col min="10753" max="10753" width="4.33203125" style="32" customWidth="1"/>
    <col min="10754" max="10754" width="0" style="32" hidden="1" customWidth="1"/>
    <col min="10755" max="10755" width="8.88671875" style="32" customWidth="1"/>
    <col min="10756" max="10756" width="12.6640625" style="32" customWidth="1"/>
    <col min="10757" max="10757" width="9.6640625" style="32" bestFit="1" customWidth="1"/>
    <col min="10758" max="10758" width="11.88671875" style="32" customWidth="1"/>
    <col min="10759" max="10759" width="11.33203125" style="32" customWidth="1"/>
    <col min="10760" max="10777" width="3.88671875" style="32" customWidth="1"/>
    <col min="10778" max="10778" width="0" style="32" hidden="1" customWidth="1"/>
    <col min="10779" max="10779" width="6.44140625" style="32" customWidth="1"/>
    <col min="10780" max="10780" width="5.33203125" style="32" bestFit="1" customWidth="1"/>
    <col min="10781" max="11008" width="9.109375" style="32"/>
    <col min="11009" max="11009" width="4.33203125" style="32" customWidth="1"/>
    <col min="11010" max="11010" width="0" style="32" hidden="1" customWidth="1"/>
    <col min="11011" max="11011" width="8.88671875" style="32" customWidth="1"/>
    <col min="11012" max="11012" width="12.6640625" style="32" customWidth="1"/>
    <col min="11013" max="11013" width="9.6640625" style="32" bestFit="1" customWidth="1"/>
    <col min="11014" max="11014" width="11.88671875" style="32" customWidth="1"/>
    <col min="11015" max="11015" width="11.33203125" style="32" customWidth="1"/>
    <col min="11016" max="11033" width="3.88671875" style="32" customWidth="1"/>
    <col min="11034" max="11034" width="0" style="32" hidden="1" customWidth="1"/>
    <col min="11035" max="11035" width="6.44140625" style="32" customWidth="1"/>
    <col min="11036" max="11036" width="5.33203125" style="32" bestFit="1" customWidth="1"/>
    <col min="11037" max="11264" width="9.109375" style="32"/>
    <col min="11265" max="11265" width="4.33203125" style="32" customWidth="1"/>
    <col min="11266" max="11266" width="0" style="32" hidden="1" customWidth="1"/>
    <col min="11267" max="11267" width="8.88671875" style="32" customWidth="1"/>
    <col min="11268" max="11268" width="12.6640625" style="32" customWidth="1"/>
    <col min="11269" max="11269" width="9.6640625" style="32" bestFit="1" customWidth="1"/>
    <col min="11270" max="11270" width="11.88671875" style="32" customWidth="1"/>
    <col min="11271" max="11271" width="11.33203125" style="32" customWidth="1"/>
    <col min="11272" max="11289" width="3.88671875" style="32" customWidth="1"/>
    <col min="11290" max="11290" width="0" style="32" hidden="1" customWidth="1"/>
    <col min="11291" max="11291" width="6.44140625" style="32" customWidth="1"/>
    <col min="11292" max="11292" width="5.33203125" style="32" bestFit="1" customWidth="1"/>
    <col min="11293" max="11520" width="9.109375" style="32"/>
    <col min="11521" max="11521" width="4.33203125" style="32" customWidth="1"/>
    <col min="11522" max="11522" width="0" style="32" hidden="1" customWidth="1"/>
    <col min="11523" max="11523" width="8.88671875" style="32" customWidth="1"/>
    <col min="11524" max="11524" width="12.6640625" style="32" customWidth="1"/>
    <col min="11525" max="11525" width="9.6640625" style="32" bestFit="1" customWidth="1"/>
    <col min="11526" max="11526" width="11.88671875" style="32" customWidth="1"/>
    <col min="11527" max="11527" width="11.33203125" style="32" customWidth="1"/>
    <col min="11528" max="11545" width="3.88671875" style="32" customWidth="1"/>
    <col min="11546" max="11546" width="0" style="32" hidden="1" customWidth="1"/>
    <col min="11547" max="11547" width="6.44140625" style="32" customWidth="1"/>
    <col min="11548" max="11548" width="5.33203125" style="32" bestFit="1" customWidth="1"/>
    <col min="11549" max="11776" width="9.109375" style="32"/>
    <col min="11777" max="11777" width="4.33203125" style="32" customWidth="1"/>
    <col min="11778" max="11778" width="0" style="32" hidden="1" customWidth="1"/>
    <col min="11779" max="11779" width="8.88671875" style="32" customWidth="1"/>
    <col min="11780" max="11780" width="12.6640625" style="32" customWidth="1"/>
    <col min="11781" max="11781" width="9.6640625" style="32" bestFit="1" customWidth="1"/>
    <col min="11782" max="11782" width="11.88671875" style="32" customWidth="1"/>
    <col min="11783" max="11783" width="11.33203125" style="32" customWidth="1"/>
    <col min="11784" max="11801" width="3.88671875" style="32" customWidth="1"/>
    <col min="11802" max="11802" width="0" style="32" hidden="1" customWidth="1"/>
    <col min="11803" max="11803" width="6.44140625" style="32" customWidth="1"/>
    <col min="11804" max="11804" width="5.33203125" style="32" bestFit="1" customWidth="1"/>
    <col min="11805" max="12032" width="9.109375" style="32"/>
    <col min="12033" max="12033" width="4.33203125" style="32" customWidth="1"/>
    <col min="12034" max="12034" width="0" style="32" hidden="1" customWidth="1"/>
    <col min="12035" max="12035" width="8.88671875" style="32" customWidth="1"/>
    <col min="12036" max="12036" width="12.6640625" style="32" customWidth="1"/>
    <col min="12037" max="12037" width="9.6640625" style="32" bestFit="1" customWidth="1"/>
    <col min="12038" max="12038" width="11.88671875" style="32" customWidth="1"/>
    <col min="12039" max="12039" width="11.33203125" style="32" customWidth="1"/>
    <col min="12040" max="12057" width="3.88671875" style="32" customWidth="1"/>
    <col min="12058" max="12058" width="0" style="32" hidden="1" customWidth="1"/>
    <col min="12059" max="12059" width="6.44140625" style="32" customWidth="1"/>
    <col min="12060" max="12060" width="5.33203125" style="32" bestFit="1" customWidth="1"/>
    <col min="12061" max="12288" width="9.109375" style="32"/>
    <col min="12289" max="12289" width="4.33203125" style="32" customWidth="1"/>
    <col min="12290" max="12290" width="0" style="32" hidden="1" customWidth="1"/>
    <col min="12291" max="12291" width="8.88671875" style="32" customWidth="1"/>
    <col min="12292" max="12292" width="12.6640625" style="32" customWidth="1"/>
    <col min="12293" max="12293" width="9.6640625" style="32" bestFit="1" customWidth="1"/>
    <col min="12294" max="12294" width="11.88671875" style="32" customWidth="1"/>
    <col min="12295" max="12295" width="11.33203125" style="32" customWidth="1"/>
    <col min="12296" max="12313" width="3.88671875" style="32" customWidth="1"/>
    <col min="12314" max="12314" width="0" style="32" hidden="1" customWidth="1"/>
    <col min="12315" max="12315" width="6.44140625" style="32" customWidth="1"/>
    <col min="12316" max="12316" width="5.33203125" style="32" bestFit="1" customWidth="1"/>
    <col min="12317" max="12544" width="9.109375" style="32"/>
    <col min="12545" max="12545" width="4.33203125" style="32" customWidth="1"/>
    <col min="12546" max="12546" width="0" style="32" hidden="1" customWidth="1"/>
    <col min="12547" max="12547" width="8.88671875" style="32" customWidth="1"/>
    <col min="12548" max="12548" width="12.6640625" style="32" customWidth="1"/>
    <col min="12549" max="12549" width="9.6640625" style="32" bestFit="1" customWidth="1"/>
    <col min="12550" max="12550" width="11.88671875" style="32" customWidth="1"/>
    <col min="12551" max="12551" width="11.33203125" style="32" customWidth="1"/>
    <col min="12552" max="12569" width="3.88671875" style="32" customWidth="1"/>
    <col min="12570" max="12570" width="0" style="32" hidden="1" customWidth="1"/>
    <col min="12571" max="12571" width="6.44140625" style="32" customWidth="1"/>
    <col min="12572" max="12572" width="5.33203125" style="32" bestFit="1" customWidth="1"/>
    <col min="12573" max="12800" width="9.109375" style="32"/>
    <col min="12801" max="12801" width="4.33203125" style="32" customWidth="1"/>
    <col min="12802" max="12802" width="0" style="32" hidden="1" customWidth="1"/>
    <col min="12803" max="12803" width="8.88671875" style="32" customWidth="1"/>
    <col min="12804" max="12804" width="12.6640625" style="32" customWidth="1"/>
    <col min="12805" max="12805" width="9.6640625" style="32" bestFit="1" customWidth="1"/>
    <col min="12806" max="12806" width="11.88671875" style="32" customWidth="1"/>
    <col min="12807" max="12807" width="11.33203125" style="32" customWidth="1"/>
    <col min="12808" max="12825" width="3.88671875" style="32" customWidth="1"/>
    <col min="12826" max="12826" width="0" style="32" hidden="1" customWidth="1"/>
    <col min="12827" max="12827" width="6.44140625" style="32" customWidth="1"/>
    <col min="12828" max="12828" width="5.33203125" style="32" bestFit="1" customWidth="1"/>
    <col min="12829" max="13056" width="9.109375" style="32"/>
    <col min="13057" max="13057" width="4.33203125" style="32" customWidth="1"/>
    <col min="13058" max="13058" width="0" style="32" hidden="1" customWidth="1"/>
    <col min="13059" max="13059" width="8.88671875" style="32" customWidth="1"/>
    <col min="13060" max="13060" width="12.6640625" style="32" customWidth="1"/>
    <col min="13061" max="13061" width="9.6640625" style="32" bestFit="1" customWidth="1"/>
    <col min="13062" max="13062" width="11.88671875" style="32" customWidth="1"/>
    <col min="13063" max="13063" width="11.33203125" style="32" customWidth="1"/>
    <col min="13064" max="13081" width="3.88671875" style="32" customWidth="1"/>
    <col min="13082" max="13082" width="0" style="32" hidden="1" customWidth="1"/>
    <col min="13083" max="13083" width="6.44140625" style="32" customWidth="1"/>
    <col min="13084" max="13084" width="5.33203125" style="32" bestFit="1" customWidth="1"/>
    <col min="13085" max="13312" width="9.109375" style="32"/>
    <col min="13313" max="13313" width="4.33203125" style="32" customWidth="1"/>
    <col min="13314" max="13314" width="0" style="32" hidden="1" customWidth="1"/>
    <col min="13315" max="13315" width="8.88671875" style="32" customWidth="1"/>
    <col min="13316" max="13316" width="12.6640625" style="32" customWidth="1"/>
    <col min="13317" max="13317" width="9.6640625" style="32" bestFit="1" customWidth="1"/>
    <col min="13318" max="13318" width="11.88671875" style="32" customWidth="1"/>
    <col min="13319" max="13319" width="11.33203125" style="32" customWidth="1"/>
    <col min="13320" max="13337" width="3.88671875" style="32" customWidth="1"/>
    <col min="13338" max="13338" width="0" style="32" hidden="1" customWidth="1"/>
    <col min="13339" max="13339" width="6.44140625" style="32" customWidth="1"/>
    <col min="13340" max="13340" width="5.33203125" style="32" bestFit="1" customWidth="1"/>
    <col min="13341" max="13568" width="9.109375" style="32"/>
    <col min="13569" max="13569" width="4.33203125" style="32" customWidth="1"/>
    <col min="13570" max="13570" width="0" style="32" hidden="1" customWidth="1"/>
    <col min="13571" max="13571" width="8.88671875" style="32" customWidth="1"/>
    <col min="13572" max="13572" width="12.6640625" style="32" customWidth="1"/>
    <col min="13573" max="13573" width="9.6640625" style="32" bestFit="1" customWidth="1"/>
    <col min="13574" max="13574" width="11.88671875" style="32" customWidth="1"/>
    <col min="13575" max="13575" width="11.33203125" style="32" customWidth="1"/>
    <col min="13576" max="13593" width="3.88671875" style="32" customWidth="1"/>
    <col min="13594" max="13594" width="0" style="32" hidden="1" customWidth="1"/>
    <col min="13595" max="13595" width="6.44140625" style="32" customWidth="1"/>
    <col min="13596" max="13596" width="5.33203125" style="32" bestFit="1" customWidth="1"/>
    <col min="13597" max="13824" width="9.109375" style="32"/>
    <col min="13825" max="13825" width="4.33203125" style="32" customWidth="1"/>
    <col min="13826" max="13826" width="0" style="32" hidden="1" customWidth="1"/>
    <col min="13827" max="13827" width="8.88671875" style="32" customWidth="1"/>
    <col min="13828" max="13828" width="12.6640625" style="32" customWidth="1"/>
    <col min="13829" max="13829" width="9.6640625" style="32" bestFit="1" customWidth="1"/>
    <col min="13830" max="13830" width="11.88671875" style="32" customWidth="1"/>
    <col min="13831" max="13831" width="11.33203125" style="32" customWidth="1"/>
    <col min="13832" max="13849" width="3.88671875" style="32" customWidth="1"/>
    <col min="13850" max="13850" width="0" style="32" hidden="1" customWidth="1"/>
    <col min="13851" max="13851" width="6.44140625" style="32" customWidth="1"/>
    <col min="13852" max="13852" width="5.33203125" style="32" bestFit="1" customWidth="1"/>
    <col min="13853" max="14080" width="9.109375" style="32"/>
    <col min="14081" max="14081" width="4.33203125" style="32" customWidth="1"/>
    <col min="14082" max="14082" width="0" style="32" hidden="1" customWidth="1"/>
    <col min="14083" max="14083" width="8.88671875" style="32" customWidth="1"/>
    <col min="14084" max="14084" width="12.6640625" style="32" customWidth="1"/>
    <col min="14085" max="14085" width="9.6640625" style="32" bestFit="1" customWidth="1"/>
    <col min="14086" max="14086" width="11.88671875" style="32" customWidth="1"/>
    <col min="14087" max="14087" width="11.33203125" style="32" customWidth="1"/>
    <col min="14088" max="14105" width="3.88671875" style="32" customWidth="1"/>
    <col min="14106" max="14106" width="0" style="32" hidden="1" customWidth="1"/>
    <col min="14107" max="14107" width="6.44140625" style="32" customWidth="1"/>
    <col min="14108" max="14108" width="5.33203125" style="32" bestFit="1" customWidth="1"/>
    <col min="14109" max="14336" width="9.109375" style="32"/>
    <col min="14337" max="14337" width="4.33203125" style="32" customWidth="1"/>
    <col min="14338" max="14338" width="0" style="32" hidden="1" customWidth="1"/>
    <col min="14339" max="14339" width="8.88671875" style="32" customWidth="1"/>
    <col min="14340" max="14340" width="12.6640625" style="32" customWidth="1"/>
    <col min="14341" max="14341" width="9.6640625" style="32" bestFit="1" customWidth="1"/>
    <col min="14342" max="14342" width="11.88671875" style="32" customWidth="1"/>
    <col min="14343" max="14343" width="11.33203125" style="32" customWidth="1"/>
    <col min="14344" max="14361" width="3.88671875" style="32" customWidth="1"/>
    <col min="14362" max="14362" width="0" style="32" hidden="1" customWidth="1"/>
    <col min="14363" max="14363" width="6.44140625" style="32" customWidth="1"/>
    <col min="14364" max="14364" width="5.33203125" style="32" bestFit="1" customWidth="1"/>
    <col min="14365" max="14592" width="9.109375" style="32"/>
    <col min="14593" max="14593" width="4.33203125" style="32" customWidth="1"/>
    <col min="14594" max="14594" width="0" style="32" hidden="1" customWidth="1"/>
    <col min="14595" max="14595" width="8.88671875" style="32" customWidth="1"/>
    <col min="14596" max="14596" width="12.6640625" style="32" customWidth="1"/>
    <col min="14597" max="14597" width="9.6640625" style="32" bestFit="1" customWidth="1"/>
    <col min="14598" max="14598" width="11.88671875" style="32" customWidth="1"/>
    <col min="14599" max="14599" width="11.33203125" style="32" customWidth="1"/>
    <col min="14600" max="14617" width="3.88671875" style="32" customWidth="1"/>
    <col min="14618" max="14618" width="0" style="32" hidden="1" customWidth="1"/>
    <col min="14619" max="14619" width="6.44140625" style="32" customWidth="1"/>
    <col min="14620" max="14620" width="5.33203125" style="32" bestFit="1" customWidth="1"/>
    <col min="14621" max="14848" width="9.109375" style="32"/>
    <col min="14849" max="14849" width="4.33203125" style="32" customWidth="1"/>
    <col min="14850" max="14850" width="0" style="32" hidden="1" customWidth="1"/>
    <col min="14851" max="14851" width="8.88671875" style="32" customWidth="1"/>
    <col min="14852" max="14852" width="12.6640625" style="32" customWidth="1"/>
    <col min="14853" max="14853" width="9.6640625" style="32" bestFit="1" customWidth="1"/>
    <col min="14854" max="14854" width="11.88671875" style="32" customWidth="1"/>
    <col min="14855" max="14855" width="11.33203125" style="32" customWidth="1"/>
    <col min="14856" max="14873" width="3.88671875" style="32" customWidth="1"/>
    <col min="14874" max="14874" width="0" style="32" hidden="1" customWidth="1"/>
    <col min="14875" max="14875" width="6.44140625" style="32" customWidth="1"/>
    <col min="14876" max="14876" width="5.33203125" style="32" bestFit="1" customWidth="1"/>
    <col min="14877" max="15104" width="9.109375" style="32"/>
    <col min="15105" max="15105" width="4.33203125" style="32" customWidth="1"/>
    <col min="15106" max="15106" width="0" style="32" hidden="1" customWidth="1"/>
    <col min="15107" max="15107" width="8.88671875" style="32" customWidth="1"/>
    <col min="15108" max="15108" width="12.6640625" style="32" customWidth="1"/>
    <col min="15109" max="15109" width="9.6640625" style="32" bestFit="1" customWidth="1"/>
    <col min="15110" max="15110" width="11.88671875" style="32" customWidth="1"/>
    <col min="15111" max="15111" width="11.33203125" style="32" customWidth="1"/>
    <col min="15112" max="15129" width="3.88671875" style="32" customWidth="1"/>
    <col min="15130" max="15130" width="0" style="32" hidden="1" customWidth="1"/>
    <col min="15131" max="15131" width="6.44140625" style="32" customWidth="1"/>
    <col min="15132" max="15132" width="5.33203125" style="32" bestFit="1" customWidth="1"/>
    <col min="15133" max="15360" width="9.109375" style="32"/>
    <col min="15361" max="15361" width="4.33203125" style="32" customWidth="1"/>
    <col min="15362" max="15362" width="0" style="32" hidden="1" customWidth="1"/>
    <col min="15363" max="15363" width="8.88671875" style="32" customWidth="1"/>
    <col min="15364" max="15364" width="12.6640625" style="32" customWidth="1"/>
    <col min="15365" max="15365" width="9.6640625" style="32" bestFit="1" customWidth="1"/>
    <col min="15366" max="15366" width="11.88671875" style="32" customWidth="1"/>
    <col min="15367" max="15367" width="11.33203125" style="32" customWidth="1"/>
    <col min="15368" max="15385" width="3.88671875" style="32" customWidth="1"/>
    <col min="15386" max="15386" width="0" style="32" hidden="1" customWidth="1"/>
    <col min="15387" max="15387" width="6.44140625" style="32" customWidth="1"/>
    <col min="15388" max="15388" width="5.33203125" style="32" bestFit="1" customWidth="1"/>
    <col min="15389" max="15616" width="9.109375" style="32"/>
    <col min="15617" max="15617" width="4.33203125" style="32" customWidth="1"/>
    <col min="15618" max="15618" width="0" style="32" hidden="1" customWidth="1"/>
    <col min="15619" max="15619" width="8.88671875" style="32" customWidth="1"/>
    <col min="15620" max="15620" width="12.6640625" style="32" customWidth="1"/>
    <col min="15621" max="15621" width="9.6640625" style="32" bestFit="1" customWidth="1"/>
    <col min="15622" max="15622" width="11.88671875" style="32" customWidth="1"/>
    <col min="15623" max="15623" width="11.33203125" style="32" customWidth="1"/>
    <col min="15624" max="15641" width="3.88671875" style="32" customWidth="1"/>
    <col min="15642" max="15642" width="0" style="32" hidden="1" customWidth="1"/>
    <col min="15643" max="15643" width="6.44140625" style="32" customWidth="1"/>
    <col min="15644" max="15644" width="5.33203125" style="32" bestFit="1" customWidth="1"/>
    <col min="15645" max="15872" width="9.109375" style="32"/>
    <col min="15873" max="15873" width="4.33203125" style="32" customWidth="1"/>
    <col min="15874" max="15874" width="0" style="32" hidden="1" customWidth="1"/>
    <col min="15875" max="15875" width="8.88671875" style="32" customWidth="1"/>
    <col min="15876" max="15876" width="12.6640625" style="32" customWidth="1"/>
    <col min="15877" max="15877" width="9.6640625" style="32" bestFit="1" customWidth="1"/>
    <col min="15878" max="15878" width="11.88671875" style="32" customWidth="1"/>
    <col min="15879" max="15879" width="11.33203125" style="32" customWidth="1"/>
    <col min="15880" max="15897" width="3.88671875" style="32" customWidth="1"/>
    <col min="15898" max="15898" width="0" style="32" hidden="1" customWidth="1"/>
    <col min="15899" max="15899" width="6.44140625" style="32" customWidth="1"/>
    <col min="15900" max="15900" width="5.33203125" style="32" bestFit="1" customWidth="1"/>
    <col min="15901" max="16128" width="9.109375" style="32"/>
    <col min="16129" max="16129" width="4.33203125" style="32" customWidth="1"/>
    <col min="16130" max="16130" width="0" style="32" hidden="1" customWidth="1"/>
    <col min="16131" max="16131" width="8.88671875" style="32" customWidth="1"/>
    <col min="16132" max="16132" width="12.6640625" style="32" customWidth="1"/>
    <col min="16133" max="16133" width="9.6640625" style="32" bestFit="1" customWidth="1"/>
    <col min="16134" max="16134" width="11.88671875" style="32" customWidth="1"/>
    <col min="16135" max="16135" width="11.33203125" style="32" customWidth="1"/>
    <col min="16136" max="16153" width="3.88671875" style="32" customWidth="1"/>
    <col min="16154" max="16154" width="0" style="32" hidden="1" customWidth="1"/>
    <col min="16155" max="16155" width="6.44140625" style="32" customWidth="1"/>
    <col min="16156" max="16156" width="5.33203125" style="32" bestFit="1" customWidth="1"/>
    <col min="16157" max="16384" width="9.109375" style="32"/>
  </cols>
  <sheetData>
    <row r="1" spans="1:28" s="3" customFormat="1" ht="17.399999999999999">
      <c r="B1" s="2"/>
      <c r="D1" s="2" t="s">
        <v>172</v>
      </c>
      <c r="E1" s="4"/>
      <c r="F1" s="5"/>
    </row>
    <row r="2" spans="1:28" s="3" customFormat="1" ht="17.399999999999999">
      <c r="A2" s="14" t="s">
        <v>3</v>
      </c>
      <c r="B2" s="2"/>
      <c r="D2" s="4"/>
      <c r="E2" s="4"/>
      <c r="G2" s="6" t="s">
        <v>173</v>
      </c>
    </row>
    <row r="3" spans="1:28" ht="15.6">
      <c r="A3" s="12"/>
      <c r="B3" s="12"/>
      <c r="C3" s="47" t="s">
        <v>183</v>
      </c>
      <c r="D3" s="44"/>
      <c r="G3" s="11" t="s">
        <v>21</v>
      </c>
      <c r="H3" s="11"/>
      <c r="I3" s="11"/>
      <c r="J3" s="11"/>
      <c r="K3" s="11"/>
      <c r="L3" s="11"/>
      <c r="M3" s="11"/>
      <c r="N3" s="11"/>
      <c r="O3" s="11"/>
      <c r="P3" s="4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8" ht="13.8" thickBot="1">
      <c r="A4" s="45"/>
      <c r="B4" s="45"/>
      <c r="C4" s="48"/>
      <c r="D4" s="46"/>
      <c r="E4" s="46"/>
      <c r="F4" s="46"/>
      <c r="G4" s="46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5"/>
    </row>
    <row r="5" spans="1:28" ht="13.8" thickBot="1">
      <c r="A5" s="34" t="s">
        <v>153</v>
      </c>
      <c r="B5" s="18" t="s">
        <v>177</v>
      </c>
      <c r="C5" s="50" t="s">
        <v>154</v>
      </c>
      <c r="D5" s="51" t="s">
        <v>155</v>
      </c>
      <c r="E5" s="52" t="s">
        <v>156</v>
      </c>
      <c r="F5" s="18" t="s">
        <v>157</v>
      </c>
      <c r="G5" s="53" t="s">
        <v>158</v>
      </c>
      <c r="H5" s="54" t="s">
        <v>524</v>
      </c>
      <c r="I5" s="54" t="s">
        <v>526</v>
      </c>
      <c r="J5" s="54" t="s">
        <v>4</v>
      </c>
      <c r="K5" s="54" t="s">
        <v>529</v>
      </c>
      <c r="L5" s="54" t="s">
        <v>534</v>
      </c>
      <c r="M5" s="54" t="s">
        <v>535</v>
      </c>
      <c r="N5" s="54" t="s">
        <v>536</v>
      </c>
      <c r="O5" s="54" t="s">
        <v>537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5" t="s">
        <v>182</v>
      </c>
      <c r="AB5" s="20" t="s">
        <v>161</v>
      </c>
    </row>
    <row r="6" spans="1:28" ht="17.25" customHeight="1">
      <c r="A6" s="60">
        <v>1</v>
      </c>
      <c r="B6" s="60">
        <v>1</v>
      </c>
      <c r="C6" s="22" t="s">
        <v>90</v>
      </c>
      <c r="D6" s="23" t="s">
        <v>91</v>
      </c>
      <c r="E6" s="24">
        <v>40065</v>
      </c>
      <c r="F6" s="79" t="s">
        <v>205</v>
      </c>
      <c r="G6" s="25" t="s">
        <v>414</v>
      </c>
      <c r="H6" s="61" t="s">
        <v>530</v>
      </c>
      <c r="I6" s="61" t="s">
        <v>530</v>
      </c>
      <c r="J6" s="61" t="s">
        <v>530</v>
      </c>
      <c r="K6" s="61" t="s">
        <v>530</v>
      </c>
      <c r="L6" s="61" t="s">
        <v>530</v>
      </c>
      <c r="M6" s="61" t="s">
        <v>530</v>
      </c>
      <c r="N6" s="61" t="s">
        <v>531</v>
      </c>
      <c r="O6" s="61" t="s">
        <v>532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58">
        <v>1.85</v>
      </c>
      <c r="AB6" s="59" t="str">
        <f>IF(ISBLANK(AA6),"",IF(AA6&gt;=3.48,"KSM",IF(AA6&gt;=3.1,"I A",IF(AA6&gt;=2.7,"II A",IF(AA6&gt;=2.4,"III A",IF(AA6&gt;=2.15,"I JA",IF(AA6&gt;=1.95,"II JA",IF(AA6&gt;=1.8,"III JA"))))))))</f>
        <v>III JA</v>
      </c>
    </row>
    <row r="7" spans="1:28" ht="17.25" customHeight="1">
      <c r="A7" s="56">
        <v>2</v>
      </c>
      <c r="B7" s="56">
        <v>2</v>
      </c>
      <c r="C7" s="22" t="s">
        <v>80</v>
      </c>
      <c r="D7" s="23" t="s">
        <v>81</v>
      </c>
      <c r="E7" s="24">
        <v>40129</v>
      </c>
      <c r="F7" s="79" t="s">
        <v>205</v>
      </c>
      <c r="G7" s="25" t="s">
        <v>414</v>
      </c>
      <c r="H7" s="57" t="s">
        <v>530</v>
      </c>
      <c r="I7" s="57" t="s">
        <v>530</v>
      </c>
      <c r="J7" s="57" t="s">
        <v>530</v>
      </c>
      <c r="K7" s="57" t="s">
        <v>530</v>
      </c>
      <c r="L7" s="57" t="s">
        <v>530</v>
      </c>
      <c r="M7" s="57" t="s">
        <v>530</v>
      </c>
      <c r="N7" s="57" t="s">
        <v>532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>
        <v>1.75</v>
      </c>
      <c r="AB7" s="59"/>
    </row>
    <row r="8" spans="1:28" ht="17.25" customHeight="1">
      <c r="A8" s="60"/>
      <c r="B8" s="56">
        <v>4</v>
      </c>
      <c r="C8" s="22" t="s">
        <v>96</v>
      </c>
      <c r="D8" s="23" t="s">
        <v>97</v>
      </c>
      <c r="E8" s="24">
        <v>40077</v>
      </c>
      <c r="F8" s="79" t="s">
        <v>3</v>
      </c>
      <c r="G8" s="25" t="s">
        <v>414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 t="s">
        <v>470</v>
      </c>
      <c r="AB8" s="59"/>
    </row>
    <row r="9" spans="1:28" ht="17.25" customHeight="1">
      <c r="A9" s="56"/>
      <c r="B9" s="56">
        <v>7</v>
      </c>
      <c r="C9" s="22" t="s">
        <v>98</v>
      </c>
      <c r="D9" s="23" t="s">
        <v>99</v>
      </c>
      <c r="E9" s="24">
        <v>40655</v>
      </c>
      <c r="F9" s="79" t="s">
        <v>205</v>
      </c>
      <c r="G9" s="25" t="s">
        <v>414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 t="s">
        <v>470</v>
      </c>
      <c r="AB9" s="59"/>
    </row>
    <row r="11" spans="1:28" ht="13.8">
      <c r="C11" s="30"/>
      <c r="D11" s="31"/>
      <c r="E11" s="31"/>
      <c r="G11" s="33"/>
    </row>
  </sheetData>
  <sortState ref="A6:AB9">
    <sortCondition ref="A6:A9"/>
  </sortState>
  <phoneticPr fontId="24" type="noConversion"/>
  <pageMargins left="0.25" right="0.25" top="0.75" bottom="0.75" header="0.3" footer="0.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B11"/>
  <sheetViews>
    <sheetView workbookViewId="0">
      <selection activeCell="AB19" sqref="AB19"/>
    </sheetView>
  </sheetViews>
  <sheetFormatPr defaultRowHeight="13.2"/>
  <cols>
    <col min="1" max="1" width="4.33203125" style="32" customWidth="1"/>
    <col min="2" max="2" width="9.5546875" style="32" customWidth="1"/>
    <col min="3" max="3" width="12.6640625" style="32" customWidth="1"/>
    <col min="4" max="4" width="9.6640625" style="32" bestFit="1" customWidth="1"/>
    <col min="5" max="5" width="13.6640625" style="32" bestFit="1" customWidth="1"/>
    <col min="6" max="6" width="11.6640625" style="32" customWidth="1"/>
    <col min="7" max="20" width="3.88671875" style="32" customWidth="1"/>
    <col min="21" max="26" width="3.88671875" style="32" hidden="1" customWidth="1"/>
    <col min="27" max="27" width="6.5546875" style="32" customWidth="1"/>
    <col min="28" max="28" width="5.33203125" style="32" bestFit="1" customWidth="1"/>
    <col min="29" max="256" width="9.109375" style="32"/>
    <col min="257" max="257" width="4.33203125" style="32" customWidth="1"/>
    <col min="258" max="258" width="9.5546875" style="32" customWidth="1"/>
    <col min="259" max="259" width="12.6640625" style="32" customWidth="1"/>
    <col min="260" max="260" width="9.6640625" style="32" bestFit="1" customWidth="1"/>
    <col min="261" max="261" width="12.33203125" style="32" customWidth="1"/>
    <col min="262" max="262" width="11.6640625" style="32" customWidth="1"/>
    <col min="263" max="279" width="3.88671875" style="32" customWidth="1"/>
    <col min="280" max="282" width="0" style="32" hidden="1" customWidth="1"/>
    <col min="283" max="283" width="6.5546875" style="32" customWidth="1"/>
    <col min="284" max="284" width="5.33203125" style="32" bestFit="1" customWidth="1"/>
    <col min="285" max="512" width="9.109375" style="32"/>
    <col min="513" max="513" width="4.33203125" style="32" customWidth="1"/>
    <col min="514" max="514" width="9.5546875" style="32" customWidth="1"/>
    <col min="515" max="515" width="12.6640625" style="32" customWidth="1"/>
    <col min="516" max="516" width="9.6640625" style="32" bestFit="1" customWidth="1"/>
    <col min="517" max="517" width="12.33203125" style="32" customWidth="1"/>
    <col min="518" max="518" width="11.6640625" style="32" customWidth="1"/>
    <col min="519" max="535" width="3.88671875" style="32" customWidth="1"/>
    <col min="536" max="538" width="0" style="32" hidden="1" customWidth="1"/>
    <col min="539" max="539" width="6.5546875" style="32" customWidth="1"/>
    <col min="540" max="540" width="5.33203125" style="32" bestFit="1" customWidth="1"/>
    <col min="541" max="768" width="9.109375" style="32"/>
    <col min="769" max="769" width="4.33203125" style="32" customWidth="1"/>
    <col min="770" max="770" width="9.5546875" style="32" customWidth="1"/>
    <col min="771" max="771" width="12.6640625" style="32" customWidth="1"/>
    <col min="772" max="772" width="9.6640625" style="32" bestFit="1" customWidth="1"/>
    <col min="773" max="773" width="12.33203125" style="32" customWidth="1"/>
    <col min="774" max="774" width="11.6640625" style="32" customWidth="1"/>
    <col min="775" max="791" width="3.88671875" style="32" customWidth="1"/>
    <col min="792" max="794" width="0" style="32" hidden="1" customWidth="1"/>
    <col min="795" max="795" width="6.5546875" style="32" customWidth="1"/>
    <col min="796" max="796" width="5.33203125" style="32" bestFit="1" customWidth="1"/>
    <col min="797" max="1024" width="9.109375" style="32"/>
    <col min="1025" max="1025" width="4.33203125" style="32" customWidth="1"/>
    <col min="1026" max="1026" width="9.5546875" style="32" customWidth="1"/>
    <col min="1027" max="1027" width="12.6640625" style="32" customWidth="1"/>
    <col min="1028" max="1028" width="9.6640625" style="32" bestFit="1" customWidth="1"/>
    <col min="1029" max="1029" width="12.33203125" style="32" customWidth="1"/>
    <col min="1030" max="1030" width="11.6640625" style="32" customWidth="1"/>
    <col min="1031" max="1047" width="3.88671875" style="32" customWidth="1"/>
    <col min="1048" max="1050" width="0" style="32" hidden="1" customWidth="1"/>
    <col min="1051" max="1051" width="6.5546875" style="32" customWidth="1"/>
    <col min="1052" max="1052" width="5.33203125" style="32" bestFit="1" customWidth="1"/>
    <col min="1053" max="1280" width="9.109375" style="32"/>
    <col min="1281" max="1281" width="4.33203125" style="32" customWidth="1"/>
    <col min="1282" max="1282" width="9.5546875" style="32" customWidth="1"/>
    <col min="1283" max="1283" width="12.6640625" style="32" customWidth="1"/>
    <col min="1284" max="1284" width="9.6640625" style="32" bestFit="1" customWidth="1"/>
    <col min="1285" max="1285" width="12.33203125" style="32" customWidth="1"/>
    <col min="1286" max="1286" width="11.6640625" style="32" customWidth="1"/>
    <col min="1287" max="1303" width="3.88671875" style="32" customWidth="1"/>
    <col min="1304" max="1306" width="0" style="32" hidden="1" customWidth="1"/>
    <col min="1307" max="1307" width="6.5546875" style="32" customWidth="1"/>
    <col min="1308" max="1308" width="5.33203125" style="32" bestFit="1" customWidth="1"/>
    <col min="1309" max="1536" width="9.109375" style="32"/>
    <col min="1537" max="1537" width="4.33203125" style="32" customWidth="1"/>
    <col min="1538" max="1538" width="9.5546875" style="32" customWidth="1"/>
    <col min="1539" max="1539" width="12.6640625" style="32" customWidth="1"/>
    <col min="1540" max="1540" width="9.6640625" style="32" bestFit="1" customWidth="1"/>
    <col min="1541" max="1541" width="12.33203125" style="32" customWidth="1"/>
    <col min="1542" max="1542" width="11.6640625" style="32" customWidth="1"/>
    <col min="1543" max="1559" width="3.88671875" style="32" customWidth="1"/>
    <col min="1560" max="1562" width="0" style="32" hidden="1" customWidth="1"/>
    <col min="1563" max="1563" width="6.5546875" style="32" customWidth="1"/>
    <col min="1564" max="1564" width="5.33203125" style="32" bestFit="1" customWidth="1"/>
    <col min="1565" max="1792" width="9.109375" style="32"/>
    <col min="1793" max="1793" width="4.33203125" style="32" customWidth="1"/>
    <col min="1794" max="1794" width="9.5546875" style="32" customWidth="1"/>
    <col min="1795" max="1795" width="12.6640625" style="32" customWidth="1"/>
    <col min="1796" max="1796" width="9.6640625" style="32" bestFit="1" customWidth="1"/>
    <col min="1797" max="1797" width="12.33203125" style="32" customWidth="1"/>
    <col min="1798" max="1798" width="11.6640625" style="32" customWidth="1"/>
    <col min="1799" max="1815" width="3.88671875" style="32" customWidth="1"/>
    <col min="1816" max="1818" width="0" style="32" hidden="1" customWidth="1"/>
    <col min="1819" max="1819" width="6.5546875" style="32" customWidth="1"/>
    <col min="1820" max="1820" width="5.33203125" style="32" bestFit="1" customWidth="1"/>
    <col min="1821" max="2048" width="9.109375" style="32"/>
    <col min="2049" max="2049" width="4.33203125" style="32" customWidth="1"/>
    <col min="2050" max="2050" width="9.5546875" style="32" customWidth="1"/>
    <col min="2051" max="2051" width="12.6640625" style="32" customWidth="1"/>
    <col min="2052" max="2052" width="9.6640625" style="32" bestFit="1" customWidth="1"/>
    <col min="2053" max="2053" width="12.33203125" style="32" customWidth="1"/>
    <col min="2054" max="2054" width="11.6640625" style="32" customWidth="1"/>
    <col min="2055" max="2071" width="3.88671875" style="32" customWidth="1"/>
    <col min="2072" max="2074" width="0" style="32" hidden="1" customWidth="1"/>
    <col min="2075" max="2075" width="6.5546875" style="32" customWidth="1"/>
    <col min="2076" max="2076" width="5.33203125" style="32" bestFit="1" customWidth="1"/>
    <col min="2077" max="2304" width="9.109375" style="32"/>
    <col min="2305" max="2305" width="4.33203125" style="32" customWidth="1"/>
    <col min="2306" max="2306" width="9.5546875" style="32" customWidth="1"/>
    <col min="2307" max="2307" width="12.6640625" style="32" customWidth="1"/>
    <col min="2308" max="2308" width="9.6640625" style="32" bestFit="1" customWidth="1"/>
    <col min="2309" max="2309" width="12.33203125" style="32" customWidth="1"/>
    <col min="2310" max="2310" width="11.6640625" style="32" customWidth="1"/>
    <col min="2311" max="2327" width="3.88671875" style="32" customWidth="1"/>
    <col min="2328" max="2330" width="0" style="32" hidden="1" customWidth="1"/>
    <col min="2331" max="2331" width="6.5546875" style="32" customWidth="1"/>
    <col min="2332" max="2332" width="5.33203125" style="32" bestFit="1" customWidth="1"/>
    <col min="2333" max="2560" width="9.109375" style="32"/>
    <col min="2561" max="2561" width="4.33203125" style="32" customWidth="1"/>
    <col min="2562" max="2562" width="9.5546875" style="32" customWidth="1"/>
    <col min="2563" max="2563" width="12.6640625" style="32" customWidth="1"/>
    <col min="2564" max="2564" width="9.6640625" style="32" bestFit="1" customWidth="1"/>
    <col min="2565" max="2565" width="12.33203125" style="32" customWidth="1"/>
    <col min="2566" max="2566" width="11.6640625" style="32" customWidth="1"/>
    <col min="2567" max="2583" width="3.88671875" style="32" customWidth="1"/>
    <col min="2584" max="2586" width="0" style="32" hidden="1" customWidth="1"/>
    <col min="2587" max="2587" width="6.5546875" style="32" customWidth="1"/>
    <col min="2588" max="2588" width="5.33203125" style="32" bestFit="1" customWidth="1"/>
    <col min="2589" max="2816" width="9.109375" style="32"/>
    <col min="2817" max="2817" width="4.33203125" style="32" customWidth="1"/>
    <col min="2818" max="2818" width="9.5546875" style="32" customWidth="1"/>
    <col min="2819" max="2819" width="12.6640625" style="32" customWidth="1"/>
    <col min="2820" max="2820" width="9.6640625" style="32" bestFit="1" customWidth="1"/>
    <col min="2821" max="2821" width="12.33203125" style="32" customWidth="1"/>
    <col min="2822" max="2822" width="11.6640625" style="32" customWidth="1"/>
    <col min="2823" max="2839" width="3.88671875" style="32" customWidth="1"/>
    <col min="2840" max="2842" width="0" style="32" hidden="1" customWidth="1"/>
    <col min="2843" max="2843" width="6.5546875" style="32" customWidth="1"/>
    <col min="2844" max="2844" width="5.33203125" style="32" bestFit="1" customWidth="1"/>
    <col min="2845" max="3072" width="9.109375" style="32"/>
    <col min="3073" max="3073" width="4.33203125" style="32" customWidth="1"/>
    <col min="3074" max="3074" width="9.5546875" style="32" customWidth="1"/>
    <col min="3075" max="3075" width="12.6640625" style="32" customWidth="1"/>
    <col min="3076" max="3076" width="9.6640625" style="32" bestFit="1" customWidth="1"/>
    <col min="3077" max="3077" width="12.33203125" style="32" customWidth="1"/>
    <col min="3078" max="3078" width="11.6640625" style="32" customWidth="1"/>
    <col min="3079" max="3095" width="3.88671875" style="32" customWidth="1"/>
    <col min="3096" max="3098" width="0" style="32" hidden="1" customWidth="1"/>
    <col min="3099" max="3099" width="6.5546875" style="32" customWidth="1"/>
    <col min="3100" max="3100" width="5.33203125" style="32" bestFit="1" customWidth="1"/>
    <col min="3101" max="3328" width="9.109375" style="32"/>
    <col min="3329" max="3329" width="4.33203125" style="32" customWidth="1"/>
    <col min="3330" max="3330" width="9.5546875" style="32" customWidth="1"/>
    <col min="3331" max="3331" width="12.6640625" style="32" customWidth="1"/>
    <col min="3332" max="3332" width="9.6640625" style="32" bestFit="1" customWidth="1"/>
    <col min="3333" max="3333" width="12.33203125" style="32" customWidth="1"/>
    <col min="3334" max="3334" width="11.6640625" style="32" customWidth="1"/>
    <col min="3335" max="3351" width="3.88671875" style="32" customWidth="1"/>
    <col min="3352" max="3354" width="0" style="32" hidden="1" customWidth="1"/>
    <col min="3355" max="3355" width="6.5546875" style="32" customWidth="1"/>
    <col min="3356" max="3356" width="5.33203125" style="32" bestFit="1" customWidth="1"/>
    <col min="3357" max="3584" width="9.109375" style="32"/>
    <col min="3585" max="3585" width="4.33203125" style="32" customWidth="1"/>
    <col min="3586" max="3586" width="9.5546875" style="32" customWidth="1"/>
    <col min="3587" max="3587" width="12.6640625" style="32" customWidth="1"/>
    <col min="3588" max="3588" width="9.6640625" style="32" bestFit="1" customWidth="1"/>
    <col min="3589" max="3589" width="12.33203125" style="32" customWidth="1"/>
    <col min="3590" max="3590" width="11.6640625" style="32" customWidth="1"/>
    <col min="3591" max="3607" width="3.88671875" style="32" customWidth="1"/>
    <col min="3608" max="3610" width="0" style="32" hidden="1" customWidth="1"/>
    <col min="3611" max="3611" width="6.5546875" style="32" customWidth="1"/>
    <col min="3612" max="3612" width="5.33203125" style="32" bestFit="1" customWidth="1"/>
    <col min="3613" max="3840" width="9.109375" style="32"/>
    <col min="3841" max="3841" width="4.33203125" style="32" customWidth="1"/>
    <col min="3842" max="3842" width="9.5546875" style="32" customWidth="1"/>
    <col min="3843" max="3843" width="12.6640625" style="32" customWidth="1"/>
    <col min="3844" max="3844" width="9.6640625" style="32" bestFit="1" customWidth="1"/>
    <col min="3845" max="3845" width="12.33203125" style="32" customWidth="1"/>
    <col min="3846" max="3846" width="11.6640625" style="32" customWidth="1"/>
    <col min="3847" max="3863" width="3.88671875" style="32" customWidth="1"/>
    <col min="3864" max="3866" width="0" style="32" hidden="1" customWidth="1"/>
    <col min="3867" max="3867" width="6.5546875" style="32" customWidth="1"/>
    <col min="3868" max="3868" width="5.33203125" style="32" bestFit="1" customWidth="1"/>
    <col min="3869" max="4096" width="9.109375" style="32"/>
    <col min="4097" max="4097" width="4.33203125" style="32" customWidth="1"/>
    <col min="4098" max="4098" width="9.5546875" style="32" customWidth="1"/>
    <col min="4099" max="4099" width="12.6640625" style="32" customWidth="1"/>
    <col min="4100" max="4100" width="9.6640625" style="32" bestFit="1" customWidth="1"/>
    <col min="4101" max="4101" width="12.33203125" style="32" customWidth="1"/>
    <col min="4102" max="4102" width="11.6640625" style="32" customWidth="1"/>
    <col min="4103" max="4119" width="3.88671875" style="32" customWidth="1"/>
    <col min="4120" max="4122" width="0" style="32" hidden="1" customWidth="1"/>
    <col min="4123" max="4123" width="6.5546875" style="32" customWidth="1"/>
    <col min="4124" max="4124" width="5.33203125" style="32" bestFit="1" customWidth="1"/>
    <col min="4125" max="4352" width="9.109375" style="32"/>
    <col min="4353" max="4353" width="4.33203125" style="32" customWidth="1"/>
    <col min="4354" max="4354" width="9.5546875" style="32" customWidth="1"/>
    <col min="4355" max="4355" width="12.6640625" style="32" customWidth="1"/>
    <col min="4356" max="4356" width="9.6640625" style="32" bestFit="1" customWidth="1"/>
    <col min="4357" max="4357" width="12.33203125" style="32" customWidth="1"/>
    <col min="4358" max="4358" width="11.6640625" style="32" customWidth="1"/>
    <col min="4359" max="4375" width="3.88671875" style="32" customWidth="1"/>
    <col min="4376" max="4378" width="0" style="32" hidden="1" customWidth="1"/>
    <col min="4379" max="4379" width="6.5546875" style="32" customWidth="1"/>
    <col min="4380" max="4380" width="5.33203125" style="32" bestFit="1" customWidth="1"/>
    <col min="4381" max="4608" width="9.109375" style="32"/>
    <col min="4609" max="4609" width="4.33203125" style="32" customWidth="1"/>
    <col min="4610" max="4610" width="9.5546875" style="32" customWidth="1"/>
    <col min="4611" max="4611" width="12.6640625" style="32" customWidth="1"/>
    <col min="4612" max="4612" width="9.6640625" style="32" bestFit="1" customWidth="1"/>
    <col min="4613" max="4613" width="12.33203125" style="32" customWidth="1"/>
    <col min="4614" max="4614" width="11.6640625" style="32" customWidth="1"/>
    <col min="4615" max="4631" width="3.88671875" style="32" customWidth="1"/>
    <col min="4632" max="4634" width="0" style="32" hidden="1" customWidth="1"/>
    <col min="4635" max="4635" width="6.5546875" style="32" customWidth="1"/>
    <col min="4636" max="4636" width="5.33203125" style="32" bestFit="1" customWidth="1"/>
    <col min="4637" max="4864" width="9.109375" style="32"/>
    <col min="4865" max="4865" width="4.33203125" style="32" customWidth="1"/>
    <col min="4866" max="4866" width="9.5546875" style="32" customWidth="1"/>
    <col min="4867" max="4867" width="12.6640625" style="32" customWidth="1"/>
    <col min="4868" max="4868" width="9.6640625" style="32" bestFit="1" customWidth="1"/>
    <col min="4869" max="4869" width="12.33203125" style="32" customWidth="1"/>
    <col min="4870" max="4870" width="11.6640625" style="32" customWidth="1"/>
    <col min="4871" max="4887" width="3.88671875" style="32" customWidth="1"/>
    <col min="4888" max="4890" width="0" style="32" hidden="1" customWidth="1"/>
    <col min="4891" max="4891" width="6.5546875" style="32" customWidth="1"/>
    <col min="4892" max="4892" width="5.33203125" style="32" bestFit="1" customWidth="1"/>
    <col min="4893" max="5120" width="9.109375" style="32"/>
    <col min="5121" max="5121" width="4.33203125" style="32" customWidth="1"/>
    <col min="5122" max="5122" width="9.5546875" style="32" customWidth="1"/>
    <col min="5123" max="5123" width="12.6640625" style="32" customWidth="1"/>
    <col min="5124" max="5124" width="9.6640625" style="32" bestFit="1" customWidth="1"/>
    <col min="5125" max="5125" width="12.33203125" style="32" customWidth="1"/>
    <col min="5126" max="5126" width="11.6640625" style="32" customWidth="1"/>
    <col min="5127" max="5143" width="3.88671875" style="32" customWidth="1"/>
    <col min="5144" max="5146" width="0" style="32" hidden="1" customWidth="1"/>
    <col min="5147" max="5147" width="6.5546875" style="32" customWidth="1"/>
    <col min="5148" max="5148" width="5.33203125" style="32" bestFit="1" customWidth="1"/>
    <col min="5149" max="5376" width="9.109375" style="32"/>
    <col min="5377" max="5377" width="4.33203125" style="32" customWidth="1"/>
    <col min="5378" max="5378" width="9.5546875" style="32" customWidth="1"/>
    <col min="5379" max="5379" width="12.6640625" style="32" customWidth="1"/>
    <col min="5380" max="5380" width="9.6640625" style="32" bestFit="1" customWidth="1"/>
    <col min="5381" max="5381" width="12.33203125" style="32" customWidth="1"/>
    <col min="5382" max="5382" width="11.6640625" style="32" customWidth="1"/>
    <col min="5383" max="5399" width="3.88671875" style="32" customWidth="1"/>
    <col min="5400" max="5402" width="0" style="32" hidden="1" customWidth="1"/>
    <col min="5403" max="5403" width="6.5546875" style="32" customWidth="1"/>
    <col min="5404" max="5404" width="5.33203125" style="32" bestFit="1" customWidth="1"/>
    <col min="5405" max="5632" width="9.109375" style="32"/>
    <col min="5633" max="5633" width="4.33203125" style="32" customWidth="1"/>
    <col min="5634" max="5634" width="9.5546875" style="32" customWidth="1"/>
    <col min="5635" max="5635" width="12.6640625" style="32" customWidth="1"/>
    <col min="5636" max="5636" width="9.6640625" style="32" bestFit="1" customWidth="1"/>
    <col min="5637" max="5637" width="12.33203125" style="32" customWidth="1"/>
    <col min="5638" max="5638" width="11.6640625" style="32" customWidth="1"/>
    <col min="5639" max="5655" width="3.88671875" style="32" customWidth="1"/>
    <col min="5656" max="5658" width="0" style="32" hidden="1" customWidth="1"/>
    <col min="5659" max="5659" width="6.5546875" style="32" customWidth="1"/>
    <col min="5660" max="5660" width="5.33203125" style="32" bestFit="1" customWidth="1"/>
    <col min="5661" max="5888" width="9.109375" style="32"/>
    <col min="5889" max="5889" width="4.33203125" style="32" customWidth="1"/>
    <col min="5890" max="5890" width="9.5546875" style="32" customWidth="1"/>
    <col min="5891" max="5891" width="12.6640625" style="32" customWidth="1"/>
    <col min="5892" max="5892" width="9.6640625" style="32" bestFit="1" customWidth="1"/>
    <col min="5893" max="5893" width="12.33203125" style="32" customWidth="1"/>
    <col min="5894" max="5894" width="11.6640625" style="32" customWidth="1"/>
    <col min="5895" max="5911" width="3.88671875" style="32" customWidth="1"/>
    <col min="5912" max="5914" width="0" style="32" hidden="1" customWidth="1"/>
    <col min="5915" max="5915" width="6.5546875" style="32" customWidth="1"/>
    <col min="5916" max="5916" width="5.33203125" style="32" bestFit="1" customWidth="1"/>
    <col min="5917" max="6144" width="9.109375" style="32"/>
    <col min="6145" max="6145" width="4.33203125" style="32" customWidth="1"/>
    <col min="6146" max="6146" width="9.5546875" style="32" customWidth="1"/>
    <col min="6147" max="6147" width="12.6640625" style="32" customWidth="1"/>
    <col min="6148" max="6148" width="9.6640625" style="32" bestFit="1" customWidth="1"/>
    <col min="6149" max="6149" width="12.33203125" style="32" customWidth="1"/>
    <col min="6150" max="6150" width="11.6640625" style="32" customWidth="1"/>
    <col min="6151" max="6167" width="3.88671875" style="32" customWidth="1"/>
    <col min="6168" max="6170" width="0" style="32" hidden="1" customWidth="1"/>
    <col min="6171" max="6171" width="6.5546875" style="32" customWidth="1"/>
    <col min="6172" max="6172" width="5.33203125" style="32" bestFit="1" customWidth="1"/>
    <col min="6173" max="6400" width="9.109375" style="32"/>
    <col min="6401" max="6401" width="4.33203125" style="32" customWidth="1"/>
    <col min="6402" max="6402" width="9.5546875" style="32" customWidth="1"/>
    <col min="6403" max="6403" width="12.6640625" style="32" customWidth="1"/>
    <col min="6404" max="6404" width="9.6640625" style="32" bestFit="1" customWidth="1"/>
    <col min="6405" max="6405" width="12.33203125" style="32" customWidth="1"/>
    <col min="6406" max="6406" width="11.6640625" style="32" customWidth="1"/>
    <col min="6407" max="6423" width="3.88671875" style="32" customWidth="1"/>
    <col min="6424" max="6426" width="0" style="32" hidden="1" customWidth="1"/>
    <col min="6427" max="6427" width="6.5546875" style="32" customWidth="1"/>
    <col min="6428" max="6428" width="5.33203125" style="32" bestFit="1" customWidth="1"/>
    <col min="6429" max="6656" width="9.109375" style="32"/>
    <col min="6657" max="6657" width="4.33203125" style="32" customWidth="1"/>
    <col min="6658" max="6658" width="9.5546875" style="32" customWidth="1"/>
    <col min="6659" max="6659" width="12.6640625" style="32" customWidth="1"/>
    <col min="6660" max="6660" width="9.6640625" style="32" bestFit="1" customWidth="1"/>
    <col min="6661" max="6661" width="12.33203125" style="32" customWidth="1"/>
    <col min="6662" max="6662" width="11.6640625" style="32" customWidth="1"/>
    <col min="6663" max="6679" width="3.88671875" style="32" customWidth="1"/>
    <col min="6680" max="6682" width="0" style="32" hidden="1" customWidth="1"/>
    <col min="6683" max="6683" width="6.5546875" style="32" customWidth="1"/>
    <col min="6684" max="6684" width="5.33203125" style="32" bestFit="1" customWidth="1"/>
    <col min="6685" max="6912" width="9.109375" style="32"/>
    <col min="6913" max="6913" width="4.33203125" style="32" customWidth="1"/>
    <col min="6914" max="6914" width="9.5546875" style="32" customWidth="1"/>
    <col min="6915" max="6915" width="12.6640625" style="32" customWidth="1"/>
    <col min="6916" max="6916" width="9.6640625" style="32" bestFit="1" customWidth="1"/>
    <col min="6917" max="6917" width="12.33203125" style="32" customWidth="1"/>
    <col min="6918" max="6918" width="11.6640625" style="32" customWidth="1"/>
    <col min="6919" max="6935" width="3.88671875" style="32" customWidth="1"/>
    <col min="6936" max="6938" width="0" style="32" hidden="1" customWidth="1"/>
    <col min="6939" max="6939" width="6.5546875" style="32" customWidth="1"/>
    <col min="6940" max="6940" width="5.33203125" style="32" bestFit="1" customWidth="1"/>
    <col min="6941" max="7168" width="9.109375" style="32"/>
    <col min="7169" max="7169" width="4.33203125" style="32" customWidth="1"/>
    <col min="7170" max="7170" width="9.5546875" style="32" customWidth="1"/>
    <col min="7171" max="7171" width="12.6640625" style="32" customWidth="1"/>
    <col min="7172" max="7172" width="9.6640625" style="32" bestFit="1" customWidth="1"/>
    <col min="7173" max="7173" width="12.33203125" style="32" customWidth="1"/>
    <col min="7174" max="7174" width="11.6640625" style="32" customWidth="1"/>
    <col min="7175" max="7191" width="3.88671875" style="32" customWidth="1"/>
    <col min="7192" max="7194" width="0" style="32" hidden="1" customWidth="1"/>
    <col min="7195" max="7195" width="6.5546875" style="32" customWidth="1"/>
    <col min="7196" max="7196" width="5.33203125" style="32" bestFit="1" customWidth="1"/>
    <col min="7197" max="7424" width="9.109375" style="32"/>
    <col min="7425" max="7425" width="4.33203125" style="32" customWidth="1"/>
    <col min="7426" max="7426" width="9.5546875" style="32" customWidth="1"/>
    <col min="7427" max="7427" width="12.6640625" style="32" customWidth="1"/>
    <col min="7428" max="7428" width="9.6640625" style="32" bestFit="1" customWidth="1"/>
    <col min="7429" max="7429" width="12.33203125" style="32" customWidth="1"/>
    <col min="7430" max="7430" width="11.6640625" style="32" customWidth="1"/>
    <col min="7431" max="7447" width="3.88671875" style="32" customWidth="1"/>
    <col min="7448" max="7450" width="0" style="32" hidden="1" customWidth="1"/>
    <col min="7451" max="7451" width="6.5546875" style="32" customWidth="1"/>
    <col min="7452" max="7452" width="5.33203125" style="32" bestFit="1" customWidth="1"/>
    <col min="7453" max="7680" width="9.109375" style="32"/>
    <col min="7681" max="7681" width="4.33203125" style="32" customWidth="1"/>
    <col min="7682" max="7682" width="9.5546875" style="32" customWidth="1"/>
    <col min="7683" max="7683" width="12.6640625" style="32" customWidth="1"/>
    <col min="7684" max="7684" width="9.6640625" style="32" bestFit="1" customWidth="1"/>
    <col min="7685" max="7685" width="12.33203125" style="32" customWidth="1"/>
    <col min="7686" max="7686" width="11.6640625" style="32" customWidth="1"/>
    <col min="7687" max="7703" width="3.88671875" style="32" customWidth="1"/>
    <col min="7704" max="7706" width="0" style="32" hidden="1" customWidth="1"/>
    <col min="7707" max="7707" width="6.5546875" style="32" customWidth="1"/>
    <col min="7708" max="7708" width="5.33203125" style="32" bestFit="1" customWidth="1"/>
    <col min="7709" max="7936" width="9.109375" style="32"/>
    <col min="7937" max="7937" width="4.33203125" style="32" customWidth="1"/>
    <col min="7938" max="7938" width="9.5546875" style="32" customWidth="1"/>
    <col min="7939" max="7939" width="12.6640625" style="32" customWidth="1"/>
    <col min="7940" max="7940" width="9.6640625" style="32" bestFit="1" customWidth="1"/>
    <col min="7941" max="7941" width="12.33203125" style="32" customWidth="1"/>
    <col min="7942" max="7942" width="11.6640625" style="32" customWidth="1"/>
    <col min="7943" max="7959" width="3.88671875" style="32" customWidth="1"/>
    <col min="7960" max="7962" width="0" style="32" hidden="1" customWidth="1"/>
    <col min="7963" max="7963" width="6.5546875" style="32" customWidth="1"/>
    <col min="7964" max="7964" width="5.33203125" style="32" bestFit="1" customWidth="1"/>
    <col min="7965" max="8192" width="9.109375" style="32"/>
    <col min="8193" max="8193" width="4.33203125" style="32" customWidth="1"/>
    <col min="8194" max="8194" width="9.5546875" style="32" customWidth="1"/>
    <col min="8195" max="8195" width="12.6640625" style="32" customWidth="1"/>
    <col min="8196" max="8196" width="9.6640625" style="32" bestFit="1" customWidth="1"/>
    <col min="8197" max="8197" width="12.33203125" style="32" customWidth="1"/>
    <col min="8198" max="8198" width="11.6640625" style="32" customWidth="1"/>
    <col min="8199" max="8215" width="3.88671875" style="32" customWidth="1"/>
    <col min="8216" max="8218" width="0" style="32" hidden="1" customWidth="1"/>
    <col min="8219" max="8219" width="6.5546875" style="32" customWidth="1"/>
    <col min="8220" max="8220" width="5.33203125" style="32" bestFit="1" customWidth="1"/>
    <col min="8221" max="8448" width="9.109375" style="32"/>
    <col min="8449" max="8449" width="4.33203125" style="32" customWidth="1"/>
    <col min="8450" max="8450" width="9.5546875" style="32" customWidth="1"/>
    <col min="8451" max="8451" width="12.6640625" style="32" customWidth="1"/>
    <col min="8452" max="8452" width="9.6640625" style="32" bestFit="1" customWidth="1"/>
    <col min="8453" max="8453" width="12.33203125" style="32" customWidth="1"/>
    <col min="8454" max="8454" width="11.6640625" style="32" customWidth="1"/>
    <col min="8455" max="8471" width="3.88671875" style="32" customWidth="1"/>
    <col min="8472" max="8474" width="0" style="32" hidden="1" customWidth="1"/>
    <col min="8475" max="8475" width="6.5546875" style="32" customWidth="1"/>
    <col min="8476" max="8476" width="5.33203125" style="32" bestFit="1" customWidth="1"/>
    <col min="8477" max="8704" width="9.109375" style="32"/>
    <col min="8705" max="8705" width="4.33203125" style="32" customWidth="1"/>
    <col min="8706" max="8706" width="9.5546875" style="32" customWidth="1"/>
    <col min="8707" max="8707" width="12.6640625" style="32" customWidth="1"/>
    <col min="8708" max="8708" width="9.6640625" style="32" bestFit="1" customWidth="1"/>
    <col min="8709" max="8709" width="12.33203125" style="32" customWidth="1"/>
    <col min="8710" max="8710" width="11.6640625" style="32" customWidth="1"/>
    <col min="8711" max="8727" width="3.88671875" style="32" customWidth="1"/>
    <col min="8728" max="8730" width="0" style="32" hidden="1" customWidth="1"/>
    <col min="8731" max="8731" width="6.5546875" style="32" customWidth="1"/>
    <col min="8732" max="8732" width="5.33203125" style="32" bestFit="1" customWidth="1"/>
    <col min="8733" max="8960" width="9.109375" style="32"/>
    <col min="8961" max="8961" width="4.33203125" style="32" customWidth="1"/>
    <col min="8962" max="8962" width="9.5546875" style="32" customWidth="1"/>
    <col min="8963" max="8963" width="12.6640625" style="32" customWidth="1"/>
    <col min="8964" max="8964" width="9.6640625" style="32" bestFit="1" customWidth="1"/>
    <col min="8965" max="8965" width="12.33203125" style="32" customWidth="1"/>
    <col min="8966" max="8966" width="11.6640625" style="32" customWidth="1"/>
    <col min="8967" max="8983" width="3.88671875" style="32" customWidth="1"/>
    <col min="8984" max="8986" width="0" style="32" hidden="1" customWidth="1"/>
    <col min="8987" max="8987" width="6.5546875" style="32" customWidth="1"/>
    <col min="8988" max="8988" width="5.33203125" style="32" bestFit="1" customWidth="1"/>
    <col min="8989" max="9216" width="9.109375" style="32"/>
    <col min="9217" max="9217" width="4.33203125" style="32" customWidth="1"/>
    <col min="9218" max="9218" width="9.5546875" style="32" customWidth="1"/>
    <col min="9219" max="9219" width="12.6640625" style="32" customWidth="1"/>
    <col min="9220" max="9220" width="9.6640625" style="32" bestFit="1" customWidth="1"/>
    <col min="9221" max="9221" width="12.33203125" style="32" customWidth="1"/>
    <col min="9222" max="9222" width="11.6640625" style="32" customWidth="1"/>
    <col min="9223" max="9239" width="3.88671875" style="32" customWidth="1"/>
    <col min="9240" max="9242" width="0" style="32" hidden="1" customWidth="1"/>
    <col min="9243" max="9243" width="6.5546875" style="32" customWidth="1"/>
    <col min="9244" max="9244" width="5.33203125" style="32" bestFit="1" customWidth="1"/>
    <col min="9245" max="9472" width="9.109375" style="32"/>
    <col min="9473" max="9473" width="4.33203125" style="32" customWidth="1"/>
    <col min="9474" max="9474" width="9.5546875" style="32" customWidth="1"/>
    <col min="9475" max="9475" width="12.6640625" style="32" customWidth="1"/>
    <col min="9476" max="9476" width="9.6640625" style="32" bestFit="1" customWidth="1"/>
    <col min="9477" max="9477" width="12.33203125" style="32" customWidth="1"/>
    <col min="9478" max="9478" width="11.6640625" style="32" customWidth="1"/>
    <col min="9479" max="9495" width="3.88671875" style="32" customWidth="1"/>
    <col min="9496" max="9498" width="0" style="32" hidden="1" customWidth="1"/>
    <col min="9499" max="9499" width="6.5546875" style="32" customWidth="1"/>
    <col min="9500" max="9500" width="5.33203125" style="32" bestFit="1" customWidth="1"/>
    <col min="9501" max="9728" width="9.109375" style="32"/>
    <col min="9729" max="9729" width="4.33203125" style="32" customWidth="1"/>
    <col min="9730" max="9730" width="9.5546875" style="32" customWidth="1"/>
    <col min="9731" max="9731" width="12.6640625" style="32" customWidth="1"/>
    <col min="9732" max="9732" width="9.6640625" style="32" bestFit="1" customWidth="1"/>
    <col min="9733" max="9733" width="12.33203125" style="32" customWidth="1"/>
    <col min="9734" max="9734" width="11.6640625" style="32" customWidth="1"/>
    <col min="9735" max="9751" width="3.88671875" style="32" customWidth="1"/>
    <col min="9752" max="9754" width="0" style="32" hidden="1" customWidth="1"/>
    <col min="9755" max="9755" width="6.5546875" style="32" customWidth="1"/>
    <col min="9756" max="9756" width="5.33203125" style="32" bestFit="1" customWidth="1"/>
    <col min="9757" max="9984" width="9.109375" style="32"/>
    <col min="9985" max="9985" width="4.33203125" style="32" customWidth="1"/>
    <col min="9986" max="9986" width="9.5546875" style="32" customWidth="1"/>
    <col min="9987" max="9987" width="12.6640625" style="32" customWidth="1"/>
    <col min="9988" max="9988" width="9.6640625" style="32" bestFit="1" customWidth="1"/>
    <col min="9989" max="9989" width="12.33203125" style="32" customWidth="1"/>
    <col min="9990" max="9990" width="11.6640625" style="32" customWidth="1"/>
    <col min="9991" max="10007" width="3.88671875" style="32" customWidth="1"/>
    <col min="10008" max="10010" width="0" style="32" hidden="1" customWidth="1"/>
    <col min="10011" max="10011" width="6.5546875" style="32" customWidth="1"/>
    <col min="10012" max="10012" width="5.33203125" style="32" bestFit="1" customWidth="1"/>
    <col min="10013" max="10240" width="9.109375" style="32"/>
    <col min="10241" max="10241" width="4.33203125" style="32" customWidth="1"/>
    <col min="10242" max="10242" width="9.5546875" style="32" customWidth="1"/>
    <col min="10243" max="10243" width="12.6640625" style="32" customWidth="1"/>
    <col min="10244" max="10244" width="9.6640625" style="32" bestFit="1" customWidth="1"/>
    <col min="10245" max="10245" width="12.33203125" style="32" customWidth="1"/>
    <col min="10246" max="10246" width="11.6640625" style="32" customWidth="1"/>
    <col min="10247" max="10263" width="3.88671875" style="32" customWidth="1"/>
    <col min="10264" max="10266" width="0" style="32" hidden="1" customWidth="1"/>
    <col min="10267" max="10267" width="6.5546875" style="32" customWidth="1"/>
    <col min="10268" max="10268" width="5.33203125" style="32" bestFit="1" customWidth="1"/>
    <col min="10269" max="10496" width="9.109375" style="32"/>
    <col min="10497" max="10497" width="4.33203125" style="32" customWidth="1"/>
    <col min="10498" max="10498" width="9.5546875" style="32" customWidth="1"/>
    <col min="10499" max="10499" width="12.6640625" style="32" customWidth="1"/>
    <col min="10500" max="10500" width="9.6640625" style="32" bestFit="1" customWidth="1"/>
    <col min="10501" max="10501" width="12.33203125" style="32" customWidth="1"/>
    <col min="10502" max="10502" width="11.6640625" style="32" customWidth="1"/>
    <col min="10503" max="10519" width="3.88671875" style="32" customWidth="1"/>
    <col min="10520" max="10522" width="0" style="32" hidden="1" customWidth="1"/>
    <col min="10523" max="10523" width="6.5546875" style="32" customWidth="1"/>
    <col min="10524" max="10524" width="5.33203125" style="32" bestFit="1" customWidth="1"/>
    <col min="10525" max="10752" width="9.109375" style="32"/>
    <col min="10753" max="10753" width="4.33203125" style="32" customWidth="1"/>
    <col min="10754" max="10754" width="9.5546875" style="32" customWidth="1"/>
    <col min="10755" max="10755" width="12.6640625" style="32" customWidth="1"/>
    <col min="10756" max="10756" width="9.6640625" style="32" bestFit="1" customWidth="1"/>
    <col min="10757" max="10757" width="12.33203125" style="32" customWidth="1"/>
    <col min="10758" max="10758" width="11.6640625" style="32" customWidth="1"/>
    <col min="10759" max="10775" width="3.88671875" style="32" customWidth="1"/>
    <col min="10776" max="10778" width="0" style="32" hidden="1" customWidth="1"/>
    <col min="10779" max="10779" width="6.5546875" style="32" customWidth="1"/>
    <col min="10780" max="10780" width="5.33203125" style="32" bestFit="1" customWidth="1"/>
    <col min="10781" max="11008" width="9.109375" style="32"/>
    <col min="11009" max="11009" width="4.33203125" style="32" customWidth="1"/>
    <col min="11010" max="11010" width="9.5546875" style="32" customWidth="1"/>
    <col min="11011" max="11011" width="12.6640625" style="32" customWidth="1"/>
    <col min="11012" max="11012" width="9.6640625" style="32" bestFit="1" customWidth="1"/>
    <col min="11013" max="11013" width="12.33203125" style="32" customWidth="1"/>
    <col min="11014" max="11014" width="11.6640625" style="32" customWidth="1"/>
    <col min="11015" max="11031" width="3.88671875" style="32" customWidth="1"/>
    <col min="11032" max="11034" width="0" style="32" hidden="1" customWidth="1"/>
    <col min="11035" max="11035" width="6.5546875" style="32" customWidth="1"/>
    <col min="11036" max="11036" width="5.33203125" style="32" bestFit="1" customWidth="1"/>
    <col min="11037" max="11264" width="9.109375" style="32"/>
    <col min="11265" max="11265" width="4.33203125" style="32" customWidth="1"/>
    <col min="11266" max="11266" width="9.5546875" style="32" customWidth="1"/>
    <col min="11267" max="11267" width="12.6640625" style="32" customWidth="1"/>
    <col min="11268" max="11268" width="9.6640625" style="32" bestFit="1" customWidth="1"/>
    <col min="11269" max="11269" width="12.33203125" style="32" customWidth="1"/>
    <col min="11270" max="11270" width="11.6640625" style="32" customWidth="1"/>
    <col min="11271" max="11287" width="3.88671875" style="32" customWidth="1"/>
    <col min="11288" max="11290" width="0" style="32" hidden="1" customWidth="1"/>
    <col min="11291" max="11291" width="6.5546875" style="32" customWidth="1"/>
    <col min="11292" max="11292" width="5.33203125" style="32" bestFit="1" customWidth="1"/>
    <col min="11293" max="11520" width="9.109375" style="32"/>
    <col min="11521" max="11521" width="4.33203125" style="32" customWidth="1"/>
    <col min="11522" max="11522" width="9.5546875" style="32" customWidth="1"/>
    <col min="11523" max="11523" width="12.6640625" style="32" customWidth="1"/>
    <col min="11524" max="11524" width="9.6640625" style="32" bestFit="1" customWidth="1"/>
    <col min="11525" max="11525" width="12.33203125" style="32" customWidth="1"/>
    <col min="11526" max="11526" width="11.6640625" style="32" customWidth="1"/>
    <col min="11527" max="11543" width="3.88671875" style="32" customWidth="1"/>
    <col min="11544" max="11546" width="0" style="32" hidden="1" customWidth="1"/>
    <col min="11547" max="11547" width="6.5546875" style="32" customWidth="1"/>
    <col min="11548" max="11548" width="5.33203125" style="32" bestFit="1" customWidth="1"/>
    <col min="11549" max="11776" width="9.109375" style="32"/>
    <col min="11777" max="11777" width="4.33203125" style="32" customWidth="1"/>
    <col min="11778" max="11778" width="9.5546875" style="32" customWidth="1"/>
    <col min="11779" max="11779" width="12.6640625" style="32" customWidth="1"/>
    <col min="11780" max="11780" width="9.6640625" style="32" bestFit="1" customWidth="1"/>
    <col min="11781" max="11781" width="12.33203125" style="32" customWidth="1"/>
    <col min="11782" max="11782" width="11.6640625" style="32" customWidth="1"/>
    <col min="11783" max="11799" width="3.88671875" style="32" customWidth="1"/>
    <col min="11800" max="11802" width="0" style="32" hidden="1" customWidth="1"/>
    <col min="11803" max="11803" width="6.5546875" style="32" customWidth="1"/>
    <col min="11804" max="11804" width="5.33203125" style="32" bestFit="1" customWidth="1"/>
    <col min="11805" max="12032" width="9.109375" style="32"/>
    <col min="12033" max="12033" width="4.33203125" style="32" customWidth="1"/>
    <col min="12034" max="12034" width="9.5546875" style="32" customWidth="1"/>
    <col min="12035" max="12035" width="12.6640625" style="32" customWidth="1"/>
    <col min="12036" max="12036" width="9.6640625" style="32" bestFit="1" customWidth="1"/>
    <col min="12037" max="12037" width="12.33203125" style="32" customWidth="1"/>
    <col min="12038" max="12038" width="11.6640625" style="32" customWidth="1"/>
    <col min="12039" max="12055" width="3.88671875" style="32" customWidth="1"/>
    <col min="12056" max="12058" width="0" style="32" hidden="1" customWidth="1"/>
    <col min="12059" max="12059" width="6.5546875" style="32" customWidth="1"/>
    <col min="12060" max="12060" width="5.33203125" style="32" bestFit="1" customWidth="1"/>
    <col min="12061" max="12288" width="9.109375" style="32"/>
    <col min="12289" max="12289" width="4.33203125" style="32" customWidth="1"/>
    <col min="12290" max="12290" width="9.5546875" style="32" customWidth="1"/>
    <col min="12291" max="12291" width="12.6640625" style="32" customWidth="1"/>
    <col min="12292" max="12292" width="9.6640625" style="32" bestFit="1" customWidth="1"/>
    <col min="12293" max="12293" width="12.33203125" style="32" customWidth="1"/>
    <col min="12294" max="12294" width="11.6640625" style="32" customWidth="1"/>
    <col min="12295" max="12311" width="3.88671875" style="32" customWidth="1"/>
    <col min="12312" max="12314" width="0" style="32" hidden="1" customWidth="1"/>
    <col min="12315" max="12315" width="6.5546875" style="32" customWidth="1"/>
    <col min="12316" max="12316" width="5.33203125" style="32" bestFit="1" customWidth="1"/>
    <col min="12317" max="12544" width="9.109375" style="32"/>
    <col min="12545" max="12545" width="4.33203125" style="32" customWidth="1"/>
    <col min="12546" max="12546" width="9.5546875" style="32" customWidth="1"/>
    <col min="12547" max="12547" width="12.6640625" style="32" customWidth="1"/>
    <col min="12548" max="12548" width="9.6640625" style="32" bestFit="1" customWidth="1"/>
    <col min="12549" max="12549" width="12.33203125" style="32" customWidth="1"/>
    <col min="12550" max="12550" width="11.6640625" style="32" customWidth="1"/>
    <col min="12551" max="12567" width="3.88671875" style="32" customWidth="1"/>
    <col min="12568" max="12570" width="0" style="32" hidden="1" customWidth="1"/>
    <col min="12571" max="12571" width="6.5546875" style="32" customWidth="1"/>
    <col min="12572" max="12572" width="5.33203125" style="32" bestFit="1" customWidth="1"/>
    <col min="12573" max="12800" width="9.109375" style="32"/>
    <col min="12801" max="12801" width="4.33203125" style="32" customWidth="1"/>
    <col min="12802" max="12802" width="9.5546875" style="32" customWidth="1"/>
    <col min="12803" max="12803" width="12.6640625" style="32" customWidth="1"/>
    <col min="12804" max="12804" width="9.6640625" style="32" bestFit="1" customWidth="1"/>
    <col min="12805" max="12805" width="12.33203125" style="32" customWidth="1"/>
    <col min="12806" max="12806" width="11.6640625" style="32" customWidth="1"/>
    <col min="12807" max="12823" width="3.88671875" style="32" customWidth="1"/>
    <col min="12824" max="12826" width="0" style="32" hidden="1" customWidth="1"/>
    <col min="12827" max="12827" width="6.5546875" style="32" customWidth="1"/>
    <col min="12828" max="12828" width="5.33203125" style="32" bestFit="1" customWidth="1"/>
    <col min="12829" max="13056" width="9.109375" style="32"/>
    <col min="13057" max="13057" width="4.33203125" style="32" customWidth="1"/>
    <col min="13058" max="13058" width="9.5546875" style="32" customWidth="1"/>
    <col min="13059" max="13059" width="12.6640625" style="32" customWidth="1"/>
    <col min="13060" max="13060" width="9.6640625" style="32" bestFit="1" customWidth="1"/>
    <col min="13061" max="13061" width="12.33203125" style="32" customWidth="1"/>
    <col min="13062" max="13062" width="11.6640625" style="32" customWidth="1"/>
    <col min="13063" max="13079" width="3.88671875" style="32" customWidth="1"/>
    <col min="13080" max="13082" width="0" style="32" hidden="1" customWidth="1"/>
    <col min="13083" max="13083" width="6.5546875" style="32" customWidth="1"/>
    <col min="13084" max="13084" width="5.33203125" style="32" bestFit="1" customWidth="1"/>
    <col min="13085" max="13312" width="9.109375" style="32"/>
    <col min="13313" max="13313" width="4.33203125" style="32" customWidth="1"/>
    <col min="13314" max="13314" width="9.5546875" style="32" customWidth="1"/>
    <col min="13315" max="13315" width="12.6640625" style="32" customWidth="1"/>
    <col min="13316" max="13316" width="9.6640625" style="32" bestFit="1" customWidth="1"/>
    <col min="13317" max="13317" width="12.33203125" style="32" customWidth="1"/>
    <col min="13318" max="13318" width="11.6640625" style="32" customWidth="1"/>
    <col min="13319" max="13335" width="3.88671875" style="32" customWidth="1"/>
    <col min="13336" max="13338" width="0" style="32" hidden="1" customWidth="1"/>
    <col min="13339" max="13339" width="6.5546875" style="32" customWidth="1"/>
    <col min="13340" max="13340" width="5.33203125" style="32" bestFit="1" customWidth="1"/>
    <col min="13341" max="13568" width="9.109375" style="32"/>
    <col min="13569" max="13569" width="4.33203125" style="32" customWidth="1"/>
    <col min="13570" max="13570" width="9.5546875" style="32" customWidth="1"/>
    <col min="13571" max="13571" width="12.6640625" style="32" customWidth="1"/>
    <col min="13572" max="13572" width="9.6640625" style="32" bestFit="1" customWidth="1"/>
    <col min="13573" max="13573" width="12.33203125" style="32" customWidth="1"/>
    <col min="13574" max="13574" width="11.6640625" style="32" customWidth="1"/>
    <col min="13575" max="13591" width="3.88671875" style="32" customWidth="1"/>
    <col min="13592" max="13594" width="0" style="32" hidden="1" customWidth="1"/>
    <col min="13595" max="13595" width="6.5546875" style="32" customWidth="1"/>
    <col min="13596" max="13596" width="5.33203125" style="32" bestFit="1" customWidth="1"/>
    <col min="13597" max="13824" width="9.109375" style="32"/>
    <col min="13825" max="13825" width="4.33203125" style="32" customWidth="1"/>
    <col min="13826" max="13826" width="9.5546875" style="32" customWidth="1"/>
    <col min="13827" max="13827" width="12.6640625" style="32" customWidth="1"/>
    <col min="13828" max="13828" width="9.6640625" style="32" bestFit="1" customWidth="1"/>
    <col min="13829" max="13829" width="12.33203125" style="32" customWidth="1"/>
    <col min="13830" max="13830" width="11.6640625" style="32" customWidth="1"/>
    <col min="13831" max="13847" width="3.88671875" style="32" customWidth="1"/>
    <col min="13848" max="13850" width="0" style="32" hidden="1" customWidth="1"/>
    <col min="13851" max="13851" width="6.5546875" style="32" customWidth="1"/>
    <col min="13852" max="13852" width="5.33203125" style="32" bestFit="1" customWidth="1"/>
    <col min="13853" max="14080" width="9.109375" style="32"/>
    <col min="14081" max="14081" width="4.33203125" style="32" customWidth="1"/>
    <col min="14082" max="14082" width="9.5546875" style="32" customWidth="1"/>
    <col min="14083" max="14083" width="12.6640625" style="32" customWidth="1"/>
    <col min="14084" max="14084" width="9.6640625" style="32" bestFit="1" customWidth="1"/>
    <col min="14085" max="14085" width="12.33203125" style="32" customWidth="1"/>
    <col min="14086" max="14086" width="11.6640625" style="32" customWidth="1"/>
    <col min="14087" max="14103" width="3.88671875" style="32" customWidth="1"/>
    <col min="14104" max="14106" width="0" style="32" hidden="1" customWidth="1"/>
    <col min="14107" max="14107" width="6.5546875" style="32" customWidth="1"/>
    <col min="14108" max="14108" width="5.33203125" style="32" bestFit="1" customWidth="1"/>
    <col min="14109" max="14336" width="9.109375" style="32"/>
    <col min="14337" max="14337" width="4.33203125" style="32" customWidth="1"/>
    <col min="14338" max="14338" width="9.5546875" style="32" customWidth="1"/>
    <col min="14339" max="14339" width="12.6640625" style="32" customWidth="1"/>
    <col min="14340" max="14340" width="9.6640625" style="32" bestFit="1" customWidth="1"/>
    <col min="14341" max="14341" width="12.33203125" style="32" customWidth="1"/>
    <col min="14342" max="14342" width="11.6640625" style="32" customWidth="1"/>
    <col min="14343" max="14359" width="3.88671875" style="32" customWidth="1"/>
    <col min="14360" max="14362" width="0" style="32" hidden="1" customWidth="1"/>
    <col min="14363" max="14363" width="6.5546875" style="32" customWidth="1"/>
    <col min="14364" max="14364" width="5.33203125" style="32" bestFit="1" customWidth="1"/>
    <col min="14365" max="14592" width="9.109375" style="32"/>
    <col min="14593" max="14593" width="4.33203125" style="32" customWidth="1"/>
    <col min="14594" max="14594" width="9.5546875" style="32" customWidth="1"/>
    <col min="14595" max="14595" width="12.6640625" style="32" customWidth="1"/>
    <col min="14596" max="14596" width="9.6640625" style="32" bestFit="1" customWidth="1"/>
    <col min="14597" max="14597" width="12.33203125" style="32" customWidth="1"/>
    <col min="14598" max="14598" width="11.6640625" style="32" customWidth="1"/>
    <col min="14599" max="14615" width="3.88671875" style="32" customWidth="1"/>
    <col min="14616" max="14618" width="0" style="32" hidden="1" customWidth="1"/>
    <col min="14619" max="14619" width="6.5546875" style="32" customWidth="1"/>
    <col min="14620" max="14620" width="5.33203125" style="32" bestFit="1" customWidth="1"/>
    <col min="14621" max="14848" width="9.109375" style="32"/>
    <col min="14849" max="14849" width="4.33203125" style="32" customWidth="1"/>
    <col min="14850" max="14850" width="9.5546875" style="32" customWidth="1"/>
    <col min="14851" max="14851" width="12.6640625" style="32" customWidth="1"/>
    <col min="14852" max="14852" width="9.6640625" style="32" bestFit="1" customWidth="1"/>
    <col min="14853" max="14853" width="12.33203125" style="32" customWidth="1"/>
    <col min="14854" max="14854" width="11.6640625" style="32" customWidth="1"/>
    <col min="14855" max="14871" width="3.88671875" style="32" customWidth="1"/>
    <col min="14872" max="14874" width="0" style="32" hidden="1" customWidth="1"/>
    <col min="14875" max="14875" width="6.5546875" style="32" customWidth="1"/>
    <col min="14876" max="14876" width="5.33203125" style="32" bestFit="1" customWidth="1"/>
    <col min="14877" max="15104" width="9.109375" style="32"/>
    <col min="15105" max="15105" width="4.33203125" style="32" customWidth="1"/>
    <col min="15106" max="15106" width="9.5546875" style="32" customWidth="1"/>
    <col min="15107" max="15107" width="12.6640625" style="32" customWidth="1"/>
    <col min="15108" max="15108" width="9.6640625" style="32" bestFit="1" customWidth="1"/>
    <col min="15109" max="15109" width="12.33203125" style="32" customWidth="1"/>
    <col min="15110" max="15110" width="11.6640625" style="32" customWidth="1"/>
    <col min="15111" max="15127" width="3.88671875" style="32" customWidth="1"/>
    <col min="15128" max="15130" width="0" style="32" hidden="1" customWidth="1"/>
    <col min="15131" max="15131" width="6.5546875" style="32" customWidth="1"/>
    <col min="15132" max="15132" width="5.33203125" style="32" bestFit="1" customWidth="1"/>
    <col min="15133" max="15360" width="9.109375" style="32"/>
    <col min="15361" max="15361" width="4.33203125" style="32" customWidth="1"/>
    <col min="15362" max="15362" width="9.5546875" style="32" customWidth="1"/>
    <col min="15363" max="15363" width="12.6640625" style="32" customWidth="1"/>
    <col min="15364" max="15364" width="9.6640625" style="32" bestFit="1" customWidth="1"/>
    <col min="15365" max="15365" width="12.33203125" style="32" customWidth="1"/>
    <col min="15366" max="15366" width="11.6640625" style="32" customWidth="1"/>
    <col min="15367" max="15383" width="3.88671875" style="32" customWidth="1"/>
    <col min="15384" max="15386" width="0" style="32" hidden="1" customWidth="1"/>
    <col min="15387" max="15387" width="6.5546875" style="32" customWidth="1"/>
    <col min="15388" max="15388" width="5.33203125" style="32" bestFit="1" customWidth="1"/>
    <col min="15389" max="15616" width="9.109375" style="32"/>
    <col min="15617" max="15617" width="4.33203125" style="32" customWidth="1"/>
    <col min="15618" max="15618" width="9.5546875" style="32" customWidth="1"/>
    <col min="15619" max="15619" width="12.6640625" style="32" customWidth="1"/>
    <col min="15620" max="15620" width="9.6640625" style="32" bestFit="1" customWidth="1"/>
    <col min="15621" max="15621" width="12.33203125" style="32" customWidth="1"/>
    <col min="15622" max="15622" width="11.6640625" style="32" customWidth="1"/>
    <col min="15623" max="15639" width="3.88671875" style="32" customWidth="1"/>
    <col min="15640" max="15642" width="0" style="32" hidden="1" customWidth="1"/>
    <col min="15643" max="15643" width="6.5546875" style="32" customWidth="1"/>
    <col min="15644" max="15644" width="5.33203125" style="32" bestFit="1" customWidth="1"/>
    <col min="15645" max="15872" width="9.109375" style="32"/>
    <col min="15873" max="15873" width="4.33203125" style="32" customWidth="1"/>
    <col min="15874" max="15874" width="9.5546875" style="32" customWidth="1"/>
    <col min="15875" max="15875" width="12.6640625" style="32" customWidth="1"/>
    <col min="15876" max="15876" width="9.6640625" style="32" bestFit="1" customWidth="1"/>
    <col min="15877" max="15877" width="12.33203125" style="32" customWidth="1"/>
    <col min="15878" max="15878" width="11.6640625" style="32" customWidth="1"/>
    <col min="15879" max="15895" width="3.88671875" style="32" customWidth="1"/>
    <col min="15896" max="15898" width="0" style="32" hidden="1" customWidth="1"/>
    <col min="15899" max="15899" width="6.5546875" style="32" customWidth="1"/>
    <col min="15900" max="15900" width="5.33203125" style="32" bestFit="1" customWidth="1"/>
    <col min="15901" max="16128" width="9.109375" style="32"/>
    <col min="16129" max="16129" width="4.33203125" style="32" customWidth="1"/>
    <col min="16130" max="16130" width="9.5546875" style="32" customWidth="1"/>
    <col min="16131" max="16131" width="12.6640625" style="32" customWidth="1"/>
    <col min="16132" max="16132" width="9.6640625" style="32" bestFit="1" customWidth="1"/>
    <col min="16133" max="16133" width="12.33203125" style="32" customWidth="1"/>
    <col min="16134" max="16134" width="11.6640625" style="32" customWidth="1"/>
    <col min="16135" max="16151" width="3.88671875" style="32" customWidth="1"/>
    <col min="16152" max="16154" width="0" style="32" hidden="1" customWidth="1"/>
    <col min="16155" max="16155" width="6.5546875" style="32" customWidth="1"/>
    <col min="16156" max="16156" width="5.33203125" style="32" bestFit="1" customWidth="1"/>
    <col min="16157" max="16384" width="9.109375" style="32"/>
  </cols>
  <sheetData>
    <row r="1" spans="1:28" s="3" customFormat="1" ht="17.399999999999999">
      <c r="B1" s="2"/>
      <c r="D1" s="4" t="s">
        <v>172</v>
      </c>
      <c r="E1" s="4"/>
      <c r="F1" s="5"/>
    </row>
    <row r="2" spans="1:28" s="3" customFormat="1" ht="17.399999999999999">
      <c r="A2" s="14" t="s">
        <v>3</v>
      </c>
      <c r="B2" s="2"/>
      <c r="D2" s="4"/>
      <c r="E2" s="4"/>
      <c r="G2" s="6" t="s">
        <v>173</v>
      </c>
    </row>
    <row r="3" spans="1:28" ht="15.6">
      <c r="A3" s="12"/>
      <c r="B3" s="47" t="s">
        <v>183</v>
      </c>
      <c r="C3" s="44"/>
      <c r="F3" s="11" t="s">
        <v>22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43"/>
      <c r="X3" s="12"/>
      <c r="Y3" s="12"/>
      <c r="Z3" s="12"/>
      <c r="AA3" s="12"/>
    </row>
    <row r="4" spans="1:28" ht="3.75" customHeight="1" thickBot="1">
      <c r="A4" s="45"/>
      <c r="B4" s="48"/>
      <c r="C4" s="46"/>
      <c r="D4" s="46"/>
      <c r="E4" s="46"/>
      <c r="F4" s="46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5"/>
    </row>
    <row r="5" spans="1:28" ht="13.8" thickBot="1">
      <c r="A5" s="34" t="s">
        <v>153</v>
      </c>
      <c r="B5" s="50" t="s">
        <v>154</v>
      </c>
      <c r="C5" s="51" t="s">
        <v>155</v>
      </c>
      <c r="D5" s="52" t="s">
        <v>156</v>
      </c>
      <c r="E5" s="18" t="s">
        <v>157</v>
      </c>
      <c r="F5" s="53" t="s">
        <v>158</v>
      </c>
      <c r="G5" s="54" t="s">
        <v>524</v>
      </c>
      <c r="H5" s="54" t="s">
        <v>526</v>
      </c>
      <c r="I5" s="54" t="s">
        <v>4</v>
      </c>
      <c r="J5" s="54" t="s">
        <v>529</v>
      </c>
      <c r="K5" s="54" t="s">
        <v>534</v>
      </c>
      <c r="L5" s="54" t="s">
        <v>535</v>
      </c>
      <c r="M5" s="54" t="s">
        <v>536</v>
      </c>
      <c r="N5" s="54" t="s">
        <v>537</v>
      </c>
      <c r="O5" s="54" t="s">
        <v>538</v>
      </c>
      <c r="P5" s="54" t="s">
        <v>539</v>
      </c>
      <c r="Q5" s="54" t="s">
        <v>540</v>
      </c>
      <c r="R5" s="54" t="s">
        <v>541</v>
      </c>
      <c r="S5" s="54" t="s">
        <v>542</v>
      </c>
      <c r="T5" s="54" t="s">
        <v>543</v>
      </c>
      <c r="U5" s="54"/>
      <c r="V5" s="54"/>
      <c r="W5" s="54"/>
      <c r="X5" s="54"/>
      <c r="Y5" s="54"/>
      <c r="Z5" s="54"/>
      <c r="AA5" s="55" t="s">
        <v>182</v>
      </c>
      <c r="AB5" s="20" t="s">
        <v>161</v>
      </c>
    </row>
    <row r="6" spans="1:28" ht="17.25" customHeight="1">
      <c r="A6" s="56">
        <v>1</v>
      </c>
      <c r="B6" s="22" t="s">
        <v>94</v>
      </c>
      <c r="C6" s="23" t="s">
        <v>95</v>
      </c>
      <c r="D6" s="24">
        <v>39842</v>
      </c>
      <c r="E6" s="79" t="s">
        <v>205</v>
      </c>
      <c r="F6" s="25" t="s">
        <v>414</v>
      </c>
      <c r="G6" s="57"/>
      <c r="H6" s="57"/>
      <c r="I6" s="57"/>
      <c r="J6" s="57"/>
      <c r="K6" s="57"/>
      <c r="L6" s="57"/>
      <c r="M6" s="57"/>
      <c r="N6" s="57"/>
      <c r="O6" s="57" t="s">
        <v>530</v>
      </c>
      <c r="P6" s="57" t="s">
        <v>530</v>
      </c>
      <c r="Q6" s="57" t="s">
        <v>531</v>
      </c>
      <c r="R6" s="57" t="s">
        <v>530</v>
      </c>
      <c r="S6" s="57" t="s">
        <v>531</v>
      </c>
      <c r="T6" s="57" t="s">
        <v>532</v>
      </c>
      <c r="U6" s="57"/>
      <c r="V6" s="57"/>
      <c r="W6" s="57"/>
      <c r="X6" s="57"/>
      <c r="Y6" s="57"/>
      <c r="Z6" s="57"/>
      <c r="AA6" s="63">
        <v>2.4500000000000002</v>
      </c>
      <c r="AB6" s="64" t="str">
        <f>IF(ISBLANK(AA6),"",IF(AA6&gt;=4.6,"KSM",IF(AA6&gt;=4.1,"I A",IF(AA6&gt;=3.5,"II A",IF(AA6&gt;=3.05,"III A",IF(AA6&gt;=2.6,"I JA",IF(AA6&gt;=2.2,"II JA",IF(AA6&gt;=1.9,"III JA"))))))))</f>
        <v>II JA</v>
      </c>
    </row>
    <row r="7" spans="1:28" ht="17.25" customHeight="1">
      <c r="A7" s="56">
        <v>2</v>
      </c>
      <c r="B7" s="22" t="s">
        <v>92</v>
      </c>
      <c r="C7" s="23" t="s">
        <v>93</v>
      </c>
      <c r="D7" s="24">
        <v>39933</v>
      </c>
      <c r="E7" s="79" t="s">
        <v>205</v>
      </c>
      <c r="F7" s="25" t="s">
        <v>414</v>
      </c>
      <c r="G7" s="57"/>
      <c r="H7" s="57"/>
      <c r="I7" s="57"/>
      <c r="J7" s="57"/>
      <c r="K7" s="57"/>
      <c r="L7" s="57"/>
      <c r="M7" s="57" t="s">
        <v>530</v>
      </c>
      <c r="N7" s="57" t="s">
        <v>544</v>
      </c>
      <c r="O7" s="57" t="s">
        <v>530</v>
      </c>
      <c r="P7" s="57" t="s">
        <v>530</v>
      </c>
      <c r="Q7" s="57" t="s">
        <v>531</v>
      </c>
      <c r="R7" s="57" t="s">
        <v>531</v>
      </c>
      <c r="S7" s="57" t="s">
        <v>532</v>
      </c>
      <c r="T7" s="57"/>
      <c r="U7" s="57"/>
      <c r="V7" s="57"/>
      <c r="W7" s="57"/>
      <c r="X7" s="57"/>
      <c r="Y7" s="57"/>
      <c r="Z7" s="57"/>
      <c r="AA7" s="63">
        <v>2.35</v>
      </c>
      <c r="AB7" s="64" t="str">
        <f>IF(ISBLANK(AA7),"",IF(AA7&gt;=4.6,"KSM",IF(AA7&gt;=4.1,"I A",IF(AA7&gt;=3.5,"II A",IF(AA7&gt;=3.05,"III A",IF(AA7&gt;=2.6,"I JA",IF(AA7&gt;=2.2,"II JA",IF(AA7&gt;=1.9,"III JA"))))))))</f>
        <v>II JA</v>
      </c>
    </row>
    <row r="8" spans="1:28" ht="17.25" customHeight="1">
      <c r="A8" s="56">
        <v>3</v>
      </c>
      <c r="B8" s="22" t="s">
        <v>88</v>
      </c>
      <c r="C8" s="23" t="s">
        <v>89</v>
      </c>
      <c r="D8" s="24">
        <v>40478</v>
      </c>
      <c r="E8" s="79" t="s">
        <v>205</v>
      </c>
      <c r="F8" s="25" t="s">
        <v>414</v>
      </c>
      <c r="G8" s="57" t="s">
        <v>530</v>
      </c>
      <c r="H8" s="57" t="s">
        <v>530</v>
      </c>
      <c r="I8" s="57" t="s">
        <v>530</v>
      </c>
      <c r="J8" s="57" t="s">
        <v>530</v>
      </c>
      <c r="K8" s="57" t="s">
        <v>532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63">
        <v>1.55</v>
      </c>
      <c r="AB8" s="64"/>
    </row>
    <row r="9" spans="1:28" ht="17.25" customHeight="1">
      <c r="A9" s="56"/>
      <c r="B9" s="22" t="s">
        <v>396</v>
      </c>
      <c r="C9" s="23" t="s">
        <v>397</v>
      </c>
      <c r="D9" s="24">
        <v>40471</v>
      </c>
      <c r="E9" s="79" t="s">
        <v>3</v>
      </c>
      <c r="F9" s="25" t="s">
        <v>429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63" t="s">
        <v>470</v>
      </c>
      <c r="AB9" s="64"/>
    </row>
    <row r="11" spans="1:28" ht="13.8">
      <c r="B11" s="30"/>
      <c r="C11" s="31"/>
      <c r="D11" s="31"/>
      <c r="F11" s="33"/>
    </row>
  </sheetData>
  <sortState ref="A6:AB9">
    <sortCondition ref="A6:A9"/>
  </sortState>
  <phoneticPr fontId="24" type="noConversion"/>
  <pageMargins left="0.25" right="0.25" top="0.75" bottom="0.75" header="0.3" footer="0.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56"/>
  <sheetViews>
    <sheetView zoomScaleNormal="100" workbookViewId="0">
      <selection activeCell="O7" sqref="O7"/>
    </sheetView>
  </sheetViews>
  <sheetFormatPr defaultRowHeight="13.2"/>
  <cols>
    <col min="1" max="1" width="4.44140625" style="32" customWidth="1"/>
    <col min="2" max="2" width="8.109375" style="32" customWidth="1"/>
    <col min="3" max="3" width="14.33203125" style="32" customWidth="1"/>
    <col min="4" max="4" width="9.6640625" style="32" bestFit="1" customWidth="1"/>
    <col min="5" max="5" width="13.6640625" style="32" bestFit="1" customWidth="1"/>
    <col min="6" max="6" width="11.6640625" style="32" customWidth="1"/>
    <col min="7" max="9" width="6.109375" style="32" customWidth="1"/>
    <col min="10" max="10" width="6.109375" style="32" hidden="1" customWidth="1"/>
    <col min="11" max="13" width="6.109375" style="32" customWidth="1"/>
    <col min="14" max="14" width="6.5546875" style="32" customWidth="1"/>
    <col min="15" max="15" width="7.44140625" style="32" customWidth="1"/>
    <col min="16" max="256" width="9.109375" style="32"/>
    <col min="257" max="257" width="4.44140625" style="32" customWidth="1"/>
    <col min="258" max="258" width="12.6640625" style="32" customWidth="1"/>
    <col min="259" max="259" width="14" style="32" customWidth="1"/>
    <col min="260" max="260" width="9.6640625" style="32" bestFit="1" customWidth="1"/>
    <col min="261" max="261" width="11.5546875" style="32" customWidth="1"/>
    <col min="262" max="262" width="11.6640625" style="32" customWidth="1"/>
    <col min="263" max="265" width="6.109375" style="32" customWidth="1"/>
    <col min="266" max="266" width="0" style="32" hidden="1" customWidth="1"/>
    <col min="267" max="269" width="6.109375" style="32" customWidth="1"/>
    <col min="270" max="270" width="6.5546875" style="32" customWidth="1"/>
    <col min="271" max="271" width="7.44140625" style="32" customWidth="1"/>
    <col min="272" max="512" width="9.109375" style="32"/>
    <col min="513" max="513" width="4.44140625" style="32" customWidth="1"/>
    <col min="514" max="514" width="12.6640625" style="32" customWidth="1"/>
    <col min="515" max="515" width="14" style="32" customWidth="1"/>
    <col min="516" max="516" width="9.6640625" style="32" bestFit="1" customWidth="1"/>
    <col min="517" max="517" width="11.5546875" style="32" customWidth="1"/>
    <col min="518" max="518" width="11.6640625" style="32" customWidth="1"/>
    <col min="519" max="521" width="6.109375" style="32" customWidth="1"/>
    <col min="522" max="522" width="0" style="32" hidden="1" customWidth="1"/>
    <col min="523" max="525" width="6.109375" style="32" customWidth="1"/>
    <col min="526" max="526" width="6.5546875" style="32" customWidth="1"/>
    <col min="527" max="527" width="7.44140625" style="32" customWidth="1"/>
    <col min="528" max="768" width="9.109375" style="32"/>
    <col min="769" max="769" width="4.44140625" style="32" customWidth="1"/>
    <col min="770" max="770" width="12.6640625" style="32" customWidth="1"/>
    <col min="771" max="771" width="14" style="32" customWidth="1"/>
    <col min="772" max="772" width="9.6640625" style="32" bestFit="1" customWidth="1"/>
    <col min="773" max="773" width="11.5546875" style="32" customWidth="1"/>
    <col min="774" max="774" width="11.6640625" style="32" customWidth="1"/>
    <col min="775" max="777" width="6.109375" style="32" customWidth="1"/>
    <col min="778" max="778" width="0" style="32" hidden="1" customWidth="1"/>
    <col min="779" max="781" width="6.109375" style="32" customWidth="1"/>
    <col min="782" max="782" width="6.5546875" style="32" customWidth="1"/>
    <col min="783" max="783" width="7.44140625" style="32" customWidth="1"/>
    <col min="784" max="1024" width="9.109375" style="32"/>
    <col min="1025" max="1025" width="4.44140625" style="32" customWidth="1"/>
    <col min="1026" max="1026" width="12.6640625" style="32" customWidth="1"/>
    <col min="1027" max="1027" width="14" style="32" customWidth="1"/>
    <col min="1028" max="1028" width="9.6640625" style="32" bestFit="1" customWidth="1"/>
    <col min="1029" max="1029" width="11.5546875" style="32" customWidth="1"/>
    <col min="1030" max="1030" width="11.6640625" style="32" customWidth="1"/>
    <col min="1031" max="1033" width="6.109375" style="32" customWidth="1"/>
    <col min="1034" max="1034" width="0" style="32" hidden="1" customWidth="1"/>
    <col min="1035" max="1037" width="6.109375" style="32" customWidth="1"/>
    <col min="1038" max="1038" width="6.5546875" style="32" customWidth="1"/>
    <col min="1039" max="1039" width="7.44140625" style="32" customWidth="1"/>
    <col min="1040" max="1280" width="9.109375" style="32"/>
    <col min="1281" max="1281" width="4.44140625" style="32" customWidth="1"/>
    <col min="1282" max="1282" width="12.6640625" style="32" customWidth="1"/>
    <col min="1283" max="1283" width="14" style="32" customWidth="1"/>
    <col min="1284" max="1284" width="9.6640625" style="32" bestFit="1" customWidth="1"/>
    <col min="1285" max="1285" width="11.5546875" style="32" customWidth="1"/>
    <col min="1286" max="1286" width="11.6640625" style="32" customWidth="1"/>
    <col min="1287" max="1289" width="6.109375" style="32" customWidth="1"/>
    <col min="1290" max="1290" width="0" style="32" hidden="1" customWidth="1"/>
    <col min="1291" max="1293" width="6.109375" style="32" customWidth="1"/>
    <col min="1294" max="1294" width="6.5546875" style="32" customWidth="1"/>
    <col min="1295" max="1295" width="7.44140625" style="32" customWidth="1"/>
    <col min="1296" max="1536" width="9.109375" style="32"/>
    <col min="1537" max="1537" width="4.44140625" style="32" customWidth="1"/>
    <col min="1538" max="1538" width="12.6640625" style="32" customWidth="1"/>
    <col min="1539" max="1539" width="14" style="32" customWidth="1"/>
    <col min="1540" max="1540" width="9.6640625" style="32" bestFit="1" customWidth="1"/>
    <col min="1541" max="1541" width="11.5546875" style="32" customWidth="1"/>
    <col min="1542" max="1542" width="11.6640625" style="32" customWidth="1"/>
    <col min="1543" max="1545" width="6.109375" style="32" customWidth="1"/>
    <col min="1546" max="1546" width="0" style="32" hidden="1" customWidth="1"/>
    <col min="1547" max="1549" width="6.109375" style="32" customWidth="1"/>
    <col min="1550" max="1550" width="6.5546875" style="32" customWidth="1"/>
    <col min="1551" max="1551" width="7.44140625" style="32" customWidth="1"/>
    <col min="1552" max="1792" width="9.109375" style="32"/>
    <col min="1793" max="1793" width="4.44140625" style="32" customWidth="1"/>
    <col min="1794" max="1794" width="12.6640625" style="32" customWidth="1"/>
    <col min="1795" max="1795" width="14" style="32" customWidth="1"/>
    <col min="1796" max="1796" width="9.6640625" style="32" bestFit="1" customWidth="1"/>
    <col min="1797" max="1797" width="11.5546875" style="32" customWidth="1"/>
    <col min="1798" max="1798" width="11.6640625" style="32" customWidth="1"/>
    <col min="1799" max="1801" width="6.109375" style="32" customWidth="1"/>
    <col min="1802" max="1802" width="0" style="32" hidden="1" customWidth="1"/>
    <col min="1803" max="1805" width="6.109375" style="32" customWidth="1"/>
    <col min="1806" max="1806" width="6.5546875" style="32" customWidth="1"/>
    <col min="1807" max="1807" width="7.44140625" style="32" customWidth="1"/>
    <col min="1808" max="2048" width="9.109375" style="32"/>
    <col min="2049" max="2049" width="4.44140625" style="32" customWidth="1"/>
    <col min="2050" max="2050" width="12.6640625" style="32" customWidth="1"/>
    <col min="2051" max="2051" width="14" style="32" customWidth="1"/>
    <col min="2052" max="2052" width="9.6640625" style="32" bestFit="1" customWidth="1"/>
    <col min="2053" max="2053" width="11.5546875" style="32" customWidth="1"/>
    <col min="2054" max="2054" width="11.6640625" style="32" customWidth="1"/>
    <col min="2055" max="2057" width="6.109375" style="32" customWidth="1"/>
    <col min="2058" max="2058" width="0" style="32" hidden="1" customWidth="1"/>
    <col min="2059" max="2061" width="6.109375" style="32" customWidth="1"/>
    <col min="2062" max="2062" width="6.5546875" style="32" customWidth="1"/>
    <col min="2063" max="2063" width="7.44140625" style="32" customWidth="1"/>
    <col min="2064" max="2304" width="9.109375" style="32"/>
    <col min="2305" max="2305" width="4.44140625" style="32" customWidth="1"/>
    <col min="2306" max="2306" width="12.6640625" style="32" customWidth="1"/>
    <col min="2307" max="2307" width="14" style="32" customWidth="1"/>
    <col min="2308" max="2308" width="9.6640625" style="32" bestFit="1" customWidth="1"/>
    <col min="2309" max="2309" width="11.5546875" style="32" customWidth="1"/>
    <col min="2310" max="2310" width="11.6640625" style="32" customWidth="1"/>
    <col min="2311" max="2313" width="6.109375" style="32" customWidth="1"/>
    <col min="2314" max="2314" width="0" style="32" hidden="1" customWidth="1"/>
    <col min="2315" max="2317" width="6.109375" style="32" customWidth="1"/>
    <col min="2318" max="2318" width="6.5546875" style="32" customWidth="1"/>
    <col min="2319" max="2319" width="7.44140625" style="32" customWidth="1"/>
    <col min="2320" max="2560" width="9.109375" style="32"/>
    <col min="2561" max="2561" width="4.44140625" style="32" customWidth="1"/>
    <col min="2562" max="2562" width="12.6640625" style="32" customWidth="1"/>
    <col min="2563" max="2563" width="14" style="32" customWidth="1"/>
    <col min="2564" max="2564" width="9.6640625" style="32" bestFit="1" customWidth="1"/>
    <col min="2565" max="2565" width="11.5546875" style="32" customWidth="1"/>
    <col min="2566" max="2566" width="11.6640625" style="32" customWidth="1"/>
    <col min="2567" max="2569" width="6.109375" style="32" customWidth="1"/>
    <col min="2570" max="2570" width="0" style="32" hidden="1" customWidth="1"/>
    <col min="2571" max="2573" width="6.109375" style="32" customWidth="1"/>
    <col min="2574" max="2574" width="6.5546875" style="32" customWidth="1"/>
    <col min="2575" max="2575" width="7.44140625" style="32" customWidth="1"/>
    <col min="2576" max="2816" width="9.109375" style="32"/>
    <col min="2817" max="2817" width="4.44140625" style="32" customWidth="1"/>
    <col min="2818" max="2818" width="12.6640625" style="32" customWidth="1"/>
    <col min="2819" max="2819" width="14" style="32" customWidth="1"/>
    <col min="2820" max="2820" width="9.6640625" style="32" bestFit="1" customWidth="1"/>
    <col min="2821" max="2821" width="11.5546875" style="32" customWidth="1"/>
    <col min="2822" max="2822" width="11.6640625" style="32" customWidth="1"/>
    <col min="2823" max="2825" width="6.109375" style="32" customWidth="1"/>
    <col min="2826" max="2826" width="0" style="32" hidden="1" customWidth="1"/>
    <col min="2827" max="2829" width="6.109375" style="32" customWidth="1"/>
    <col min="2830" max="2830" width="6.5546875" style="32" customWidth="1"/>
    <col min="2831" max="2831" width="7.44140625" style="32" customWidth="1"/>
    <col min="2832" max="3072" width="9.109375" style="32"/>
    <col min="3073" max="3073" width="4.44140625" style="32" customWidth="1"/>
    <col min="3074" max="3074" width="12.6640625" style="32" customWidth="1"/>
    <col min="3075" max="3075" width="14" style="32" customWidth="1"/>
    <col min="3076" max="3076" width="9.6640625" style="32" bestFit="1" customWidth="1"/>
    <col min="3077" max="3077" width="11.5546875" style="32" customWidth="1"/>
    <col min="3078" max="3078" width="11.6640625" style="32" customWidth="1"/>
    <col min="3079" max="3081" width="6.109375" style="32" customWidth="1"/>
    <col min="3082" max="3082" width="0" style="32" hidden="1" customWidth="1"/>
    <col min="3083" max="3085" width="6.109375" style="32" customWidth="1"/>
    <col min="3086" max="3086" width="6.5546875" style="32" customWidth="1"/>
    <col min="3087" max="3087" width="7.44140625" style="32" customWidth="1"/>
    <col min="3088" max="3328" width="9.109375" style="32"/>
    <col min="3329" max="3329" width="4.44140625" style="32" customWidth="1"/>
    <col min="3330" max="3330" width="12.6640625" style="32" customWidth="1"/>
    <col min="3331" max="3331" width="14" style="32" customWidth="1"/>
    <col min="3332" max="3332" width="9.6640625" style="32" bestFit="1" customWidth="1"/>
    <col min="3333" max="3333" width="11.5546875" style="32" customWidth="1"/>
    <col min="3334" max="3334" width="11.6640625" style="32" customWidth="1"/>
    <col min="3335" max="3337" width="6.109375" style="32" customWidth="1"/>
    <col min="3338" max="3338" width="0" style="32" hidden="1" customWidth="1"/>
    <col min="3339" max="3341" width="6.109375" style="32" customWidth="1"/>
    <col min="3342" max="3342" width="6.5546875" style="32" customWidth="1"/>
    <col min="3343" max="3343" width="7.44140625" style="32" customWidth="1"/>
    <col min="3344" max="3584" width="9.109375" style="32"/>
    <col min="3585" max="3585" width="4.44140625" style="32" customWidth="1"/>
    <col min="3586" max="3586" width="12.6640625" style="32" customWidth="1"/>
    <col min="3587" max="3587" width="14" style="32" customWidth="1"/>
    <col min="3588" max="3588" width="9.6640625" style="32" bestFit="1" customWidth="1"/>
    <col min="3589" max="3589" width="11.5546875" style="32" customWidth="1"/>
    <col min="3590" max="3590" width="11.6640625" style="32" customWidth="1"/>
    <col min="3591" max="3593" width="6.109375" style="32" customWidth="1"/>
    <col min="3594" max="3594" width="0" style="32" hidden="1" customWidth="1"/>
    <col min="3595" max="3597" width="6.109375" style="32" customWidth="1"/>
    <col min="3598" max="3598" width="6.5546875" style="32" customWidth="1"/>
    <col min="3599" max="3599" width="7.44140625" style="32" customWidth="1"/>
    <col min="3600" max="3840" width="9.109375" style="32"/>
    <col min="3841" max="3841" width="4.44140625" style="32" customWidth="1"/>
    <col min="3842" max="3842" width="12.6640625" style="32" customWidth="1"/>
    <col min="3843" max="3843" width="14" style="32" customWidth="1"/>
    <col min="3844" max="3844" width="9.6640625" style="32" bestFit="1" customWidth="1"/>
    <col min="3845" max="3845" width="11.5546875" style="32" customWidth="1"/>
    <col min="3846" max="3846" width="11.6640625" style="32" customWidth="1"/>
    <col min="3847" max="3849" width="6.109375" style="32" customWidth="1"/>
    <col min="3850" max="3850" width="0" style="32" hidden="1" customWidth="1"/>
    <col min="3851" max="3853" width="6.109375" style="32" customWidth="1"/>
    <col min="3854" max="3854" width="6.5546875" style="32" customWidth="1"/>
    <col min="3855" max="3855" width="7.44140625" style="32" customWidth="1"/>
    <col min="3856" max="4096" width="9.109375" style="32"/>
    <col min="4097" max="4097" width="4.44140625" style="32" customWidth="1"/>
    <col min="4098" max="4098" width="12.6640625" style="32" customWidth="1"/>
    <col min="4099" max="4099" width="14" style="32" customWidth="1"/>
    <col min="4100" max="4100" width="9.6640625" style="32" bestFit="1" customWidth="1"/>
    <col min="4101" max="4101" width="11.5546875" style="32" customWidth="1"/>
    <col min="4102" max="4102" width="11.6640625" style="32" customWidth="1"/>
    <col min="4103" max="4105" width="6.109375" style="32" customWidth="1"/>
    <col min="4106" max="4106" width="0" style="32" hidden="1" customWidth="1"/>
    <col min="4107" max="4109" width="6.109375" style="32" customWidth="1"/>
    <col min="4110" max="4110" width="6.5546875" style="32" customWidth="1"/>
    <col min="4111" max="4111" width="7.44140625" style="32" customWidth="1"/>
    <col min="4112" max="4352" width="9.109375" style="32"/>
    <col min="4353" max="4353" width="4.44140625" style="32" customWidth="1"/>
    <col min="4354" max="4354" width="12.6640625" style="32" customWidth="1"/>
    <col min="4355" max="4355" width="14" style="32" customWidth="1"/>
    <col min="4356" max="4356" width="9.6640625" style="32" bestFit="1" customWidth="1"/>
    <col min="4357" max="4357" width="11.5546875" style="32" customWidth="1"/>
    <col min="4358" max="4358" width="11.6640625" style="32" customWidth="1"/>
    <col min="4359" max="4361" width="6.109375" style="32" customWidth="1"/>
    <col min="4362" max="4362" width="0" style="32" hidden="1" customWidth="1"/>
    <col min="4363" max="4365" width="6.109375" style="32" customWidth="1"/>
    <col min="4366" max="4366" width="6.5546875" style="32" customWidth="1"/>
    <col min="4367" max="4367" width="7.44140625" style="32" customWidth="1"/>
    <col min="4368" max="4608" width="9.109375" style="32"/>
    <col min="4609" max="4609" width="4.44140625" style="32" customWidth="1"/>
    <col min="4610" max="4610" width="12.6640625" style="32" customWidth="1"/>
    <col min="4611" max="4611" width="14" style="32" customWidth="1"/>
    <col min="4612" max="4612" width="9.6640625" style="32" bestFit="1" customWidth="1"/>
    <col min="4613" max="4613" width="11.5546875" style="32" customWidth="1"/>
    <col min="4614" max="4614" width="11.6640625" style="32" customWidth="1"/>
    <col min="4615" max="4617" width="6.109375" style="32" customWidth="1"/>
    <col min="4618" max="4618" width="0" style="32" hidden="1" customWidth="1"/>
    <col min="4619" max="4621" width="6.109375" style="32" customWidth="1"/>
    <col min="4622" max="4622" width="6.5546875" style="32" customWidth="1"/>
    <col min="4623" max="4623" width="7.44140625" style="32" customWidth="1"/>
    <col min="4624" max="4864" width="9.109375" style="32"/>
    <col min="4865" max="4865" width="4.44140625" style="32" customWidth="1"/>
    <col min="4866" max="4866" width="12.6640625" style="32" customWidth="1"/>
    <col min="4867" max="4867" width="14" style="32" customWidth="1"/>
    <col min="4868" max="4868" width="9.6640625" style="32" bestFit="1" customWidth="1"/>
    <col min="4869" max="4869" width="11.5546875" style="32" customWidth="1"/>
    <col min="4870" max="4870" width="11.6640625" style="32" customWidth="1"/>
    <col min="4871" max="4873" width="6.109375" style="32" customWidth="1"/>
    <col min="4874" max="4874" width="0" style="32" hidden="1" customWidth="1"/>
    <col min="4875" max="4877" width="6.109375" style="32" customWidth="1"/>
    <col min="4878" max="4878" width="6.5546875" style="32" customWidth="1"/>
    <col min="4879" max="4879" width="7.44140625" style="32" customWidth="1"/>
    <col min="4880" max="5120" width="9.109375" style="32"/>
    <col min="5121" max="5121" width="4.44140625" style="32" customWidth="1"/>
    <col min="5122" max="5122" width="12.6640625" style="32" customWidth="1"/>
    <col min="5123" max="5123" width="14" style="32" customWidth="1"/>
    <col min="5124" max="5124" width="9.6640625" style="32" bestFit="1" customWidth="1"/>
    <col min="5125" max="5125" width="11.5546875" style="32" customWidth="1"/>
    <col min="5126" max="5126" width="11.6640625" style="32" customWidth="1"/>
    <col min="5127" max="5129" width="6.109375" style="32" customWidth="1"/>
    <col min="5130" max="5130" width="0" style="32" hidden="1" customWidth="1"/>
    <col min="5131" max="5133" width="6.109375" style="32" customWidth="1"/>
    <col min="5134" max="5134" width="6.5546875" style="32" customWidth="1"/>
    <col min="5135" max="5135" width="7.44140625" style="32" customWidth="1"/>
    <col min="5136" max="5376" width="9.109375" style="32"/>
    <col min="5377" max="5377" width="4.44140625" style="32" customWidth="1"/>
    <col min="5378" max="5378" width="12.6640625" style="32" customWidth="1"/>
    <col min="5379" max="5379" width="14" style="32" customWidth="1"/>
    <col min="5380" max="5380" width="9.6640625" style="32" bestFit="1" customWidth="1"/>
    <col min="5381" max="5381" width="11.5546875" style="32" customWidth="1"/>
    <col min="5382" max="5382" width="11.6640625" style="32" customWidth="1"/>
    <col min="5383" max="5385" width="6.109375" style="32" customWidth="1"/>
    <col min="5386" max="5386" width="0" style="32" hidden="1" customWidth="1"/>
    <col min="5387" max="5389" width="6.109375" style="32" customWidth="1"/>
    <col min="5390" max="5390" width="6.5546875" style="32" customWidth="1"/>
    <col min="5391" max="5391" width="7.44140625" style="32" customWidth="1"/>
    <col min="5392" max="5632" width="9.109375" style="32"/>
    <col min="5633" max="5633" width="4.44140625" style="32" customWidth="1"/>
    <col min="5634" max="5634" width="12.6640625" style="32" customWidth="1"/>
    <col min="5635" max="5635" width="14" style="32" customWidth="1"/>
    <col min="5636" max="5636" width="9.6640625" style="32" bestFit="1" customWidth="1"/>
    <col min="5637" max="5637" width="11.5546875" style="32" customWidth="1"/>
    <col min="5638" max="5638" width="11.6640625" style="32" customWidth="1"/>
    <col min="5639" max="5641" width="6.109375" style="32" customWidth="1"/>
    <col min="5642" max="5642" width="0" style="32" hidden="1" customWidth="1"/>
    <col min="5643" max="5645" width="6.109375" style="32" customWidth="1"/>
    <col min="5646" max="5646" width="6.5546875" style="32" customWidth="1"/>
    <col min="5647" max="5647" width="7.44140625" style="32" customWidth="1"/>
    <col min="5648" max="5888" width="9.109375" style="32"/>
    <col min="5889" max="5889" width="4.44140625" style="32" customWidth="1"/>
    <col min="5890" max="5890" width="12.6640625" style="32" customWidth="1"/>
    <col min="5891" max="5891" width="14" style="32" customWidth="1"/>
    <col min="5892" max="5892" width="9.6640625" style="32" bestFit="1" customWidth="1"/>
    <col min="5893" max="5893" width="11.5546875" style="32" customWidth="1"/>
    <col min="5894" max="5894" width="11.6640625" style="32" customWidth="1"/>
    <col min="5895" max="5897" width="6.109375" style="32" customWidth="1"/>
    <col min="5898" max="5898" width="0" style="32" hidden="1" customWidth="1"/>
    <col min="5899" max="5901" width="6.109375" style="32" customWidth="1"/>
    <col min="5902" max="5902" width="6.5546875" style="32" customWidth="1"/>
    <col min="5903" max="5903" width="7.44140625" style="32" customWidth="1"/>
    <col min="5904" max="6144" width="9.109375" style="32"/>
    <col min="6145" max="6145" width="4.44140625" style="32" customWidth="1"/>
    <col min="6146" max="6146" width="12.6640625" style="32" customWidth="1"/>
    <col min="6147" max="6147" width="14" style="32" customWidth="1"/>
    <col min="6148" max="6148" width="9.6640625" style="32" bestFit="1" customWidth="1"/>
    <col min="6149" max="6149" width="11.5546875" style="32" customWidth="1"/>
    <col min="6150" max="6150" width="11.6640625" style="32" customWidth="1"/>
    <col min="6151" max="6153" width="6.109375" style="32" customWidth="1"/>
    <col min="6154" max="6154" width="0" style="32" hidden="1" customWidth="1"/>
    <col min="6155" max="6157" width="6.109375" style="32" customWidth="1"/>
    <col min="6158" max="6158" width="6.5546875" style="32" customWidth="1"/>
    <col min="6159" max="6159" width="7.44140625" style="32" customWidth="1"/>
    <col min="6160" max="6400" width="9.109375" style="32"/>
    <col min="6401" max="6401" width="4.44140625" style="32" customWidth="1"/>
    <col min="6402" max="6402" width="12.6640625" style="32" customWidth="1"/>
    <col min="6403" max="6403" width="14" style="32" customWidth="1"/>
    <col min="6404" max="6404" width="9.6640625" style="32" bestFit="1" customWidth="1"/>
    <col min="6405" max="6405" width="11.5546875" style="32" customWidth="1"/>
    <col min="6406" max="6406" width="11.6640625" style="32" customWidth="1"/>
    <col min="6407" max="6409" width="6.109375" style="32" customWidth="1"/>
    <col min="6410" max="6410" width="0" style="32" hidden="1" customWidth="1"/>
    <col min="6411" max="6413" width="6.109375" style="32" customWidth="1"/>
    <col min="6414" max="6414" width="6.5546875" style="32" customWidth="1"/>
    <col min="6415" max="6415" width="7.44140625" style="32" customWidth="1"/>
    <col min="6416" max="6656" width="9.109375" style="32"/>
    <col min="6657" max="6657" width="4.44140625" style="32" customWidth="1"/>
    <col min="6658" max="6658" width="12.6640625" style="32" customWidth="1"/>
    <col min="6659" max="6659" width="14" style="32" customWidth="1"/>
    <col min="6660" max="6660" width="9.6640625" style="32" bestFit="1" customWidth="1"/>
    <col min="6661" max="6661" width="11.5546875" style="32" customWidth="1"/>
    <col min="6662" max="6662" width="11.6640625" style="32" customWidth="1"/>
    <col min="6663" max="6665" width="6.109375" style="32" customWidth="1"/>
    <col min="6666" max="6666" width="0" style="32" hidden="1" customWidth="1"/>
    <col min="6667" max="6669" width="6.109375" style="32" customWidth="1"/>
    <col min="6670" max="6670" width="6.5546875" style="32" customWidth="1"/>
    <col min="6671" max="6671" width="7.44140625" style="32" customWidth="1"/>
    <col min="6672" max="6912" width="9.109375" style="32"/>
    <col min="6913" max="6913" width="4.44140625" style="32" customWidth="1"/>
    <col min="6914" max="6914" width="12.6640625" style="32" customWidth="1"/>
    <col min="6915" max="6915" width="14" style="32" customWidth="1"/>
    <col min="6916" max="6916" width="9.6640625" style="32" bestFit="1" customWidth="1"/>
    <col min="6917" max="6917" width="11.5546875" style="32" customWidth="1"/>
    <col min="6918" max="6918" width="11.6640625" style="32" customWidth="1"/>
    <col min="6919" max="6921" width="6.109375" style="32" customWidth="1"/>
    <col min="6922" max="6922" width="0" style="32" hidden="1" customWidth="1"/>
    <col min="6923" max="6925" width="6.109375" style="32" customWidth="1"/>
    <col min="6926" max="6926" width="6.5546875" style="32" customWidth="1"/>
    <col min="6927" max="6927" width="7.44140625" style="32" customWidth="1"/>
    <col min="6928" max="7168" width="9.109375" style="32"/>
    <col min="7169" max="7169" width="4.44140625" style="32" customWidth="1"/>
    <col min="7170" max="7170" width="12.6640625" style="32" customWidth="1"/>
    <col min="7171" max="7171" width="14" style="32" customWidth="1"/>
    <col min="7172" max="7172" width="9.6640625" style="32" bestFit="1" customWidth="1"/>
    <col min="7173" max="7173" width="11.5546875" style="32" customWidth="1"/>
    <col min="7174" max="7174" width="11.6640625" style="32" customWidth="1"/>
    <col min="7175" max="7177" width="6.109375" style="32" customWidth="1"/>
    <col min="7178" max="7178" width="0" style="32" hidden="1" customWidth="1"/>
    <col min="7179" max="7181" width="6.109375" style="32" customWidth="1"/>
    <col min="7182" max="7182" width="6.5546875" style="32" customWidth="1"/>
    <col min="7183" max="7183" width="7.44140625" style="32" customWidth="1"/>
    <col min="7184" max="7424" width="9.109375" style="32"/>
    <col min="7425" max="7425" width="4.44140625" style="32" customWidth="1"/>
    <col min="7426" max="7426" width="12.6640625" style="32" customWidth="1"/>
    <col min="7427" max="7427" width="14" style="32" customWidth="1"/>
    <col min="7428" max="7428" width="9.6640625" style="32" bestFit="1" customWidth="1"/>
    <col min="7429" max="7429" width="11.5546875" style="32" customWidth="1"/>
    <col min="7430" max="7430" width="11.6640625" style="32" customWidth="1"/>
    <col min="7431" max="7433" width="6.109375" style="32" customWidth="1"/>
    <col min="7434" max="7434" width="0" style="32" hidden="1" customWidth="1"/>
    <col min="7435" max="7437" width="6.109375" style="32" customWidth="1"/>
    <col min="7438" max="7438" width="6.5546875" style="32" customWidth="1"/>
    <col min="7439" max="7439" width="7.44140625" style="32" customWidth="1"/>
    <col min="7440" max="7680" width="9.109375" style="32"/>
    <col min="7681" max="7681" width="4.44140625" style="32" customWidth="1"/>
    <col min="7682" max="7682" width="12.6640625" style="32" customWidth="1"/>
    <col min="7683" max="7683" width="14" style="32" customWidth="1"/>
    <col min="7684" max="7684" width="9.6640625" style="32" bestFit="1" customWidth="1"/>
    <col min="7685" max="7685" width="11.5546875" style="32" customWidth="1"/>
    <col min="7686" max="7686" width="11.6640625" style="32" customWidth="1"/>
    <col min="7687" max="7689" width="6.109375" style="32" customWidth="1"/>
    <col min="7690" max="7690" width="0" style="32" hidden="1" customWidth="1"/>
    <col min="7691" max="7693" width="6.109375" style="32" customWidth="1"/>
    <col min="7694" max="7694" width="6.5546875" style="32" customWidth="1"/>
    <col min="7695" max="7695" width="7.44140625" style="32" customWidth="1"/>
    <col min="7696" max="7936" width="9.109375" style="32"/>
    <col min="7937" max="7937" width="4.44140625" style="32" customWidth="1"/>
    <col min="7938" max="7938" width="12.6640625" style="32" customWidth="1"/>
    <col min="7939" max="7939" width="14" style="32" customWidth="1"/>
    <col min="7940" max="7940" width="9.6640625" style="32" bestFit="1" customWidth="1"/>
    <col min="7941" max="7941" width="11.5546875" style="32" customWidth="1"/>
    <col min="7942" max="7942" width="11.6640625" style="32" customWidth="1"/>
    <col min="7943" max="7945" width="6.109375" style="32" customWidth="1"/>
    <col min="7946" max="7946" width="0" style="32" hidden="1" customWidth="1"/>
    <col min="7947" max="7949" width="6.109375" style="32" customWidth="1"/>
    <col min="7950" max="7950" width="6.5546875" style="32" customWidth="1"/>
    <col min="7951" max="7951" width="7.44140625" style="32" customWidth="1"/>
    <col min="7952" max="8192" width="9.109375" style="32"/>
    <col min="8193" max="8193" width="4.44140625" style="32" customWidth="1"/>
    <col min="8194" max="8194" width="12.6640625" style="32" customWidth="1"/>
    <col min="8195" max="8195" width="14" style="32" customWidth="1"/>
    <col min="8196" max="8196" width="9.6640625" style="32" bestFit="1" customWidth="1"/>
    <col min="8197" max="8197" width="11.5546875" style="32" customWidth="1"/>
    <col min="8198" max="8198" width="11.6640625" style="32" customWidth="1"/>
    <col min="8199" max="8201" width="6.109375" style="32" customWidth="1"/>
    <col min="8202" max="8202" width="0" style="32" hidden="1" customWidth="1"/>
    <col min="8203" max="8205" width="6.109375" style="32" customWidth="1"/>
    <col min="8206" max="8206" width="6.5546875" style="32" customWidth="1"/>
    <col min="8207" max="8207" width="7.44140625" style="32" customWidth="1"/>
    <col min="8208" max="8448" width="9.109375" style="32"/>
    <col min="8449" max="8449" width="4.44140625" style="32" customWidth="1"/>
    <col min="8450" max="8450" width="12.6640625" style="32" customWidth="1"/>
    <col min="8451" max="8451" width="14" style="32" customWidth="1"/>
    <col min="8452" max="8452" width="9.6640625" style="32" bestFit="1" customWidth="1"/>
    <col min="8453" max="8453" width="11.5546875" style="32" customWidth="1"/>
    <col min="8454" max="8454" width="11.6640625" style="32" customWidth="1"/>
    <col min="8455" max="8457" width="6.109375" style="32" customWidth="1"/>
    <col min="8458" max="8458" width="0" style="32" hidden="1" customWidth="1"/>
    <col min="8459" max="8461" width="6.109375" style="32" customWidth="1"/>
    <col min="8462" max="8462" width="6.5546875" style="32" customWidth="1"/>
    <col min="8463" max="8463" width="7.44140625" style="32" customWidth="1"/>
    <col min="8464" max="8704" width="9.109375" style="32"/>
    <col min="8705" max="8705" width="4.44140625" style="32" customWidth="1"/>
    <col min="8706" max="8706" width="12.6640625" style="32" customWidth="1"/>
    <col min="8707" max="8707" width="14" style="32" customWidth="1"/>
    <col min="8708" max="8708" width="9.6640625" style="32" bestFit="1" customWidth="1"/>
    <col min="8709" max="8709" width="11.5546875" style="32" customWidth="1"/>
    <col min="8710" max="8710" width="11.6640625" style="32" customWidth="1"/>
    <col min="8711" max="8713" width="6.109375" style="32" customWidth="1"/>
    <col min="8714" max="8714" width="0" style="32" hidden="1" customWidth="1"/>
    <col min="8715" max="8717" width="6.109375" style="32" customWidth="1"/>
    <col min="8718" max="8718" width="6.5546875" style="32" customWidth="1"/>
    <col min="8719" max="8719" width="7.44140625" style="32" customWidth="1"/>
    <col min="8720" max="8960" width="9.109375" style="32"/>
    <col min="8961" max="8961" width="4.44140625" style="32" customWidth="1"/>
    <col min="8962" max="8962" width="12.6640625" style="32" customWidth="1"/>
    <col min="8963" max="8963" width="14" style="32" customWidth="1"/>
    <col min="8964" max="8964" width="9.6640625" style="32" bestFit="1" customWidth="1"/>
    <col min="8965" max="8965" width="11.5546875" style="32" customWidth="1"/>
    <col min="8966" max="8966" width="11.6640625" style="32" customWidth="1"/>
    <col min="8967" max="8969" width="6.109375" style="32" customWidth="1"/>
    <col min="8970" max="8970" width="0" style="32" hidden="1" customWidth="1"/>
    <col min="8971" max="8973" width="6.109375" style="32" customWidth="1"/>
    <col min="8974" max="8974" width="6.5546875" style="32" customWidth="1"/>
    <col min="8975" max="8975" width="7.44140625" style="32" customWidth="1"/>
    <col min="8976" max="9216" width="9.109375" style="32"/>
    <col min="9217" max="9217" width="4.44140625" style="32" customWidth="1"/>
    <col min="9218" max="9218" width="12.6640625" style="32" customWidth="1"/>
    <col min="9219" max="9219" width="14" style="32" customWidth="1"/>
    <col min="9220" max="9220" width="9.6640625" style="32" bestFit="1" customWidth="1"/>
    <col min="9221" max="9221" width="11.5546875" style="32" customWidth="1"/>
    <col min="9222" max="9222" width="11.6640625" style="32" customWidth="1"/>
    <col min="9223" max="9225" width="6.109375" style="32" customWidth="1"/>
    <col min="9226" max="9226" width="0" style="32" hidden="1" customWidth="1"/>
    <col min="9227" max="9229" width="6.109375" style="32" customWidth="1"/>
    <col min="9230" max="9230" width="6.5546875" style="32" customWidth="1"/>
    <col min="9231" max="9231" width="7.44140625" style="32" customWidth="1"/>
    <col min="9232" max="9472" width="9.109375" style="32"/>
    <col min="9473" max="9473" width="4.44140625" style="32" customWidth="1"/>
    <col min="9474" max="9474" width="12.6640625" style="32" customWidth="1"/>
    <col min="9475" max="9475" width="14" style="32" customWidth="1"/>
    <col min="9476" max="9476" width="9.6640625" style="32" bestFit="1" customWidth="1"/>
    <col min="9477" max="9477" width="11.5546875" style="32" customWidth="1"/>
    <col min="9478" max="9478" width="11.6640625" style="32" customWidth="1"/>
    <col min="9479" max="9481" width="6.109375" style="32" customWidth="1"/>
    <col min="9482" max="9482" width="0" style="32" hidden="1" customWidth="1"/>
    <col min="9483" max="9485" width="6.109375" style="32" customWidth="1"/>
    <col min="9486" max="9486" width="6.5546875" style="32" customWidth="1"/>
    <col min="9487" max="9487" width="7.44140625" style="32" customWidth="1"/>
    <col min="9488" max="9728" width="9.109375" style="32"/>
    <col min="9729" max="9729" width="4.44140625" style="32" customWidth="1"/>
    <col min="9730" max="9730" width="12.6640625" style="32" customWidth="1"/>
    <col min="9731" max="9731" width="14" style="32" customWidth="1"/>
    <col min="9732" max="9732" width="9.6640625" style="32" bestFit="1" customWidth="1"/>
    <col min="9733" max="9733" width="11.5546875" style="32" customWidth="1"/>
    <col min="9734" max="9734" width="11.6640625" style="32" customWidth="1"/>
    <col min="9735" max="9737" width="6.109375" style="32" customWidth="1"/>
    <col min="9738" max="9738" width="0" style="32" hidden="1" customWidth="1"/>
    <col min="9739" max="9741" width="6.109375" style="32" customWidth="1"/>
    <col min="9742" max="9742" width="6.5546875" style="32" customWidth="1"/>
    <col min="9743" max="9743" width="7.44140625" style="32" customWidth="1"/>
    <col min="9744" max="9984" width="9.109375" style="32"/>
    <col min="9985" max="9985" width="4.44140625" style="32" customWidth="1"/>
    <col min="9986" max="9986" width="12.6640625" style="32" customWidth="1"/>
    <col min="9987" max="9987" width="14" style="32" customWidth="1"/>
    <col min="9988" max="9988" width="9.6640625" style="32" bestFit="1" customWidth="1"/>
    <col min="9989" max="9989" width="11.5546875" style="32" customWidth="1"/>
    <col min="9990" max="9990" width="11.6640625" style="32" customWidth="1"/>
    <col min="9991" max="9993" width="6.109375" style="32" customWidth="1"/>
    <col min="9994" max="9994" width="0" style="32" hidden="1" customWidth="1"/>
    <col min="9995" max="9997" width="6.109375" style="32" customWidth="1"/>
    <col min="9998" max="9998" width="6.5546875" style="32" customWidth="1"/>
    <col min="9999" max="9999" width="7.44140625" style="32" customWidth="1"/>
    <col min="10000" max="10240" width="9.109375" style="32"/>
    <col min="10241" max="10241" width="4.44140625" style="32" customWidth="1"/>
    <col min="10242" max="10242" width="12.6640625" style="32" customWidth="1"/>
    <col min="10243" max="10243" width="14" style="32" customWidth="1"/>
    <col min="10244" max="10244" width="9.6640625" style="32" bestFit="1" customWidth="1"/>
    <col min="10245" max="10245" width="11.5546875" style="32" customWidth="1"/>
    <col min="10246" max="10246" width="11.6640625" style="32" customWidth="1"/>
    <col min="10247" max="10249" width="6.109375" style="32" customWidth="1"/>
    <col min="10250" max="10250" width="0" style="32" hidden="1" customWidth="1"/>
    <col min="10251" max="10253" width="6.109375" style="32" customWidth="1"/>
    <col min="10254" max="10254" width="6.5546875" style="32" customWidth="1"/>
    <col min="10255" max="10255" width="7.44140625" style="32" customWidth="1"/>
    <col min="10256" max="10496" width="9.109375" style="32"/>
    <col min="10497" max="10497" width="4.44140625" style="32" customWidth="1"/>
    <col min="10498" max="10498" width="12.6640625" style="32" customWidth="1"/>
    <col min="10499" max="10499" width="14" style="32" customWidth="1"/>
    <col min="10500" max="10500" width="9.6640625" style="32" bestFit="1" customWidth="1"/>
    <col min="10501" max="10501" width="11.5546875" style="32" customWidth="1"/>
    <col min="10502" max="10502" width="11.6640625" style="32" customWidth="1"/>
    <col min="10503" max="10505" width="6.109375" style="32" customWidth="1"/>
    <col min="10506" max="10506" width="0" style="32" hidden="1" customWidth="1"/>
    <col min="10507" max="10509" width="6.109375" style="32" customWidth="1"/>
    <col min="10510" max="10510" width="6.5546875" style="32" customWidth="1"/>
    <col min="10511" max="10511" width="7.44140625" style="32" customWidth="1"/>
    <col min="10512" max="10752" width="9.109375" style="32"/>
    <col min="10753" max="10753" width="4.44140625" style="32" customWidth="1"/>
    <col min="10754" max="10754" width="12.6640625" style="32" customWidth="1"/>
    <col min="10755" max="10755" width="14" style="32" customWidth="1"/>
    <col min="10756" max="10756" width="9.6640625" style="32" bestFit="1" customWidth="1"/>
    <col min="10757" max="10757" width="11.5546875" style="32" customWidth="1"/>
    <col min="10758" max="10758" width="11.6640625" style="32" customWidth="1"/>
    <col min="10759" max="10761" width="6.109375" style="32" customWidth="1"/>
    <col min="10762" max="10762" width="0" style="32" hidden="1" customWidth="1"/>
    <col min="10763" max="10765" width="6.109375" style="32" customWidth="1"/>
    <col min="10766" max="10766" width="6.5546875" style="32" customWidth="1"/>
    <col min="10767" max="10767" width="7.44140625" style="32" customWidth="1"/>
    <col min="10768" max="11008" width="9.109375" style="32"/>
    <col min="11009" max="11009" width="4.44140625" style="32" customWidth="1"/>
    <col min="11010" max="11010" width="12.6640625" style="32" customWidth="1"/>
    <col min="11011" max="11011" width="14" style="32" customWidth="1"/>
    <col min="11012" max="11012" width="9.6640625" style="32" bestFit="1" customWidth="1"/>
    <col min="11013" max="11013" width="11.5546875" style="32" customWidth="1"/>
    <col min="11014" max="11014" width="11.6640625" style="32" customWidth="1"/>
    <col min="11015" max="11017" width="6.109375" style="32" customWidth="1"/>
    <col min="11018" max="11018" width="0" style="32" hidden="1" customWidth="1"/>
    <col min="11019" max="11021" width="6.109375" style="32" customWidth="1"/>
    <col min="11022" max="11022" width="6.5546875" style="32" customWidth="1"/>
    <col min="11023" max="11023" width="7.44140625" style="32" customWidth="1"/>
    <col min="11024" max="11264" width="9.109375" style="32"/>
    <col min="11265" max="11265" width="4.44140625" style="32" customWidth="1"/>
    <col min="11266" max="11266" width="12.6640625" style="32" customWidth="1"/>
    <col min="11267" max="11267" width="14" style="32" customWidth="1"/>
    <col min="11268" max="11268" width="9.6640625" style="32" bestFit="1" customWidth="1"/>
    <col min="11269" max="11269" width="11.5546875" style="32" customWidth="1"/>
    <col min="11270" max="11270" width="11.6640625" style="32" customWidth="1"/>
    <col min="11271" max="11273" width="6.109375" style="32" customWidth="1"/>
    <col min="11274" max="11274" width="0" style="32" hidden="1" customWidth="1"/>
    <col min="11275" max="11277" width="6.109375" style="32" customWidth="1"/>
    <col min="11278" max="11278" width="6.5546875" style="32" customWidth="1"/>
    <col min="11279" max="11279" width="7.44140625" style="32" customWidth="1"/>
    <col min="11280" max="11520" width="9.109375" style="32"/>
    <col min="11521" max="11521" width="4.44140625" style="32" customWidth="1"/>
    <col min="11522" max="11522" width="12.6640625" style="32" customWidth="1"/>
    <col min="11523" max="11523" width="14" style="32" customWidth="1"/>
    <col min="11524" max="11524" width="9.6640625" style="32" bestFit="1" customWidth="1"/>
    <col min="11525" max="11525" width="11.5546875" style="32" customWidth="1"/>
    <col min="11526" max="11526" width="11.6640625" style="32" customWidth="1"/>
    <col min="11527" max="11529" width="6.109375" style="32" customWidth="1"/>
    <col min="11530" max="11530" width="0" style="32" hidden="1" customWidth="1"/>
    <col min="11531" max="11533" width="6.109375" style="32" customWidth="1"/>
    <col min="11534" max="11534" width="6.5546875" style="32" customWidth="1"/>
    <col min="11535" max="11535" width="7.44140625" style="32" customWidth="1"/>
    <col min="11536" max="11776" width="9.109375" style="32"/>
    <col min="11777" max="11777" width="4.44140625" style="32" customWidth="1"/>
    <col min="11778" max="11778" width="12.6640625" style="32" customWidth="1"/>
    <col min="11779" max="11779" width="14" style="32" customWidth="1"/>
    <col min="11780" max="11780" width="9.6640625" style="32" bestFit="1" customWidth="1"/>
    <col min="11781" max="11781" width="11.5546875" style="32" customWidth="1"/>
    <col min="11782" max="11782" width="11.6640625" style="32" customWidth="1"/>
    <col min="11783" max="11785" width="6.109375" style="32" customWidth="1"/>
    <col min="11786" max="11786" width="0" style="32" hidden="1" customWidth="1"/>
    <col min="11787" max="11789" width="6.109375" style="32" customWidth="1"/>
    <col min="11790" max="11790" width="6.5546875" style="32" customWidth="1"/>
    <col min="11791" max="11791" width="7.44140625" style="32" customWidth="1"/>
    <col min="11792" max="12032" width="9.109375" style="32"/>
    <col min="12033" max="12033" width="4.44140625" style="32" customWidth="1"/>
    <col min="12034" max="12034" width="12.6640625" style="32" customWidth="1"/>
    <col min="12035" max="12035" width="14" style="32" customWidth="1"/>
    <col min="12036" max="12036" width="9.6640625" style="32" bestFit="1" customWidth="1"/>
    <col min="12037" max="12037" width="11.5546875" style="32" customWidth="1"/>
    <col min="12038" max="12038" width="11.6640625" style="32" customWidth="1"/>
    <col min="12039" max="12041" width="6.109375" style="32" customWidth="1"/>
    <col min="12042" max="12042" width="0" style="32" hidden="1" customWidth="1"/>
    <col min="12043" max="12045" width="6.109375" style="32" customWidth="1"/>
    <col min="12046" max="12046" width="6.5546875" style="32" customWidth="1"/>
    <col min="12047" max="12047" width="7.44140625" style="32" customWidth="1"/>
    <col min="12048" max="12288" width="9.109375" style="32"/>
    <col min="12289" max="12289" width="4.44140625" style="32" customWidth="1"/>
    <col min="12290" max="12290" width="12.6640625" style="32" customWidth="1"/>
    <col min="12291" max="12291" width="14" style="32" customWidth="1"/>
    <col min="12292" max="12292" width="9.6640625" style="32" bestFit="1" customWidth="1"/>
    <col min="12293" max="12293" width="11.5546875" style="32" customWidth="1"/>
    <col min="12294" max="12294" width="11.6640625" style="32" customWidth="1"/>
    <col min="12295" max="12297" width="6.109375" style="32" customWidth="1"/>
    <col min="12298" max="12298" width="0" style="32" hidden="1" customWidth="1"/>
    <col min="12299" max="12301" width="6.109375" style="32" customWidth="1"/>
    <col min="12302" max="12302" width="6.5546875" style="32" customWidth="1"/>
    <col min="12303" max="12303" width="7.44140625" style="32" customWidth="1"/>
    <col min="12304" max="12544" width="9.109375" style="32"/>
    <col min="12545" max="12545" width="4.44140625" style="32" customWidth="1"/>
    <col min="12546" max="12546" width="12.6640625" style="32" customWidth="1"/>
    <col min="12547" max="12547" width="14" style="32" customWidth="1"/>
    <col min="12548" max="12548" width="9.6640625" style="32" bestFit="1" customWidth="1"/>
    <col min="12549" max="12549" width="11.5546875" style="32" customWidth="1"/>
    <col min="12550" max="12550" width="11.6640625" style="32" customWidth="1"/>
    <col min="12551" max="12553" width="6.109375" style="32" customWidth="1"/>
    <col min="12554" max="12554" width="0" style="32" hidden="1" customWidth="1"/>
    <col min="12555" max="12557" width="6.109375" style="32" customWidth="1"/>
    <col min="12558" max="12558" width="6.5546875" style="32" customWidth="1"/>
    <col min="12559" max="12559" width="7.44140625" style="32" customWidth="1"/>
    <col min="12560" max="12800" width="9.109375" style="32"/>
    <col min="12801" max="12801" width="4.44140625" style="32" customWidth="1"/>
    <col min="12802" max="12802" width="12.6640625" style="32" customWidth="1"/>
    <col min="12803" max="12803" width="14" style="32" customWidth="1"/>
    <col min="12804" max="12804" width="9.6640625" style="32" bestFit="1" customWidth="1"/>
    <col min="12805" max="12805" width="11.5546875" style="32" customWidth="1"/>
    <col min="12806" max="12806" width="11.6640625" style="32" customWidth="1"/>
    <col min="12807" max="12809" width="6.109375" style="32" customWidth="1"/>
    <col min="12810" max="12810" width="0" style="32" hidden="1" customWidth="1"/>
    <col min="12811" max="12813" width="6.109375" style="32" customWidth="1"/>
    <col min="12814" max="12814" width="6.5546875" style="32" customWidth="1"/>
    <col min="12815" max="12815" width="7.44140625" style="32" customWidth="1"/>
    <col min="12816" max="13056" width="9.109375" style="32"/>
    <col min="13057" max="13057" width="4.44140625" style="32" customWidth="1"/>
    <col min="13058" max="13058" width="12.6640625" style="32" customWidth="1"/>
    <col min="13059" max="13059" width="14" style="32" customWidth="1"/>
    <col min="13060" max="13060" width="9.6640625" style="32" bestFit="1" customWidth="1"/>
    <col min="13061" max="13061" width="11.5546875" style="32" customWidth="1"/>
    <col min="13062" max="13062" width="11.6640625" style="32" customWidth="1"/>
    <col min="13063" max="13065" width="6.109375" style="32" customWidth="1"/>
    <col min="13066" max="13066" width="0" style="32" hidden="1" customWidth="1"/>
    <col min="13067" max="13069" width="6.109375" style="32" customWidth="1"/>
    <col min="13070" max="13070" width="6.5546875" style="32" customWidth="1"/>
    <col min="13071" max="13071" width="7.44140625" style="32" customWidth="1"/>
    <col min="13072" max="13312" width="9.109375" style="32"/>
    <col min="13313" max="13313" width="4.44140625" style="32" customWidth="1"/>
    <col min="13314" max="13314" width="12.6640625" style="32" customWidth="1"/>
    <col min="13315" max="13315" width="14" style="32" customWidth="1"/>
    <col min="13316" max="13316" width="9.6640625" style="32" bestFit="1" customWidth="1"/>
    <col min="13317" max="13317" width="11.5546875" style="32" customWidth="1"/>
    <col min="13318" max="13318" width="11.6640625" style="32" customWidth="1"/>
    <col min="13319" max="13321" width="6.109375" style="32" customWidth="1"/>
    <col min="13322" max="13322" width="0" style="32" hidden="1" customWidth="1"/>
    <col min="13323" max="13325" width="6.109375" style="32" customWidth="1"/>
    <col min="13326" max="13326" width="6.5546875" style="32" customWidth="1"/>
    <col min="13327" max="13327" width="7.44140625" style="32" customWidth="1"/>
    <col min="13328" max="13568" width="9.109375" style="32"/>
    <col min="13569" max="13569" width="4.44140625" style="32" customWidth="1"/>
    <col min="13570" max="13570" width="12.6640625" style="32" customWidth="1"/>
    <col min="13571" max="13571" width="14" style="32" customWidth="1"/>
    <col min="13572" max="13572" width="9.6640625" style="32" bestFit="1" customWidth="1"/>
    <col min="13573" max="13573" width="11.5546875" style="32" customWidth="1"/>
    <col min="13574" max="13574" width="11.6640625" style="32" customWidth="1"/>
    <col min="13575" max="13577" width="6.109375" style="32" customWidth="1"/>
    <col min="13578" max="13578" width="0" style="32" hidden="1" customWidth="1"/>
    <col min="13579" max="13581" width="6.109375" style="32" customWidth="1"/>
    <col min="13582" max="13582" width="6.5546875" style="32" customWidth="1"/>
    <col min="13583" max="13583" width="7.44140625" style="32" customWidth="1"/>
    <col min="13584" max="13824" width="9.109375" style="32"/>
    <col min="13825" max="13825" width="4.44140625" style="32" customWidth="1"/>
    <col min="13826" max="13826" width="12.6640625" style="32" customWidth="1"/>
    <col min="13827" max="13827" width="14" style="32" customWidth="1"/>
    <col min="13828" max="13828" width="9.6640625" style="32" bestFit="1" customWidth="1"/>
    <col min="13829" max="13829" width="11.5546875" style="32" customWidth="1"/>
    <col min="13830" max="13830" width="11.6640625" style="32" customWidth="1"/>
    <col min="13831" max="13833" width="6.109375" style="32" customWidth="1"/>
    <col min="13834" max="13834" width="0" style="32" hidden="1" customWidth="1"/>
    <col min="13835" max="13837" width="6.109375" style="32" customWidth="1"/>
    <col min="13838" max="13838" width="6.5546875" style="32" customWidth="1"/>
    <col min="13839" max="13839" width="7.44140625" style="32" customWidth="1"/>
    <col min="13840" max="14080" width="9.109375" style="32"/>
    <col min="14081" max="14081" width="4.44140625" style="32" customWidth="1"/>
    <col min="14082" max="14082" width="12.6640625" style="32" customWidth="1"/>
    <col min="14083" max="14083" width="14" style="32" customWidth="1"/>
    <col min="14084" max="14084" width="9.6640625" style="32" bestFit="1" customWidth="1"/>
    <col min="14085" max="14085" width="11.5546875" style="32" customWidth="1"/>
    <col min="14086" max="14086" width="11.6640625" style="32" customWidth="1"/>
    <col min="14087" max="14089" width="6.109375" style="32" customWidth="1"/>
    <col min="14090" max="14090" width="0" style="32" hidden="1" customWidth="1"/>
    <col min="14091" max="14093" width="6.109375" style="32" customWidth="1"/>
    <col min="14094" max="14094" width="6.5546875" style="32" customWidth="1"/>
    <col min="14095" max="14095" width="7.44140625" style="32" customWidth="1"/>
    <col min="14096" max="14336" width="9.109375" style="32"/>
    <col min="14337" max="14337" width="4.44140625" style="32" customWidth="1"/>
    <col min="14338" max="14338" width="12.6640625" style="32" customWidth="1"/>
    <col min="14339" max="14339" width="14" style="32" customWidth="1"/>
    <col min="14340" max="14340" width="9.6640625" style="32" bestFit="1" customWidth="1"/>
    <col min="14341" max="14341" width="11.5546875" style="32" customWidth="1"/>
    <col min="14342" max="14342" width="11.6640625" style="32" customWidth="1"/>
    <col min="14343" max="14345" width="6.109375" style="32" customWidth="1"/>
    <col min="14346" max="14346" width="0" style="32" hidden="1" customWidth="1"/>
    <col min="14347" max="14349" width="6.109375" style="32" customWidth="1"/>
    <col min="14350" max="14350" width="6.5546875" style="32" customWidth="1"/>
    <col min="14351" max="14351" width="7.44140625" style="32" customWidth="1"/>
    <col min="14352" max="14592" width="9.109375" style="32"/>
    <col min="14593" max="14593" width="4.44140625" style="32" customWidth="1"/>
    <col min="14594" max="14594" width="12.6640625" style="32" customWidth="1"/>
    <col min="14595" max="14595" width="14" style="32" customWidth="1"/>
    <col min="14596" max="14596" width="9.6640625" style="32" bestFit="1" customWidth="1"/>
    <col min="14597" max="14597" width="11.5546875" style="32" customWidth="1"/>
    <col min="14598" max="14598" width="11.6640625" style="32" customWidth="1"/>
    <col min="14599" max="14601" width="6.109375" style="32" customWidth="1"/>
    <col min="14602" max="14602" width="0" style="32" hidden="1" customWidth="1"/>
    <col min="14603" max="14605" width="6.109375" style="32" customWidth="1"/>
    <col min="14606" max="14606" width="6.5546875" style="32" customWidth="1"/>
    <col min="14607" max="14607" width="7.44140625" style="32" customWidth="1"/>
    <col min="14608" max="14848" width="9.109375" style="32"/>
    <col min="14849" max="14849" width="4.44140625" style="32" customWidth="1"/>
    <col min="14850" max="14850" width="12.6640625" style="32" customWidth="1"/>
    <col min="14851" max="14851" width="14" style="32" customWidth="1"/>
    <col min="14852" max="14852" width="9.6640625" style="32" bestFit="1" customWidth="1"/>
    <col min="14853" max="14853" width="11.5546875" style="32" customWidth="1"/>
    <col min="14854" max="14854" width="11.6640625" style="32" customWidth="1"/>
    <col min="14855" max="14857" width="6.109375" style="32" customWidth="1"/>
    <col min="14858" max="14858" width="0" style="32" hidden="1" customWidth="1"/>
    <col min="14859" max="14861" width="6.109375" style="32" customWidth="1"/>
    <col min="14862" max="14862" width="6.5546875" style="32" customWidth="1"/>
    <col min="14863" max="14863" width="7.44140625" style="32" customWidth="1"/>
    <col min="14864" max="15104" width="9.109375" style="32"/>
    <col min="15105" max="15105" width="4.44140625" style="32" customWidth="1"/>
    <col min="15106" max="15106" width="12.6640625" style="32" customWidth="1"/>
    <col min="15107" max="15107" width="14" style="32" customWidth="1"/>
    <col min="15108" max="15108" width="9.6640625" style="32" bestFit="1" customWidth="1"/>
    <col min="15109" max="15109" width="11.5546875" style="32" customWidth="1"/>
    <col min="15110" max="15110" width="11.6640625" style="32" customWidth="1"/>
    <col min="15111" max="15113" width="6.109375" style="32" customWidth="1"/>
    <col min="15114" max="15114" width="0" style="32" hidden="1" customWidth="1"/>
    <col min="15115" max="15117" width="6.109375" style="32" customWidth="1"/>
    <col min="15118" max="15118" width="6.5546875" style="32" customWidth="1"/>
    <col min="15119" max="15119" width="7.44140625" style="32" customWidth="1"/>
    <col min="15120" max="15360" width="9.109375" style="32"/>
    <col min="15361" max="15361" width="4.44140625" style="32" customWidth="1"/>
    <col min="15362" max="15362" width="12.6640625" style="32" customWidth="1"/>
    <col min="15363" max="15363" width="14" style="32" customWidth="1"/>
    <col min="15364" max="15364" width="9.6640625" style="32" bestFit="1" customWidth="1"/>
    <col min="15365" max="15365" width="11.5546875" style="32" customWidth="1"/>
    <col min="15366" max="15366" width="11.6640625" style="32" customWidth="1"/>
    <col min="15367" max="15369" width="6.109375" style="32" customWidth="1"/>
    <col min="15370" max="15370" width="0" style="32" hidden="1" customWidth="1"/>
    <col min="15371" max="15373" width="6.109375" style="32" customWidth="1"/>
    <col min="15374" max="15374" width="6.5546875" style="32" customWidth="1"/>
    <col min="15375" max="15375" width="7.44140625" style="32" customWidth="1"/>
    <col min="15376" max="15616" width="9.109375" style="32"/>
    <col min="15617" max="15617" width="4.44140625" style="32" customWidth="1"/>
    <col min="15618" max="15618" width="12.6640625" style="32" customWidth="1"/>
    <col min="15619" max="15619" width="14" style="32" customWidth="1"/>
    <col min="15620" max="15620" width="9.6640625" style="32" bestFit="1" customWidth="1"/>
    <col min="15621" max="15621" width="11.5546875" style="32" customWidth="1"/>
    <col min="15622" max="15622" width="11.6640625" style="32" customWidth="1"/>
    <col min="15623" max="15625" width="6.109375" style="32" customWidth="1"/>
    <col min="15626" max="15626" width="0" style="32" hidden="1" customWidth="1"/>
    <col min="15627" max="15629" width="6.109375" style="32" customWidth="1"/>
    <col min="15630" max="15630" width="6.5546875" style="32" customWidth="1"/>
    <col min="15631" max="15631" width="7.44140625" style="32" customWidth="1"/>
    <col min="15632" max="15872" width="9.109375" style="32"/>
    <col min="15873" max="15873" width="4.44140625" style="32" customWidth="1"/>
    <col min="15874" max="15874" width="12.6640625" style="32" customWidth="1"/>
    <col min="15875" max="15875" width="14" style="32" customWidth="1"/>
    <col min="15876" max="15876" width="9.6640625" style="32" bestFit="1" customWidth="1"/>
    <col min="15877" max="15877" width="11.5546875" style="32" customWidth="1"/>
    <col min="15878" max="15878" width="11.6640625" style="32" customWidth="1"/>
    <col min="15879" max="15881" width="6.109375" style="32" customWidth="1"/>
    <col min="15882" max="15882" width="0" style="32" hidden="1" customWidth="1"/>
    <col min="15883" max="15885" width="6.109375" style="32" customWidth="1"/>
    <col min="15886" max="15886" width="6.5546875" style="32" customWidth="1"/>
    <col min="15887" max="15887" width="7.44140625" style="32" customWidth="1"/>
    <col min="15888" max="16128" width="9.109375" style="32"/>
    <col min="16129" max="16129" width="4.44140625" style="32" customWidth="1"/>
    <col min="16130" max="16130" width="12.6640625" style="32" customWidth="1"/>
    <col min="16131" max="16131" width="14" style="32" customWidth="1"/>
    <col min="16132" max="16132" width="9.6640625" style="32" bestFit="1" customWidth="1"/>
    <col min="16133" max="16133" width="11.5546875" style="32" customWidth="1"/>
    <col min="16134" max="16134" width="11.6640625" style="32" customWidth="1"/>
    <col min="16135" max="16137" width="6.109375" style="32" customWidth="1"/>
    <col min="16138" max="16138" width="0" style="32" hidden="1" customWidth="1"/>
    <col min="16139" max="16141" width="6.109375" style="32" customWidth="1"/>
    <col min="16142" max="16142" width="6.5546875" style="32" customWidth="1"/>
    <col min="16143" max="16143" width="7.44140625" style="32" customWidth="1"/>
    <col min="16144" max="16384" width="9.109375" style="32"/>
  </cols>
  <sheetData>
    <row r="1" spans="1:15" s="3" customFormat="1" ht="17.399999999999999">
      <c r="B1" s="2"/>
      <c r="D1" s="4" t="s">
        <v>172</v>
      </c>
      <c r="E1" s="4"/>
      <c r="F1" s="5"/>
    </row>
    <row r="2" spans="1:15" s="3" customFormat="1" ht="17.399999999999999">
      <c r="A2" s="14" t="s">
        <v>3</v>
      </c>
      <c r="B2" s="2"/>
      <c r="D2" s="4"/>
      <c r="E2" s="4"/>
      <c r="G2" s="6" t="s">
        <v>173</v>
      </c>
    </row>
    <row r="3" spans="1:15" ht="16.2" thickBot="1">
      <c r="A3" s="12"/>
      <c r="B3" s="47" t="s">
        <v>184</v>
      </c>
      <c r="C3" s="77" t="s">
        <v>187</v>
      </c>
      <c r="F3" s="11" t="s">
        <v>21</v>
      </c>
      <c r="G3" s="11"/>
      <c r="H3" s="43"/>
      <c r="I3" s="12"/>
      <c r="J3" s="12"/>
      <c r="K3" s="12"/>
      <c r="L3" s="12"/>
      <c r="M3" s="12"/>
      <c r="N3" s="12"/>
    </row>
    <row r="4" spans="1:15" ht="13.8" thickBot="1">
      <c r="A4" s="45"/>
      <c r="B4" s="48"/>
      <c r="C4" s="46"/>
      <c r="D4" s="46"/>
      <c r="E4" s="46"/>
      <c r="F4" s="46"/>
      <c r="G4" s="65"/>
      <c r="H4" s="66"/>
      <c r="I4" s="66" t="s">
        <v>185</v>
      </c>
      <c r="J4" s="66"/>
      <c r="K4" s="66"/>
      <c r="L4" s="66"/>
      <c r="M4" s="67"/>
      <c r="N4" s="45"/>
    </row>
    <row r="5" spans="1:15" ht="13.8" thickBot="1">
      <c r="A5" s="34" t="s">
        <v>153</v>
      </c>
      <c r="B5" s="50" t="s">
        <v>154</v>
      </c>
      <c r="C5" s="51" t="s">
        <v>155</v>
      </c>
      <c r="D5" s="52" t="s">
        <v>156</v>
      </c>
      <c r="E5" s="18" t="s">
        <v>157</v>
      </c>
      <c r="F5" s="68" t="s">
        <v>158</v>
      </c>
      <c r="G5" s="69" t="s">
        <v>162</v>
      </c>
      <c r="H5" s="69" t="s">
        <v>163</v>
      </c>
      <c r="I5" s="69" t="s">
        <v>164</v>
      </c>
      <c r="J5" s="69" t="s">
        <v>177</v>
      </c>
      <c r="K5" s="69" t="s">
        <v>165</v>
      </c>
      <c r="L5" s="69" t="s">
        <v>166</v>
      </c>
      <c r="M5" s="69" t="s">
        <v>167</v>
      </c>
      <c r="N5" s="55" t="s">
        <v>182</v>
      </c>
      <c r="O5" s="20" t="s">
        <v>161</v>
      </c>
    </row>
    <row r="6" spans="1:15" ht="16.5" customHeight="1">
      <c r="A6" s="56">
        <v>1</v>
      </c>
      <c r="B6" s="22" t="s">
        <v>351</v>
      </c>
      <c r="C6" s="23" t="s">
        <v>352</v>
      </c>
      <c r="D6" s="24">
        <v>39916</v>
      </c>
      <c r="E6" s="79" t="s">
        <v>205</v>
      </c>
      <c r="F6" s="25" t="s">
        <v>419</v>
      </c>
      <c r="G6" s="70">
        <v>4.7300000000000004</v>
      </c>
      <c r="H6" s="70">
        <v>4.54</v>
      </c>
      <c r="I6" s="70">
        <v>4.6900000000000004</v>
      </c>
      <c r="J6" s="71"/>
      <c r="K6" s="70">
        <v>4.22</v>
      </c>
      <c r="L6" s="70">
        <v>4.46</v>
      </c>
      <c r="M6" s="70">
        <v>4.68</v>
      </c>
      <c r="N6" s="83">
        <f t="shared" ref="N6:N37" si="0">MAX(G6:I6,K6:M6)</f>
        <v>4.7300000000000004</v>
      </c>
      <c r="O6" s="64" t="str">
        <f t="shared" ref="O6:O12" si="1">IF(ISBLANK(N6),"",IF(N6&gt;=6,"KSM",IF(N6&gt;=5.6,"I A",IF(N6&gt;=5.15,"II A",IF(N6&gt;=4.6,"III A",IF(N6&gt;=4.2,"I JA",IF(N6&gt;=3.85,"II JA",IF(N6&gt;=3.6,"III JA"))))))))</f>
        <v>III A</v>
      </c>
    </row>
    <row r="7" spans="1:15" ht="16.5" customHeight="1">
      <c r="A7" s="56">
        <v>2</v>
      </c>
      <c r="B7" s="22" t="s">
        <v>206</v>
      </c>
      <c r="C7" s="23" t="s">
        <v>207</v>
      </c>
      <c r="D7" s="24">
        <v>39941</v>
      </c>
      <c r="E7" s="79" t="s">
        <v>205</v>
      </c>
      <c r="F7" s="25" t="s">
        <v>421</v>
      </c>
      <c r="G7" s="70">
        <v>4.58</v>
      </c>
      <c r="H7" s="70">
        <v>4.53</v>
      </c>
      <c r="I7" s="70">
        <v>4.51</v>
      </c>
      <c r="J7" s="71"/>
      <c r="K7" s="70">
        <v>4.4400000000000004</v>
      </c>
      <c r="L7" s="70">
        <v>4.5599999999999996</v>
      </c>
      <c r="M7" s="70">
        <v>4.2300000000000004</v>
      </c>
      <c r="N7" s="83">
        <f t="shared" si="0"/>
        <v>4.58</v>
      </c>
      <c r="O7" s="64" t="str">
        <f t="shared" si="1"/>
        <v>I JA</v>
      </c>
    </row>
    <row r="8" spans="1:15" ht="16.5" customHeight="1">
      <c r="A8" s="56">
        <v>3</v>
      </c>
      <c r="B8" s="22" t="s">
        <v>208</v>
      </c>
      <c r="C8" s="23" t="s">
        <v>209</v>
      </c>
      <c r="D8" s="24">
        <v>40073</v>
      </c>
      <c r="E8" s="79" t="s">
        <v>205</v>
      </c>
      <c r="F8" s="25" t="s">
        <v>421</v>
      </c>
      <c r="G8" s="70">
        <v>3.95</v>
      </c>
      <c r="H8" s="70">
        <v>3.89</v>
      </c>
      <c r="I8" s="70">
        <v>3.99</v>
      </c>
      <c r="J8" s="71"/>
      <c r="K8" s="70">
        <v>3.8</v>
      </c>
      <c r="L8" s="70" t="s">
        <v>545</v>
      </c>
      <c r="M8" s="70">
        <v>3.95</v>
      </c>
      <c r="N8" s="83">
        <f t="shared" si="0"/>
        <v>3.99</v>
      </c>
      <c r="O8" s="64" t="str">
        <f t="shared" si="1"/>
        <v>II JA</v>
      </c>
    </row>
    <row r="9" spans="1:15" ht="16.5" customHeight="1">
      <c r="A9" s="56">
        <v>4</v>
      </c>
      <c r="B9" s="22" t="s">
        <v>386</v>
      </c>
      <c r="C9" s="23" t="s">
        <v>387</v>
      </c>
      <c r="D9" s="24">
        <v>40018</v>
      </c>
      <c r="E9" s="79" t="s">
        <v>3</v>
      </c>
      <c r="F9" s="25" t="s">
        <v>419</v>
      </c>
      <c r="G9" s="70">
        <v>3.57</v>
      </c>
      <c r="H9" s="70">
        <v>3.6</v>
      </c>
      <c r="I9" s="70">
        <v>3.6</v>
      </c>
      <c r="J9" s="71"/>
      <c r="K9" s="70">
        <v>3.75</v>
      </c>
      <c r="L9" s="70">
        <v>3.4</v>
      </c>
      <c r="M9" s="70">
        <v>3.71</v>
      </c>
      <c r="N9" s="83">
        <f t="shared" si="0"/>
        <v>3.75</v>
      </c>
      <c r="O9" s="64" t="str">
        <f t="shared" si="1"/>
        <v>III JA</v>
      </c>
    </row>
    <row r="10" spans="1:15" ht="16.5" customHeight="1">
      <c r="A10" s="56">
        <v>5</v>
      </c>
      <c r="B10" s="22" t="s">
        <v>0</v>
      </c>
      <c r="C10" s="23" t="s">
        <v>281</v>
      </c>
      <c r="D10" s="24" t="s">
        <v>282</v>
      </c>
      <c r="E10" s="79" t="s">
        <v>205</v>
      </c>
      <c r="F10" s="25" t="s">
        <v>422</v>
      </c>
      <c r="G10" s="70">
        <v>3.24</v>
      </c>
      <c r="H10" s="70">
        <v>3.72</v>
      </c>
      <c r="I10" s="70">
        <v>3.15</v>
      </c>
      <c r="J10" s="71"/>
      <c r="K10" s="70" t="s">
        <v>545</v>
      </c>
      <c r="L10" s="70">
        <v>3.51</v>
      </c>
      <c r="M10" s="70" t="s">
        <v>545</v>
      </c>
      <c r="N10" s="83">
        <f t="shared" si="0"/>
        <v>3.72</v>
      </c>
      <c r="O10" s="64" t="str">
        <f t="shared" si="1"/>
        <v>III JA</v>
      </c>
    </row>
    <row r="11" spans="1:15" ht="16.5" customHeight="1">
      <c r="A11" s="56">
        <v>6</v>
      </c>
      <c r="B11" s="22" t="s">
        <v>210</v>
      </c>
      <c r="C11" s="23" t="s">
        <v>354</v>
      </c>
      <c r="D11" s="24">
        <v>40138</v>
      </c>
      <c r="E11" s="79" t="s">
        <v>205</v>
      </c>
      <c r="F11" s="25" t="s">
        <v>419</v>
      </c>
      <c r="G11" s="70" t="s">
        <v>545</v>
      </c>
      <c r="H11" s="70">
        <v>3.68</v>
      </c>
      <c r="I11" s="70">
        <v>3.54</v>
      </c>
      <c r="J11" s="71"/>
      <c r="K11" s="70" t="s">
        <v>545</v>
      </c>
      <c r="L11" s="70" t="s">
        <v>545</v>
      </c>
      <c r="M11" s="70" t="s">
        <v>545</v>
      </c>
      <c r="N11" s="83">
        <f t="shared" si="0"/>
        <v>3.68</v>
      </c>
      <c r="O11" s="64" t="str">
        <f t="shared" si="1"/>
        <v>III JA</v>
      </c>
    </row>
    <row r="12" spans="1:15" ht="16.5" customHeight="1">
      <c r="A12" s="56">
        <v>7</v>
      </c>
      <c r="B12" s="22" t="s">
        <v>226</v>
      </c>
      <c r="C12" s="23" t="s">
        <v>325</v>
      </c>
      <c r="D12" s="24">
        <v>39962</v>
      </c>
      <c r="E12" s="79" t="s">
        <v>3</v>
      </c>
      <c r="F12" s="25" t="s">
        <v>425</v>
      </c>
      <c r="G12" s="70">
        <v>3.59</v>
      </c>
      <c r="H12" s="70">
        <v>3.6</v>
      </c>
      <c r="I12" s="70">
        <v>3.59</v>
      </c>
      <c r="J12" s="71"/>
      <c r="K12" s="70">
        <v>3.64</v>
      </c>
      <c r="L12" s="70">
        <v>3.64</v>
      </c>
      <c r="M12" s="70">
        <v>3.36</v>
      </c>
      <c r="N12" s="83">
        <f t="shared" si="0"/>
        <v>3.64</v>
      </c>
      <c r="O12" s="64" t="str">
        <f t="shared" si="1"/>
        <v>III JA</v>
      </c>
    </row>
    <row r="13" spans="1:15" ht="16.5" customHeight="1">
      <c r="A13" s="56">
        <v>8</v>
      </c>
      <c r="B13" s="22" t="s">
        <v>226</v>
      </c>
      <c r="C13" s="23" t="s">
        <v>326</v>
      </c>
      <c r="D13" s="24">
        <v>40094</v>
      </c>
      <c r="E13" s="79" t="s">
        <v>3</v>
      </c>
      <c r="F13" s="25" t="s">
        <v>425</v>
      </c>
      <c r="G13" s="70">
        <v>3.19</v>
      </c>
      <c r="H13" s="70">
        <v>3.15</v>
      </c>
      <c r="I13" s="70">
        <v>3.53</v>
      </c>
      <c r="J13" s="71"/>
      <c r="K13" s="70">
        <v>3.07</v>
      </c>
      <c r="L13" s="70">
        <v>3.33</v>
      </c>
      <c r="M13" s="70">
        <v>3.53</v>
      </c>
      <c r="N13" s="83">
        <f t="shared" si="0"/>
        <v>3.53</v>
      </c>
      <c r="O13" s="64"/>
    </row>
    <row r="14" spans="1:15" ht="16.5" customHeight="1">
      <c r="A14" s="56">
        <v>9</v>
      </c>
      <c r="B14" s="22" t="s">
        <v>389</v>
      </c>
      <c r="C14" s="23" t="s">
        <v>390</v>
      </c>
      <c r="D14" s="24">
        <v>40153</v>
      </c>
      <c r="E14" s="79" t="s">
        <v>3</v>
      </c>
      <c r="F14" s="25" t="s">
        <v>419</v>
      </c>
      <c r="G14" s="70">
        <v>3.24</v>
      </c>
      <c r="H14" s="70">
        <v>3.5</v>
      </c>
      <c r="I14" s="70">
        <v>3.08</v>
      </c>
      <c r="J14" s="71"/>
      <c r="K14" s="70"/>
      <c r="L14" s="70"/>
      <c r="M14" s="70"/>
      <c r="N14" s="83">
        <f t="shared" si="0"/>
        <v>3.5</v>
      </c>
      <c r="O14" s="64"/>
    </row>
    <row r="15" spans="1:15" ht="16.5" customHeight="1">
      <c r="A15" s="56">
        <v>10</v>
      </c>
      <c r="B15" s="22" t="s">
        <v>343</v>
      </c>
      <c r="C15" s="23" t="s">
        <v>344</v>
      </c>
      <c r="D15" s="24">
        <v>40261</v>
      </c>
      <c r="E15" s="79" t="s">
        <v>205</v>
      </c>
      <c r="F15" s="25" t="s">
        <v>419</v>
      </c>
      <c r="G15" s="70" t="s">
        <v>545</v>
      </c>
      <c r="H15" s="70" t="s">
        <v>545</v>
      </c>
      <c r="I15" s="70">
        <v>3.5</v>
      </c>
      <c r="J15" s="71"/>
      <c r="K15" s="70"/>
      <c r="L15" s="70"/>
      <c r="M15" s="70"/>
      <c r="N15" s="83">
        <f t="shared" si="0"/>
        <v>3.5</v>
      </c>
      <c r="O15" s="64"/>
    </row>
    <row r="16" spans="1:15" ht="16.5" customHeight="1">
      <c r="A16" s="56">
        <v>11</v>
      </c>
      <c r="B16" s="22" t="s">
        <v>69</v>
      </c>
      <c r="C16" s="23" t="s">
        <v>327</v>
      </c>
      <c r="D16" s="24">
        <v>39920</v>
      </c>
      <c r="E16" s="79" t="s">
        <v>3</v>
      </c>
      <c r="F16" s="25" t="s">
        <v>425</v>
      </c>
      <c r="G16" s="70">
        <v>2.95</v>
      </c>
      <c r="H16" s="70">
        <v>3</v>
      </c>
      <c r="I16" s="70">
        <v>3.46</v>
      </c>
      <c r="J16" s="71"/>
      <c r="K16" s="70"/>
      <c r="L16" s="70"/>
      <c r="M16" s="70"/>
      <c r="N16" s="83">
        <f t="shared" si="0"/>
        <v>3.46</v>
      </c>
      <c r="O16" s="64"/>
    </row>
    <row r="17" spans="1:15" ht="16.5" customHeight="1">
      <c r="A17" s="56">
        <v>12</v>
      </c>
      <c r="B17" s="22" t="s">
        <v>305</v>
      </c>
      <c r="C17" s="23" t="s">
        <v>324</v>
      </c>
      <c r="D17" s="24">
        <v>40347</v>
      </c>
      <c r="E17" s="79" t="s">
        <v>205</v>
      </c>
      <c r="F17" s="25" t="s">
        <v>424</v>
      </c>
      <c r="G17" s="72">
        <v>3.43</v>
      </c>
      <c r="H17" s="72">
        <v>3.34</v>
      </c>
      <c r="I17" s="72" t="s">
        <v>545</v>
      </c>
      <c r="J17" s="71"/>
      <c r="K17" s="72"/>
      <c r="L17" s="72"/>
      <c r="M17" s="72"/>
      <c r="N17" s="83">
        <f t="shared" si="0"/>
        <v>3.43</v>
      </c>
      <c r="O17" s="64"/>
    </row>
    <row r="18" spans="1:15" ht="16.5" customHeight="1">
      <c r="A18" s="56">
        <v>13</v>
      </c>
      <c r="B18" s="22" t="s">
        <v>322</v>
      </c>
      <c r="C18" s="23" t="s">
        <v>323</v>
      </c>
      <c r="D18" s="24">
        <v>40474</v>
      </c>
      <c r="E18" s="79" t="s">
        <v>205</v>
      </c>
      <c r="F18" s="25" t="s">
        <v>424</v>
      </c>
      <c r="G18" s="70">
        <v>3.41</v>
      </c>
      <c r="H18" s="70">
        <v>3.38</v>
      </c>
      <c r="I18" s="70">
        <v>3.18</v>
      </c>
      <c r="J18" s="71"/>
      <c r="K18" s="70"/>
      <c r="L18" s="70"/>
      <c r="M18" s="70"/>
      <c r="N18" s="83">
        <f t="shared" si="0"/>
        <v>3.41</v>
      </c>
      <c r="O18" s="64"/>
    </row>
    <row r="19" spans="1:15" ht="16.5" customHeight="1">
      <c r="A19" s="56">
        <v>14</v>
      </c>
      <c r="B19" s="22" t="s">
        <v>98</v>
      </c>
      <c r="C19" s="23" t="s">
        <v>314</v>
      </c>
      <c r="D19" s="24" t="s">
        <v>315</v>
      </c>
      <c r="E19" s="79" t="s">
        <v>205</v>
      </c>
      <c r="F19" s="25" t="s">
        <v>424</v>
      </c>
      <c r="G19" s="70">
        <v>3.27</v>
      </c>
      <c r="H19" s="70">
        <v>3.4</v>
      </c>
      <c r="I19" s="70">
        <v>3.32</v>
      </c>
      <c r="J19" s="71"/>
      <c r="K19" s="70"/>
      <c r="L19" s="70"/>
      <c r="M19" s="70"/>
      <c r="N19" s="83">
        <f t="shared" si="0"/>
        <v>3.4</v>
      </c>
      <c r="O19" s="64"/>
    </row>
    <row r="20" spans="1:15" ht="16.5" customHeight="1">
      <c r="A20" s="56">
        <v>15</v>
      </c>
      <c r="B20" s="22" t="s">
        <v>189</v>
      </c>
      <c r="C20" s="23" t="s">
        <v>190</v>
      </c>
      <c r="D20" s="24" t="s">
        <v>191</v>
      </c>
      <c r="E20" s="79" t="s">
        <v>3</v>
      </c>
      <c r="F20" s="25" t="s">
        <v>420</v>
      </c>
      <c r="G20" s="70" t="s">
        <v>545</v>
      </c>
      <c r="H20" s="70">
        <v>3.09</v>
      </c>
      <c r="I20" s="70">
        <v>3.37</v>
      </c>
      <c r="J20" s="71"/>
      <c r="K20" s="70"/>
      <c r="L20" s="70"/>
      <c r="M20" s="70"/>
      <c r="N20" s="83">
        <f t="shared" si="0"/>
        <v>3.37</v>
      </c>
      <c r="O20" s="64"/>
    </row>
    <row r="21" spans="1:15" ht="16.5" customHeight="1">
      <c r="A21" s="56">
        <v>16</v>
      </c>
      <c r="B21" s="22" t="s">
        <v>208</v>
      </c>
      <c r="C21" s="23" t="s">
        <v>224</v>
      </c>
      <c r="D21" s="24" t="s">
        <v>225</v>
      </c>
      <c r="E21" s="79" t="s">
        <v>205</v>
      </c>
      <c r="F21" s="25" t="s">
        <v>421</v>
      </c>
      <c r="G21" s="70" t="s">
        <v>545</v>
      </c>
      <c r="H21" s="70">
        <v>3.37</v>
      </c>
      <c r="I21" s="70" t="s">
        <v>545</v>
      </c>
      <c r="J21" s="71"/>
      <c r="K21" s="70"/>
      <c r="L21" s="70"/>
      <c r="M21" s="70"/>
      <c r="N21" s="83">
        <f t="shared" si="0"/>
        <v>3.37</v>
      </c>
      <c r="O21" s="64"/>
    </row>
    <row r="22" spans="1:15" ht="16.5" customHeight="1">
      <c r="A22" s="56">
        <v>17</v>
      </c>
      <c r="B22" s="22" t="s">
        <v>5</v>
      </c>
      <c r="C22" s="23" t="s">
        <v>6</v>
      </c>
      <c r="D22" s="24" t="s">
        <v>7</v>
      </c>
      <c r="E22" s="79" t="s">
        <v>205</v>
      </c>
      <c r="F22" s="25" t="s">
        <v>408</v>
      </c>
      <c r="G22" s="70">
        <v>3.36</v>
      </c>
      <c r="H22" s="70">
        <v>3.16</v>
      </c>
      <c r="I22" s="70">
        <v>3.22</v>
      </c>
      <c r="J22" s="71"/>
      <c r="K22" s="70"/>
      <c r="L22" s="70"/>
      <c r="M22" s="70"/>
      <c r="N22" s="83">
        <f t="shared" si="0"/>
        <v>3.36</v>
      </c>
      <c r="O22" s="64"/>
    </row>
    <row r="23" spans="1:15" ht="16.5" customHeight="1">
      <c r="A23" s="56">
        <v>18</v>
      </c>
      <c r="B23" s="22" t="s">
        <v>434</v>
      </c>
      <c r="C23" s="23" t="s">
        <v>435</v>
      </c>
      <c r="D23" s="24">
        <v>40260</v>
      </c>
      <c r="E23" s="79" t="s">
        <v>3</v>
      </c>
      <c r="F23" s="25" t="s">
        <v>433</v>
      </c>
      <c r="G23" s="70">
        <v>3.04</v>
      </c>
      <c r="H23" s="70">
        <v>3.1</v>
      </c>
      <c r="I23" s="70">
        <v>3.3</v>
      </c>
      <c r="J23" s="71"/>
      <c r="K23" s="70"/>
      <c r="L23" s="70"/>
      <c r="M23" s="70"/>
      <c r="N23" s="83">
        <f t="shared" si="0"/>
        <v>3.3</v>
      </c>
      <c r="O23" s="64"/>
    </row>
    <row r="24" spans="1:15" ht="16.5" customHeight="1">
      <c r="A24" s="56">
        <v>19</v>
      </c>
      <c r="B24" s="22" t="s">
        <v>288</v>
      </c>
      <c r="C24" s="23" t="s">
        <v>289</v>
      </c>
      <c r="D24" s="24" t="s">
        <v>290</v>
      </c>
      <c r="E24" s="79" t="s">
        <v>205</v>
      </c>
      <c r="F24" s="25" t="s">
        <v>422</v>
      </c>
      <c r="G24" s="70">
        <v>3.27</v>
      </c>
      <c r="H24" s="70">
        <v>3.2</v>
      </c>
      <c r="I24" s="70" t="s">
        <v>545</v>
      </c>
      <c r="J24" s="71"/>
      <c r="K24" s="70"/>
      <c r="L24" s="70"/>
      <c r="M24" s="70"/>
      <c r="N24" s="83">
        <f t="shared" si="0"/>
        <v>3.27</v>
      </c>
      <c r="O24" s="64"/>
    </row>
    <row r="25" spans="1:15" ht="16.5" customHeight="1">
      <c r="A25" s="56">
        <v>20</v>
      </c>
      <c r="B25" s="22" t="s">
        <v>82</v>
      </c>
      <c r="C25" s="23" t="s">
        <v>342</v>
      </c>
      <c r="D25" s="24">
        <v>40461</v>
      </c>
      <c r="E25" s="79" t="s">
        <v>463</v>
      </c>
      <c r="F25" s="25" t="s">
        <v>427</v>
      </c>
      <c r="G25" s="70">
        <v>3.14</v>
      </c>
      <c r="H25" s="70">
        <v>2.93</v>
      </c>
      <c r="I25" s="70">
        <v>3.23</v>
      </c>
      <c r="J25" s="71"/>
      <c r="K25" s="70"/>
      <c r="L25" s="70"/>
      <c r="M25" s="70"/>
      <c r="N25" s="83">
        <f t="shared" si="0"/>
        <v>3.23</v>
      </c>
      <c r="O25" s="64"/>
    </row>
    <row r="26" spans="1:15" ht="16.5" customHeight="1">
      <c r="A26" s="56">
        <v>21</v>
      </c>
      <c r="B26" s="22" t="s">
        <v>26</v>
      </c>
      <c r="C26" s="23" t="s">
        <v>391</v>
      </c>
      <c r="D26" s="24">
        <v>40320</v>
      </c>
      <c r="E26" s="79" t="s">
        <v>3</v>
      </c>
      <c r="F26" s="25" t="s">
        <v>419</v>
      </c>
      <c r="G26" s="70">
        <v>2.75</v>
      </c>
      <c r="H26" s="70">
        <v>3.18</v>
      </c>
      <c r="I26" s="70">
        <v>3.22</v>
      </c>
      <c r="J26" s="71"/>
      <c r="K26" s="70"/>
      <c r="L26" s="70"/>
      <c r="M26" s="70"/>
      <c r="N26" s="83">
        <f t="shared" si="0"/>
        <v>3.22</v>
      </c>
      <c r="O26" s="64"/>
    </row>
    <row r="27" spans="1:15" ht="16.5" customHeight="1">
      <c r="A27" s="56">
        <v>22</v>
      </c>
      <c r="B27" s="22" t="s">
        <v>296</v>
      </c>
      <c r="C27" s="23" t="s">
        <v>297</v>
      </c>
      <c r="D27" s="24" t="s">
        <v>298</v>
      </c>
      <c r="E27" s="79" t="s">
        <v>205</v>
      </c>
      <c r="F27" s="25" t="s">
        <v>422</v>
      </c>
      <c r="G27" s="70">
        <v>2.66</v>
      </c>
      <c r="H27" s="70">
        <v>3.11</v>
      </c>
      <c r="I27" s="70">
        <v>3.21</v>
      </c>
      <c r="J27" s="71"/>
      <c r="K27" s="70"/>
      <c r="L27" s="70"/>
      <c r="M27" s="70"/>
      <c r="N27" s="83">
        <f t="shared" si="0"/>
        <v>3.21</v>
      </c>
      <c r="O27" s="64"/>
    </row>
    <row r="28" spans="1:15" ht="16.5" customHeight="1">
      <c r="A28" s="56">
        <v>23</v>
      </c>
      <c r="B28" s="22" t="s">
        <v>58</v>
      </c>
      <c r="C28" s="23" t="s">
        <v>304</v>
      </c>
      <c r="D28" s="24">
        <v>39982</v>
      </c>
      <c r="E28" s="79" t="s">
        <v>205</v>
      </c>
      <c r="F28" s="25" t="s">
        <v>423</v>
      </c>
      <c r="G28" s="70">
        <v>2.96</v>
      </c>
      <c r="H28" s="70">
        <v>3.14</v>
      </c>
      <c r="I28" s="70">
        <v>3.03</v>
      </c>
      <c r="J28" s="71"/>
      <c r="K28" s="70"/>
      <c r="L28" s="70"/>
      <c r="M28" s="70"/>
      <c r="N28" s="83">
        <f t="shared" si="0"/>
        <v>3.14</v>
      </c>
      <c r="O28" s="64"/>
    </row>
    <row r="29" spans="1:15" ht="16.5" customHeight="1">
      <c r="A29" s="56">
        <v>24</v>
      </c>
      <c r="B29" s="22" t="s">
        <v>98</v>
      </c>
      <c r="C29" s="23" t="s">
        <v>378</v>
      </c>
      <c r="D29" s="24" t="s">
        <v>379</v>
      </c>
      <c r="E29" s="79" t="s">
        <v>205</v>
      </c>
      <c r="F29" s="25" t="s">
        <v>428</v>
      </c>
      <c r="G29" s="70" t="s">
        <v>545</v>
      </c>
      <c r="H29" s="70">
        <v>2.8</v>
      </c>
      <c r="I29" s="70">
        <v>3.14</v>
      </c>
      <c r="J29" s="71"/>
      <c r="K29" s="70"/>
      <c r="L29" s="70"/>
      <c r="M29" s="70"/>
      <c r="N29" s="83">
        <f t="shared" si="0"/>
        <v>3.14</v>
      </c>
      <c r="O29" s="64"/>
    </row>
    <row r="30" spans="1:15" ht="16.5" customHeight="1">
      <c r="A30" s="56">
        <v>25</v>
      </c>
      <c r="B30" s="22" t="s">
        <v>5</v>
      </c>
      <c r="C30" s="23" t="s">
        <v>345</v>
      </c>
      <c r="D30" s="24">
        <v>40832</v>
      </c>
      <c r="E30" s="79" t="s">
        <v>205</v>
      </c>
      <c r="F30" s="25" t="s">
        <v>419</v>
      </c>
      <c r="G30" s="70" t="s">
        <v>545</v>
      </c>
      <c r="H30" s="70">
        <v>3.12</v>
      </c>
      <c r="I30" s="70">
        <v>3.12</v>
      </c>
      <c r="J30" s="71"/>
      <c r="K30" s="70"/>
      <c r="L30" s="70"/>
      <c r="M30" s="70"/>
      <c r="N30" s="83">
        <f t="shared" si="0"/>
        <v>3.12</v>
      </c>
      <c r="O30" s="64"/>
    </row>
    <row r="31" spans="1:15" ht="16.5" customHeight="1">
      <c r="A31" s="56">
        <v>26</v>
      </c>
      <c r="B31" s="22" t="s">
        <v>137</v>
      </c>
      <c r="C31" s="23" t="s">
        <v>388</v>
      </c>
      <c r="D31" s="24">
        <v>40674</v>
      </c>
      <c r="E31" s="79" t="s">
        <v>3</v>
      </c>
      <c r="F31" s="25" t="s">
        <v>419</v>
      </c>
      <c r="G31" s="70">
        <v>3.05</v>
      </c>
      <c r="H31" s="70">
        <v>2.84</v>
      </c>
      <c r="I31" s="70" t="s">
        <v>545</v>
      </c>
      <c r="J31" s="71"/>
      <c r="K31" s="70"/>
      <c r="L31" s="70"/>
      <c r="M31" s="70"/>
      <c r="N31" s="83">
        <f t="shared" si="0"/>
        <v>3.05</v>
      </c>
      <c r="O31" s="64"/>
    </row>
    <row r="32" spans="1:15" ht="16.5" customHeight="1">
      <c r="A32" s="56">
        <v>27</v>
      </c>
      <c r="B32" s="22" t="s">
        <v>467</v>
      </c>
      <c r="C32" s="23" t="s">
        <v>547</v>
      </c>
      <c r="D32" s="24" t="s">
        <v>405</v>
      </c>
      <c r="E32" s="79" t="s">
        <v>3</v>
      </c>
      <c r="F32" s="25" t="s">
        <v>422</v>
      </c>
      <c r="G32" s="70">
        <v>2.98</v>
      </c>
      <c r="H32" s="70">
        <v>3.02</v>
      </c>
      <c r="I32" s="70">
        <v>2.86</v>
      </c>
      <c r="J32" s="71"/>
      <c r="K32" s="70"/>
      <c r="L32" s="70"/>
      <c r="M32" s="70"/>
      <c r="N32" s="83">
        <f t="shared" si="0"/>
        <v>3.02</v>
      </c>
      <c r="O32" s="64"/>
    </row>
    <row r="33" spans="1:25" ht="16.5" customHeight="1">
      <c r="A33" s="56">
        <v>28</v>
      </c>
      <c r="B33" s="22" t="s">
        <v>457</v>
      </c>
      <c r="C33" s="23" t="s">
        <v>458</v>
      </c>
      <c r="D33" s="24">
        <v>40035</v>
      </c>
      <c r="E33" s="79" t="s">
        <v>450</v>
      </c>
      <c r="F33" s="25" t="s">
        <v>451</v>
      </c>
      <c r="G33" s="70">
        <v>2.95</v>
      </c>
      <c r="H33" s="70">
        <v>2.68</v>
      </c>
      <c r="I33" s="70">
        <v>3.02</v>
      </c>
      <c r="J33" s="71"/>
      <c r="K33" s="70"/>
      <c r="L33" s="70"/>
      <c r="M33" s="70"/>
      <c r="N33" s="83">
        <f t="shared" si="0"/>
        <v>3.02</v>
      </c>
      <c r="O33" s="64"/>
    </row>
    <row r="34" spans="1:25" ht="16.5" customHeight="1">
      <c r="A34" s="56">
        <v>29</v>
      </c>
      <c r="B34" s="22" t="s">
        <v>369</v>
      </c>
      <c r="C34" s="23" t="s">
        <v>455</v>
      </c>
      <c r="D34" s="24">
        <v>40816</v>
      </c>
      <c r="E34" s="79" t="s">
        <v>450</v>
      </c>
      <c r="F34" s="25" t="s">
        <v>451</v>
      </c>
      <c r="G34" s="70">
        <v>2.97</v>
      </c>
      <c r="H34" s="70">
        <v>2.97</v>
      </c>
      <c r="I34" s="70">
        <v>2.99</v>
      </c>
      <c r="J34" s="71"/>
      <c r="K34" s="70"/>
      <c r="L34" s="70"/>
      <c r="M34" s="70"/>
      <c r="N34" s="83">
        <f t="shared" si="0"/>
        <v>2.99</v>
      </c>
      <c r="O34" s="64"/>
    </row>
    <row r="35" spans="1:25" ht="16.5" customHeight="1">
      <c r="A35" s="56">
        <v>30</v>
      </c>
      <c r="B35" s="22" t="s">
        <v>69</v>
      </c>
      <c r="C35" s="23" t="s">
        <v>232</v>
      </c>
      <c r="D35" s="24" t="s">
        <v>233</v>
      </c>
      <c r="E35" s="79" t="s">
        <v>205</v>
      </c>
      <c r="F35" s="25" t="s">
        <v>421</v>
      </c>
      <c r="G35" s="70">
        <v>2.76</v>
      </c>
      <c r="H35" s="70">
        <v>2.79</v>
      </c>
      <c r="I35" s="70">
        <v>2.97</v>
      </c>
      <c r="J35" s="71"/>
      <c r="K35" s="70"/>
      <c r="L35" s="70"/>
      <c r="M35" s="70"/>
      <c r="N35" s="83">
        <f t="shared" si="0"/>
        <v>2.97</v>
      </c>
      <c r="O35" s="64"/>
    </row>
    <row r="36" spans="1:25" ht="16.5" customHeight="1">
      <c r="A36" s="56">
        <v>31</v>
      </c>
      <c r="B36" s="22" t="s">
        <v>137</v>
      </c>
      <c r="C36" s="23" t="s">
        <v>138</v>
      </c>
      <c r="D36" s="24" t="s">
        <v>139</v>
      </c>
      <c r="E36" s="79" t="s">
        <v>205</v>
      </c>
      <c r="F36" s="25" t="s">
        <v>416</v>
      </c>
      <c r="G36" s="70">
        <v>2.86</v>
      </c>
      <c r="H36" s="70">
        <v>2.92</v>
      </c>
      <c r="I36" s="70">
        <v>2.92</v>
      </c>
      <c r="J36" s="71"/>
      <c r="K36" s="70"/>
      <c r="L36" s="70"/>
      <c r="M36" s="70"/>
      <c r="N36" s="83">
        <f t="shared" si="0"/>
        <v>2.92</v>
      </c>
      <c r="O36" s="64"/>
    </row>
    <row r="37" spans="1:25" ht="16.5" customHeight="1">
      <c r="A37" s="56">
        <v>32</v>
      </c>
      <c r="B37" s="22" t="s">
        <v>338</v>
      </c>
      <c r="C37" s="23" t="s">
        <v>339</v>
      </c>
      <c r="D37" s="24">
        <v>40244</v>
      </c>
      <c r="E37" s="79" t="s">
        <v>463</v>
      </c>
      <c r="F37" s="25" t="s">
        <v>427</v>
      </c>
      <c r="G37" s="70">
        <v>2.65</v>
      </c>
      <c r="H37" s="70">
        <v>2.81</v>
      </c>
      <c r="I37" s="70">
        <v>2.84</v>
      </c>
      <c r="J37" s="71"/>
      <c r="K37" s="70"/>
      <c r="L37" s="70"/>
      <c r="M37" s="70"/>
      <c r="N37" s="83">
        <f t="shared" si="0"/>
        <v>2.84</v>
      </c>
      <c r="O37" s="64"/>
    </row>
    <row r="38" spans="1:25" ht="16.5" customHeight="1">
      <c r="A38" s="56">
        <v>33</v>
      </c>
      <c r="B38" s="22" t="s">
        <v>17</v>
      </c>
      <c r="C38" s="23" t="s">
        <v>18</v>
      </c>
      <c r="D38" s="24" t="s">
        <v>19</v>
      </c>
      <c r="E38" s="79" t="s">
        <v>205</v>
      </c>
      <c r="F38" s="25" t="s">
        <v>408</v>
      </c>
      <c r="G38" s="70">
        <v>2.79</v>
      </c>
      <c r="H38" s="70">
        <v>2.77</v>
      </c>
      <c r="I38" s="70">
        <v>2.44</v>
      </c>
      <c r="J38" s="71"/>
      <c r="K38" s="70"/>
      <c r="L38" s="70"/>
      <c r="M38" s="70"/>
      <c r="N38" s="83">
        <f t="shared" ref="N38:N56" si="2">MAX(G38:I38,K38:M38)</f>
        <v>2.79</v>
      </c>
      <c r="O38" s="64"/>
    </row>
    <row r="39" spans="1:25" ht="16.5" customHeight="1">
      <c r="A39" s="56">
        <v>34</v>
      </c>
      <c r="B39" s="22" t="s">
        <v>192</v>
      </c>
      <c r="C39" s="23" t="s">
        <v>193</v>
      </c>
      <c r="D39" s="24" t="s">
        <v>194</v>
      </c>
      <c r="E39" s="79" t="s">
        <v>205</v>
      </c>
      <c r="F39" s="25" t="s">
        <v>420</v>
      </c>
      <c r="G39" s="70">
        <v>2.08</v>
      </c>
      <c r="H39" s="70">
        <v>1.92</v>
      </c>
      <c r="I39" s="70">
        <v>1.88</v>
      </c>
      <c r="J39" s="71"/>
      <c r="K39" s="70"/>
      <c r="L39" s="70"/>
      <c r="M39" s="70"/>
      <c r="N39" s="83">
        <f t="shared" si="2"/>
        <v>2.08</v>
      </c>
      <c r="O39" s="64"/>
    </row>
    <row r="40" spans="1:25" ht="16.5" customHeight="1">
      <c r="A40" s="56"/>
      <c r="B40" s="22" t="s">
        <v>291</v>
      </c>
      <c r="C40" s="23" t="s">
        <v>292</v>
      </c>
      <c r="D40" s="24" t="s">
        <v>293</v>
      </c>
      <c r="E40" s="79" t="s">
        <v>205</v>
      </c>
      <c r="F40" s="25" t="s">
        <v>422</v>
      </c>
      <c r="G40" s="70"/>
      <c r="H40" s="70"/>
      <c r="I40" s="70"/>
      <c r="J40" s="71"/>
      <c r="K40" s="70"/>
      <c r="L40" s="70"/>
      <c r="M40" s="70"/>
      <c r="N40" s="83">
        <f t="shared" si="2"/>
        <v>0</v>
      </c>
      <c r="O40" s="64"/>
    </row>
    <row r="41" spans="1:25" ht="16.5" customHeight="1">
      <c r="A41" s="56"/>
      <c r="B41" s="22" t="s">
        <v>310</v>
      </c>
      <c r="C41" s="23" t="s">
        <v>320</v>
      </c>
      <c r="D41" s="24">
        <v>39829</v>
      </c>
      <c r="E41" s="79" t="s">
        <v>205</v>
      </c>
      <c r="F41" s="25" t="s">
        <v>424</v>
      </c>
      <c r="G41" s="70"/>
      <c r="H41" s="70"/>
      <c r="I41" s="70"/>
      <c r="J41" s="71"/>
      <c r="K41" s="70"/>
      <c r="L41" s="70"/>
      <c r="M41" s="70"/>
      <c r="N41" s="83">
        <f t="shared" si="2"/>
        <v>0</v>
      </c>
      <c r="O41" s="64"/>
    </row>
    <row r="42" spans="1:25" ht="16.5" customHeight="1">
      <c r="A42" s="56"/>
      <c r="B42" s="22" t="s">
        <v>318</v>
      </c>
      <c r="C42" s="23" t="s">
        <v>319</v>
      </c>
      <c r="D42" s="24">
        <v>40726</v>
      </c>
      <c r="E42" s="79" t="s">
        <v>205</v>
      </c>
      <c r="F42" s="25" t="s">
        <v>424</v>
      </c>
      <c r="G42" s="70"/>
      <c r="H42" s="70"/>
      <c r="I42" s="70"/>
      <c r="J42" s="71"/>
      <c r="K42" s="70"/>
      <c r="L42" s="70"/>
      <c r="M42" s="70"/>
      <c r="N42" s="83">
        <f t="shared" si="2"/>
        <v>0</v>
      </c>
      <c r="O42" s="64"/>
    </row>
    <row r="43" spans="1:25" ht="16.5" customHeight="1">
      <c r="A43" s="56"/>
      <c r="B43" s="22" t="s">
        <v>546</v>
      </c>
      <c r="C43" s="23" t="s">
        <v>333</v>
      </c>
      <c r="D43" s="24">
        <v>40173</v>
      </c>
      <c r="E43" s="79" t="s">
        <v>463</v>
      </c>
      <c r="F43" s="25" t="s">
        <v>427</v>
      </c>
      <c r="G43" s="70"/>
      <c r="H43" s="70"/>
      <c r="I43" s="70"/>
      <c r="J43" s="71"/>
      <c r="K43" s="70"/>
      <c r="L43" s="70"/>
      <c r="M43" s="70"/>
      <c r="N43" s="83">
        <f t="shared" si="2"/>
        <v>0</v>
      </c>
      <c r="O43" s="64"/>
    </row>
    <row r="44" spans="1:25" ht="16.5" customHeight="1">
      <c r="A44" s="56"/>
      <c r="B44" s="22" t="s">
        <v>366</v>
      </c>
      <c r="C44" s="23" t="s">
        <v>341</v>
      </c>
      <c r="D44" s="24">
        <v>40340</v>
      </c>
      <c r="E44" s="79" t="s">
        <v>463</v>
      </c>
      <c r="F44" s="25" t="s">
        <v>427</v>
      </c>
      <c r="G44" s="70"/>
      <c r="H44" s="70"/>
      <c r="I44" s="70"/>
      <c r="J44" s="71"/>
      <c r="K44" s="70"/>
      <c r="L44" s="70"/>
      <c r="M44" s="70"/>
      <c r="N44" s="83">
        <f t="shared" si="2"/>
        <v>0</v>
      </c>
      <c r="O44" s="64"/>
      <c r="Y44" s="78"/>
    </row>
    <row r="45" spans="1:25" ht="16.5" customHeight="1">
      <c r="A45" s="56"/>
      <c r="B45" s="22" t="s">
        <v>448</v>
      </c>
      <c r="C45" s="23" t="s">
        <v>449</v>
      </c>
      <c r="D45" s="24">
        <v>39998</v>
      </c>
      <c r="E45" s="79" t="s">
        <v>450</v>
      </c>
      <c r="F45" s="25" t="s">
        <v>451</v>
      </c>
      <c r="G45" s="70"/>
      <c r="H45" s="70"/>
      <c r="I45" s="70"/>
      <c r="J45" s="71"/>
      <c r="K45" s="70"/>
      <c r="L45" s="70"/>
      <c r="M45" s="70"/>
      <c r="N45" s="83">
        <f t="shared" si="2"/>
        <v>0</v>
      </c>
      <c r="O45" s="64"/>
    </row>
    <row r="46" spans="1:25" ht="16.5" customHeight="1">
      <c r="A46" s="56"/>
      <c r="B46" s="22" t="s">
        <v>369</v>
      </c>
      <c r="C46" s="23" t="s">
        <v>370</v>
      </c>
      <c r="D46" s="24" t="s">
        <v>371</v>
      </c>
      <c r="E46" s="79" t="s">
        <v>205</v>
      </c>
      <c r="F46" s="25" t="s">
        <v>428</v>
      </c>
      <c r="G46" s="70"/>
      <c r="H46" s="70"/>
      <c r="I46" s="70"/>
      <c r="J46" s="71"/>
      <c r="K46" s="70"/>
      <c r="L46" s="70"/>
      <c r="M46" s="70"/>
      <c r="N46" s="83">
        <f t="shared" si="2"/>
        <v>0</v>
      </c>
      <c r="O46" s="64"/>
    </row>
    <row r="47" spans="1:25" ht="16.5" customHeight="1">
      <c r="A47" s="56"/>
      <c r="B47" s="22" t="s">
        <v>372</v>
      </c>
      <c r="C47" s="23" t="s">
        <v>373</v>
      </c>
      <c r="D47" s="24" t="s">
        <v>374</v>
      </c>
      <c r="E47" s="79" t="s">
        <v>205</v>
      </c>
      <c r="F47" s="25" t="s">
        <v>428</v>
      </c>
      <c r="G47" s="70"/>
      <c r="H47" s="70"/>
      <c r="I47" s="70"/>
      <c r="J47" s="71"/>
      <c r="K47" s="70"/>
      <c r="L47" s="70"/>
      <c r="M47" s="70"/>
      <c r="N47" s="83">
        <f t="shared" si="2"/>
        <v>0</v>
      </c>
      <c r="O47" s="64"/>
    </row>
    <row r="48" spans="1:25" ht="16.5" customHeight="1">
      <c r="A48" s="56"/>
      <c r="B48" s="22" t="s">
        <v>14</v>
      </c>
      <c r="C48" s="23" t="s">
        <v>15</v>
      </c>
      <c r="D48" s="24" t="s">
        <v>16</v>
      </c>
      <c r="E48" s="79" t="s">
        <v>205</v>
      </c>
      <c r="F48" s="25" t="s">
        <v>408</v>
      </c>
      <c r="G48" s="70"/>
      <c r="H48" s="70"/>
      <c r="I48" s="70"/>
      <c r="J48" s="71"/>
      <c r="K48" s="70"/>
      <c r="L48" s="70"/>
      <c r="M48" s="70"/>
      <c r="N48" s="83">
        <f t="shared" si="2"/>
        <v>0</v>
      </c>
      <c r="O48" s="64"/>
    </row>
    <row r="49" spans="1:15" ht="16.5" customHeight="1">
      <c r="A49" s="56"/>
      <c r="B49" s="22" t="s">
        <v>367</v>
      </c>
      <c r="C49" s="23" t="s">
        <v>368</v>
      </c>
      <c r="D49" s="24" t="s">
        <v>383</v>
      </c>
      <c r="E49" s="79" t="s">
        <v>205</v>
      </c>
      <c r="F49" s="25" t="s">
        <v>428</v>
      </c>
      <c r="G49" s="70"/>
      <c r="H49" s="70"/>
      <c r="I49" s="70"/>
      <c r="J49" s="71"/>
      <c r="K49" s="70"/>
      <c r="L49" s="70"/>
      <c r="M49" s="70"/>
      <c r="N49" s="83">
        <f t="shared" si="2"/>
        <v>0</v>
      </c>
      <c r="O49" s="64"/>
    </row>
    <row r="50" spans="1:15" ht="16.5" customHeight="1">
      <c r="A50" s="56"/>
      <c r="B50" s="22" t="s">
        <v>226</v>
      </c>
      <c r="C50" s="23" t="s">
        <v>227</v>
      </c>
      <c r="D50" s="24" t="s">
        <v>228</v>
      </c>
      <c r="E50" s="79" t="s">
        <v>205</v>
      </c>
      <c r="F50" s="25" t="s">
        <v>421</v>
      </c>
      <c r="G50" s="70"/>
      <c r="H50" s="70"/>
      <c r="I50" s="70"/>
      <c r="J50" s="71"/>
      <c r="K50" s="70"/>
      <c r="L50" s="70"/>
      <c r="M50" s="70"/>
      <c r="N50" s="83">
        <f t="shared" si="2"/>
        <v>0</v>
      </c>
      <c r="O50" s="64"/>
    </row>
    <row r="51" spans="1:15" ht="16.5" customHeight="1">
      <c r="A51" s="56"/>
      <c r="B51" s="22" t="s">
        <v>192</v>
      </c>
      <c r="C51" s="23" t="s">
        <v>294</v>
      </c>
      <c r="D51" s="24" t="s">
        <v>295</v>
      </c>
      <c r="E51" s="79" t="s">
        <v>205</v>
      </c>
      <c r="F51" s="25" t="s">
        <v>422</v>
      </c>
      <c r="G51" s="70"/>
      <c r="H51" s="70"/>
      <c r="I51" s="70"/>
      <c r="J51" s="71"/>
      <c r="K51" s="70"/>
      <c r="L51" s="70"/>
      <c r="M51" s="70"/>
      <c r="N51" s="83">
        <f t="shared" si="2"/>
        <v>0</v>
      </c>
      <c r="O51" s="64"/>
    </row>
    <row r="52" spans="1:15" ht="16.5" customHeight="1">
      <c r="A52" s="56"/>
      <c r="B52" s="22" t="s">
        <v>349</v>
      </c>
      <c r="C52" s="23" t="s">
        <v>350</v>
      </c>
      <c r="D52" s="24">
        <v>40050</v>
      </c>
      <c r="E52" s="79" t="s">
        <v>205</v>
      </c>
      <c r="F52" s="25" t="s">
        <v>419</v>
      </c>
      <c r="G52" s="70"/>
      <c r="H52" s="70"/>
      <c r="I52" s="70"/>
      <c r="J52" s="71"/>
      <c r="K52" s="70"/>
      <c r="L52" s="70"/>
      <c r="M52" s="70"/>
      <c r="N52" s="83">
        <f t="shared" si="2"/>
        <v>0</v>
      </c>
      <c r="O52" s="64"/>
    </row>
    <row r="53" spans="1:15" ht="16.5" customHeight="1">
      <c r="A53" s="56"/>
      <c r="B53" s="22" t="s">
        <v>349</v>
      </c>
      <c r="C53" s="23" t="s">
        <v>456</v>
      </c>
      <c r="D53" s="24">
        <v>40420</v>
      </c>
      <c r="E53" s="79" t="s">
        <v>450</v>
      </c>
      <c r="F53" s="25" t="s">
        <v>451</v>
      </c>
      <c r="G53" s="70"/>
      <c r="H53" s="70"/>
      <c r="I53" s="70"/>
      <c r="J53" s="71"/>
      <c r="K53" s="70"/>
      <c r="L53" s="70"/>
      <c r="M53" s="70"/>
      <c r="N53" s="83">
        <f t="shared" si="2"/>
        <v>0</v>
      </c>
      <c r="O53" s="64"/>
    </row>
    <row r="54" spans="1:15" ht="16.5" customHeight="1">
      <c r="A54" s="56"/>
      <c r="B54" s="22" t="s">
        <v>17</v>
      </c>
      <c r="C54" s="23" t="s">
        <v>120</v>
      </c>
      <c r="D54" s="24" t="s">
        <v>121</v>
      </c>
      <c r="E54" s="79" t="s">
        <v>205</v>
      </c>
      <c r="F54" s="25" t="s">
        <v>416</v>
      </c>
      <c r="G54" s="70"/>
      <c r="H54" s="70"/>
      <c r="I54" s="70"/>
      <c r="J54" s="71"/>
      <c r="K54" s="70"/>
      <c r="L54" s="70"/>
      <c r="M54" s="70"/>
      <c r="N54" s="83">
        <f t="shared" si="2"/>
        <v>0</v>
      </c>
      <c r="O54" s="64"/>
    </row>
    <row r="55" spans="1:15" ht="16.5" customHeight="1">
      <c r="A55" s="56"/>
      <c r="B55" s="22" t="s">
        <v>0</v>
      </c>
      <c r="C55" s="23" t="s">
        <v>357</v>
      </c>
      <c r="D55" s="24">
        <v>40334</v>
      </c>
      <c r="E55" s="79" t="s">
        <v>205</v>
      </c>
      <c r="F55" s="25" t="s">
        <v>419</v>
      </c>
      <c r="G55" s="70"/>
      <c r="H55" s="70"/>
      <c r="I55" s="70"/>
      <c r="J55" s="71"/>
      <c r="K55" s="70"/>
      <c r="L55" s="70"/>
      <c r="M55" s="70"/>
      <c r="N55" s="83">
        <f t="shared" si="2"/>
        <v>0</v>
      </c>
      <c r="O55" s="64"/>
    </row>
    <row r="56" spans="1:15" ht="16.5" customHeight="1">
      <c r="A56" s="56"/>
      <c r="B56" s="22" t="s">
        <v>49</v>
      </c>
      <c r="C56" s="23" t="s">
        <v>245</v>
      </c>
      <c r="D56" s="24" t="s">
        <v>246</v>
      </c>
      <c r="E56" s="79" t="s">
        <v>205</v>
      </c>
      <c r="F56" s="25" t="s">
        <v>421</v>
      </c>
      <c r="G56" s="70"/>
      <c r="H56" s="70"/>
      <c r="I56" s="70"/>
      <c r="J56" s="71"/>
      <c r="K56" s="70"/>
      <c r="L56" s="70"/>
      <c r="M56" s="70"/>
      <c r="N56" s="83">
        <f t="shared" si="2"/>
        <v>0</v>
      </c>
      <c r="O56" s="64"/>
    </row>
  </sheetData>
  <sortState ref="A6:Y56">
    <sortCondition descending="1" ref="N6:N56"/>
  </sortState>
  <pageMargins left="0.69" right="0.75" top="1" bottom="0.81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32"/>
  <sheetViews>
    <sheetView workbookViewId="0">
      <selection activeCell="B22" sqref="B22:F22"/>
    </sheetView>
  </sheetViews>
  <sheetFormatPr defaultRowHeight="13.2"/>
  <cols>
    <col min="1" max="1" width="4.44140625" style="32" customWidth="1"/>
    <col min="2" max="2" width="11.44140625" style="32" bestFit="1" customWidth="1"/>
    <col min="3" max="3" width="13.5546875" style="32" customWidth="1"/>
    <col min="4" max="4" width="9.6640625" style="32" bestFit="1" customWidth="1"/>
    <col min="5" max="5" width="13.6640625" style="32" bestFit="1" customWidth="1"/>
    <col min="6" max="6" width="12.33203125" style="32" bestFit="1" customWidth="1"/>
    <col min="7" max="9" width="6.109375" style="32" customWidth="1"/>
    <col min="10" max="10" width="6.109375" style="32" hidden="1" customWidth="1"/>
    <col min="11" max="13" width="6.109375" style="32" customWidth="1"/>
    <col min="14" max="14" width="6.5546875" style="32" customWidth="1"/>
    <col min="15" max="15" width="6.44140625" style="32" bestFit="1" customWidth="1"/>
    <col min="16" max="256" width="9.109375" style="32"/>
    <col min="257" max="257" width="4.44140625" style="32" customWidth="1"/>
    <col min="258" max="258" width="13.33203125" style="32" customWidth="1"/>
    <col min="259" max="259" width="12.109375" style="32" customWidth="1"/>
    <col min="260" max="260" width="9.6640625" style="32" bestFit="1" customWidth="1"/>
    <col min="261" max="261" width="12.6640625" style="32" customWidth="1"/>
    <col min="262" max="262" width="13.44140625" style="32" customWidth="1"/>
    <col min="263" max="265" width="6.109375" style="32" customWidth="1"/>
    <col min="266" max="266" width="0" style="32" hidden="1" customWidth="1"/>
    <col min="267" max="269" width="6.109375" style="32" customWidth="1"/>
    <col min="270" max="270" width="6.5546875" style="32" customWidth="1"/>
    <col min="271" max="512" width="9.109375" style="32"/>
    <col min="513" max="513" width="4.44140625" style="32" customWidth="1"/>
    <col min="514" max="514" width="13.33203125" style="32" customWidth="1"/>
    <col min="515" max="515" width="12.109375" style="32" customWidth="1"/>
    <col min="516" max="516" width="9.6640625" style="32" bestFit="1" customWidth="1"/>
    <col min="517" max="517" width="12.6640625" style="32" customWidth="1"/>
    <col min="518" max="518" width="13.44140625" style="32" customWidth="1"/>
    <col min="519" max="521" width="6.109375" style="32" customWidth="1"/>
    <col min="522" max="522" width="0" style="32" hidden="1" customWidth="1"/>
    <col min="523" max="525" width="6.109375" style="32" customWidth="1"/>
    <col min="526" max="526" width="6.5546875" style="32" customWidth="1"/>
    <col min="527" max="768" width="9.109375" style="32"/>
    <col min="769" max="769" width="4.44140625" style="32" customWidth="1"/>
    <col min="770" max="770" width="13.33203125" style="32" customWidth="1"/>
    <col min="771" max="771" width="12.109375" style="32" customWidth="1"/>
    <col min="772" max="772" width="9.6640625" style="32" bestFit="1" customWidth="1"/>
    <col min="773" max="773" width="12.6640625" style="32" customWidth="1"/>
    <col min="774" max="774" width="13.44140625" style="32" customWidth="1"/>
    <col min="775" max="777" width="6.109375" style="32" customWidth="1"/>
    <col min="778" max="778" width="0" style="32" hidden="1" customWidth="1"/>
    <col min="779" max="781" width="6.109375" style="32" customWidth="1"/>
    <col min="782" max="782" width="6.5546875" style="32" customWidth="1"/>
    <col min="783" max="1024" width="9.109375" style="32"/>
    <col min="1025" max="1025" width="4.44140625" style="32" customWidth="1"/>
    <col min="1026" max="1026" width="13.33203125" style="32" customWidth="1"/>
    <col min="1027" max="1027" width="12.109375" style="32" customWidth="1"/>
    <col min="1028" max="1028" width="9.6640625" style="32" bestFit="1" customWidth="1"/>
    <col min="1029" max="1029" width="12.6640625" style="32" customWidth="1"/>
    <col min="1030" max="1030" width="13.44140625" style="32" customWidth="1"/>
    <col min="1031" max="1033" width="6.109375" style="32" customWidth="1"/>
    <col min="1034" max="1034" width="0" style="32" hidden="1" customWidth="1"/>
    <col min="1035" max="1037" width="6.109375" style="32" customWidth="1"/>
    <col min="1038" max="1038" width="6.5546875" style="32" customWidth="1"/>
    <col min="1039" max="1280" width="9.109375" style="32"/>
    <col min="1281" max="1281" width="4.44140625" style="32" customWidth="1"/>
    <col min="1282" max="1282" width="13.33203125" style="32" customWidth="1"/>
    <col min="1283" max="1283" width="12.109375" style="32" customWidth="1"/>
    <col min="1284" max="1284" width="9.6640625" style="32" bestFit="1" customWidth="1"/>
    <col min="1285" max="1285" width="12.6640625" style="32" customWidth="1"/>
    <col min="1286" max="1286" width="13.44140625" style="32" customWidth="1"/>
    <col min="1287" max="1289" width="6.109375" style="32" customWidth="1"/>
    <col min="1290" max="1290" width="0" style="32" hidden="1" customWidth="1"/>
    <col min="1291" max="1293" width="6.109375" style="32" customWidth="1"/>
    <col min="1294" max="1294" width="6.5546875" style="32" customWidth="1"/>
    <col min="1295" max="1536" width="9.109375" style="32"/>
    <col min="1537" max="1537" width="4.44140625" style="32" customWidth="1"/>
    <col min="1538" max="1538" width="13.33203125" style="32" customWidth="1"/>
    <col min="1539" max="1539" width="12.109375" style="32" customWidth="1"/>
    <col min="1540" max="1540" width="9.6640625" style="32" bestFit="1" customWidth="1"/>
    <col min="1541" max="1541" width="12.6640625" style="32" customWidth="1"/>
    <col min="1542" max="1542" width="13.44140625" style="32" customWidth="1"/>
    <col min="1543" max="1545" width="6.109375" style="32" customWidth="1"/>
    <col min="1546" max="1546" width="0" style="32" hidden="1" customWidth="1"/>
    <col min="1547" max="1549" width="6.109375" style="32" customWidth="1"/>
    <col min="1550" max="1550" width="6.5546875" style="32" customWidth="1"/>
    <col min="1551" max="1792" width="9.109375" style="32"/>
    <col min="1793" max="1793" width="4.44140625" style="32" customWidth="1"/>
    <col min="1794" max="1794" width="13.33203125" style="32" customWidth="1"/>
    <col min="1795" max="1795" width="12.109375" style="32" customWidth="1"/>
    <col min="1796" max="1796" width="9.6640625" style="32" bestFit="1" customWidth="1"/>
    <col min="1797" max="1797" width="12.6640625" style="32" customWidth="1"/>
    <col min="1798" max="1798" width="13.44140625" style="32" customWidth="1"/>
    <col min="1799" max="1801" width="6.109375" style="32" customWidth="1"/>
    <col min="1802" max="1802" width="0" style="32" hidden="1" customWidth="1"/>
    <col min="1803" max="1805" width="6.109375" style="32" customWidth="1"/>
    <col min="1806" max="1806" width="6.5546875" style="32" customWidth="1"/>
    <col min="1807" max="2048" width="9.109375" style="32"/>
    <col min="2049" max="2049" width="4.44140625" style="32" customWidth="1"/>
    <col min="2050" max="2050" width="13.33203125" style="32" customWidth="1"/>
    <col min="2051" max="2051" width="12.109375" style="32" customWidth="1"/>
    <col min="2052" max="2052" width="9.6640625" style="32" bestFit="1" customWidth="1"/>
    <col min="2053" max="2053" width="12.6640625" style="32" customWidth="1"/>
    <col min="2054" max="2054" width="13.44140625" style="32" customWidth="1"/>
    <col min="2055" max="2057" width="6.109375" style="32" customWidth="1"/>
    <col min="2058" max="2058" width="0" style="32" hidden="1" customWidth="1"/>
    <col min="2059" max="2061" width="6.109375" style="32" customWidth="1"/>
    <col min="2062" max="2062" width="6.5546875" style="32" customWidth="1"/>
    <col min="2063" max="2304" width="9.109375" style="32"/>
    <col min="2305" max="2305" width="4.44140625" style="32" customWidth="1"/>
    <col min="2306" max="2306" width="13.33203125" style="32" customWidth="1"/>
    <col min="2307" max="2307" width="12.109375" style="32" customWidth="1"/>
    <col min="2308" max="2308" width="9.6640625" style="32" bestFit="1" customWidth="1"/>
    <col min="2309" max="2309" width="12.6640625" style="32" customWidth="1"/>
    <col min="2310" max="2310" width="13.44140625" style="32" customWidth="1"/>
    <col min="2311" max="2313" width="6.109375" style="32" customWidth="1"/>
    <col min="2314" max="2314" width="0" style="32" hidden="1" customWidth="1"/>
    <col min="2315" max="2317" width="6.109375" style="32" customWidth="1"/>
    <col min="2318" max="2318" width="6.5546875" style="32" customWidth="1"/>
    <col min="2319" max="2560" width="9.109375" style="32"/>
    <col min="2561" max="2561" width="4.44140625" style="32" customWidth="1"/>
    <col min="2562" max="2562" width="13.33203125" style="32" customWidth="1"/>
    <col min="2563" max="2563" width="12.109375" style="32" customWidth="1"/>
    <col min="2564" max="2564" width="9.6640625" style="32" bestFit="1" customWidth="1"/>
    <col min="2565" max="2565" width="12.6640625" style="32" customWidth="1"/>
    <col min="2566" max="2566" width="13.44140625" style="32" customWidth="1"/>
    <col min="2567" max="2569" width="6.109375" style="32" customWidth="1"/>
    <col min="2570" max="2570" width="0" style="32" hidden="1" customWidth="1"/>
    <col min="2571" max="2573" width="6.109375" style="32" customWidth="1"/>
    <col min="2574" max="2574" width="6.5546875" style="32" customWidth="1"/>
    <col min="2575" max="2816" width="9.109375" style="32"/>
    <col min="2817" max="2817" width="4.44140625" style="32" customWidth="1"/>
    <col min="2818" max="2818" width="13.33203125" style="32" customWidth="1"/>
    <col min="2819" max="2819" width="12.109375" style="32" customWidth="1"/>
    <col min="2820" max="2820" width="9.6640625" style="32" bestFit="1" customWidth="1"/>
    <col min="2821" max="2821" width="12.6640625" style="32" customWidth="1"/>
    <col min="2822" max="2822" width="13.44140625" style="32" customWidth="1"/>
    <col min="2823" max="2825" width="6.109375" style="32" customWidth="1"/>
    <col min="2826" max="2826" width="0" style="32" hidden="1" customWidth="1"/>
    <col min="2827" max="2829" width="6.109375" style="32" customWidth="1"/>
    <col min="2830" max="2830" width="6.5546875" style="32" customWidth="1"/>
    <col min="2831" max="3072" width="9.109375" style="32"/>
    <col min="3073" max="3073" width="4.44140625" style="32" customWidth="1"/>
    <col min="3074" max="3074" width="13.33203125" style="32" customWidth="1"/>
    <col min="3075" max="3075" width="12.109375" style="32" customWidth="1"/>
    <col min="3076" max="3076" width="9.6640625" style="32" bestFit="1" customWidth="1"/>
    <col min="3077" max="3077" width="12.6640625" style="32" customWidth="1"/>
    <col min="3078" max="3078" width="13.44140625" style="32" customWidth="1"/>
    <col min="3079" max="3081" width="6.109375" style="32" customWidth="1"/>
    <col min="3082" max="3082" width="0" style="32" hidden="1" customWidth="1"/>
    <col min="3083" max="3085" width="6.109375" style="32" customWidth="1"/>
    <col min="3086" max="3086" width="6.5546875" style="32" customWidth="1"/>
    <col min="3087" max="3328" width="9.109375" style="32"/>
    <col min="3329" max="3329" width="4.44140625" style="32" customWidth="1"/>
    <col min="3330" max="3330" width="13.33203125" style="32" customWidth="1"/>
    <col min="3331" max="3331" width="12.109375" style="32" customWidth="1"/>
    <col min="3332" max="3332" width="9.6640625" style="32" bestFit="1" customWidth="1"/>
    <col min="3333" max="3333" width="12.6640625" style="32" customWidth="1"/>
    <col min="3334" max="3334" width="13.44140625" style="32" customWidth="1"/>
    <col min="3335" max="3337" width="6.109375" style="32" customWidth="1"/>
    <col min="3338" max="3338" width="0" style="32" hidden="1" customWidth="1"/>
    <col min="3339" max="3341" width="6.109375" style="32" customWidth="1"/>
    <col min="3342" max="3342" width="6.5546875" style="32" customWidth="1"/>
    <col min="3343" max="3584" width="9.109375" style="32"/>
    <col min="3585" max="3585" width="4.44140625" style="32" customWidth="1"/>
    <col min="3586" max="3586" width="13.33203125" style="32" customWidth="1"/>
    <col min="3587" max="3587" width="12.109375" style="32" customWidth="1"/>
    <col min="3588" max="3588" width="9.6640625" style="32" bestFit="1" customWidth="1"/>
    <col min="3589" max="3589" width="12.6640625" style="32" customWidth="1"/>
    <col min="3590" max="3590" width="13.44140625" style="32" customWidth="1"/>
    <col min="3591" max="3593" width="6.109375" style="32" customWidth="1"/>
    <col min="3594" max="3594" width="0" style="32" hidden="1" customWidth="1"/>
    <col min="3595" max="3597" width="6.109375" style="32" customWidth="1"/>
    <col min="3598" max="3598" width="6.5546875" style="32" customWidth="1"/>
    <col min="3599" max="3840" width="9.109375" style="32"/>
    <col min="3841" max="3841" width="4.44140625" style="32" customWidth="1"/>
    <col min="3842" max="3842" width="13.33203125" style="32" customWidth="1"/>
    <col min="3843" max="3843" width="12.109375" style="32" customWidth="1"/>
    <col min="3844" max="3844" width="9.6640625" style="32" bestFit="1" customWidth="1"/>
    <col min="3845" max="3845" width="12.6640625" style="32" customWidth="1"/>
    <col min="3846" max="3846" width="13.44140625" style="32" customWidth="1"/>
    <col min="3847" max="3849" width="6.109375" style="32" customWidth="1"/>
    <col min="3850" max="3850" width="0" style="32" hidden="1" customWidth="1"/>
    <col min="3851" max="3853" width="6.109375" style="32" customWidth="1"/>
    <col min="3854" max="3854" width="6.5546875" style="32" customWidth="1"/>
    <col min="3855" max="4096" width="9.109375" style="32"/>
    <col min="4097" max="4097" width="4.44140625" style="32" customWidth="1"/>
    <col min="4098" max="4098" width="13.33203125" style="32" customWidth="1"/>
    <col min="4099" max="4099" width="12.109375" style="32" customWidth="1"/>
    <col min="4100" max="4100" width="9.6640625" style="32" bestFit="1" customWidth="1"/>
    <col min="4101" max="4101" width="12.6640625" style="32" customWidth="1"/>
    <col min="4102" max="4102" width="13.44140625" style="32" customWidth="1"/>
    <col min="4103" max="4105" width="6.109375" style="32" customWidth="1"/>
    <col min="4106" max="4106" width="0" style="32" hidden="1" customWidth="1"/>
    <col min="4107" max="4109" width="6.109375" style="32" customWidth="1"/>
    <col min="4110" max="4110" width="6.5546875" style="32" customWidth="1"/>
    <col min="4111" max="4352" width="9.109375" style="32"/>
    <col min="4353" max="4353" width="4.44140625" style="32" customWidth="1"/>
    <col min="4354" max="4354" width="13.33203125" style="32" customWidth="1"/>
    <col min="4355" max="4355" width="12.109375" style="32" customWidth="1"/>
    <col min="4356" max="4356" width="9.6640625" style="32" bestFit="1" customWidth="1"/>
    <col min="4357" max="4357" width="12.6640625" style="32" customWidth="1"/>
    <col min="4358" max="4358" width="13.44140625" style="32" customWidth="1"/>
    <col min="4359" max="4361" width="6.109375" style="32" customWidth="1"/>
    <col min="4362" max="4362" width="0" style="32" hidden="1" customWidth="1"/>
    <col min="4363" max="4365" width="6.109375" style="32" customWidth="1"/>
    <col min="4366" max="4366" width="6.5546875" style="32" customWidth="1"/>
    <col min="4367" max="4608" width="9.109375" style="32"/>
    <col min="4609" max="4609" width="4.44140625" style="32" customWidth="1"/>
    <col min="4610" max="4610" width="13.33203125" style="32" customWidth="1"/>
    <col min="4611" max="4611" width="12.109375" style="32" customWidth="1"/>
    <col min="4612" max="4612" width="9.6640625" style="32" bestFit="1" customWidth="1"/>
    <col min="4613" max="4613" width="12.6640625" style="32" customWidth="1"/>
    <col min="4614" max="4614" width="13.44140625" style="32" customWidth="1"/>
    <col min="4615" max="4617" width="6.109375" style="32" customWidth="1"/>
    <col min="4618" max="4618" width="0" style="32" hidden="1" customWidth="1"/>
    <col min="4619" max="4621" width="6.109375" style="32" customWidth="1"/>
    <col min="4622" max="4622" width="6.5546875" style="32" customWidth="1"/>
    <col min="4623" max="4864" width="9.109375" style="32"/>
    <col min="4865" max="4865" width="4.44140625" style="32" customWidth="1"/>
    <col min="4866" max="4866" width="13.33203125" style="32" customWidth="1"/>
    <col min="4867" max="4867" width="12.109375" style="32" customWidth="1"/>
    <col min="4868" max="4868" width="9.6640625" style="32" bestFit="1" customWidth="1"/>
    <col min="4869" max="4869" width="12.6640625" style="32" customWidth="1"/>
    <col min="4870" max="4870" width="13.44140625" style="32" customWidth="1"/>
    <col min="4871" max="4873" width="6.109375" style="32" customWidth="1"/>
    <col min="4874" max="4874" width="0" style="32" hidden="1" customWidth="1"/>
    <col min="4875" max="4877" width="6.109375" style="32" customWidth="1"/>
    <col min="4878" max="4878" width="6.5546875" style="32" customWidth="1"/>
    <col min="4879" max="5120" width="9.109375" style="32"/>
    <col min="5121" max="5121" width="4.44140625" style="32" customWidth="1"/>
    <col min="5122" max="5122" width="13.33203125" style="32" customWidth="1"/>
    <col min="5123" max="5123" width="12.109375" style="32" customWidth="1"/>
    <col min="5124" max="5124" width="9.6640625" style="32" bestFit="1" customWidth="1"/>
    <col min="5125" max="5125" width="12.6640625" style="32" customWidth="1"/>
    <col min="5126" max="5126" width="13.44140625" style="32" customWidth="1"/>
    <col min="5127" max="5129" width="6.109375" style="32" customWidth="1"/>
    <col min="5130" max="5130" width="0" style="32" hidden="1" customWidth="1"/>
    <col min="5131" max="5133" width="6.109375" style="32" customWidth="1"/>
    <col min="5134" max="5134" width="6.5546875" style="32" customWidth="1"/>
    <col min="5135" max="5376" width="9.109375" style="32"/>
    <col min="5377" max="5377" width="4.44140625" style="32" customWidth="1"/>
    <col min="5378" max="5378" width="13.33203125" style="32" customWidth="1"/>
    <col min="5379" max="5379" width="12.109375" style="32" customWidth="1"/>
    <col min="5380" max="5380" width="9.6640625" style="32" bestFit="1" customWidth="1"/>
    <col min="5381" max="5381" width="12.6640625" style="32" customWidth="1"/>
    <col min="5382" max="5382" width="13.44140625" style="32" customWidth="1"/>
    <col min="5383" max="5385" width="6.109375" style="32" customWidth="1"/>
    <col min="5386" max="5386" width="0" style="32" hidden="1" customWidth="1"/>
    <col min="5387" max="5389" width="6.109375" style="32" customWidth="1"/>
    <col min="5390" max="5390" width="6.5546875" style="32" customWidth="1"/>
    <col min="5391" max="5632" width="9.109375" style="32"/>
    <col min="5633" max="5633" width="4.44140625" style="32" customWidth="1"/>
    <col min="5634" max="5634" width="13.33203125" style="32" customWidth="1"/>
    <col min="5635" max="5635" width="12.109375" style="32" customWidth="1"/>
    <col min="5636" max="5636" width="9.6640625" style="32" bestFit="1" customWidth="1"/>
    <col min="5637" max="5637" width="12.6640625" style="32" customWidth="1"/>
    <col min="5638" max="5638" width="13.44140625" style="32" customWidth="1"/>
    <col min="5639" max="5641" width="6.109375" style="32" customWidth="1"/>
    <col min="5642" max="5642" width="0" style="32" hidden="1" customWidth="1"/>
    <col min="5643" max="5645" width="6.109375" style="32" customWidth="1"/>
    <col min="5646" max="5646" width="6.5546875" style="32" customWidth="1"/>
    <col min="5647" max="5888" width="9.109375" style="32"/>
    <col min="5889" max="5889" width="4.44140625" style="32" customWidth="1"/>
    <col min="5890" max="5890" width="13.33203125" style="32" customWidth="1"/>
    <col min="5891" max="5891" width="12.109375" style="32" customWidth="1"/>
    <col min="5892" max="5892" width="9.6640625" style="32" bestFit="1" customWidth="1"/>
    <col min="5893" max="5893" width="12.6640625" style="32" customWidth="1"/>
    <col min="5894" max="5894" width="13.44140625" style="32" customWidth="1"/>
    <col min="5895" max="5897" width="6.109375" style="32" customWidth="1"/>
    <col min="5898" max="5898" width="0" style="32" hidden="1" customWidth="1"/>
    <col min="5899" max="5901" width="6.109375" style="32" customWidth="1"/>
    <col min="5902" max="5902" width="6.5546875" style="32" customWidth="1"/>
    <col min="5903" max="6144" width="9.109375" style="32"/>
    <col min="6145" max="6145" width="4.44140625" style="32" customWidth="1"/>
    <col min="6146" max="6146" width="13.33203125" style="32" customWidth="1"/>
    <col min="6147" max="6147" width="12.109375" style="32" customWidth="1"/>
    <col min="6148" max="6148" width="9.6640625" style="32" bestFit="1" customWidth="1"/>
    <col min="6149" max="6149" width="12.6640625" style="32" customWidth="1"/>
    <col min="6150" max="6150" width="13.44140625" style="32" customWidth="1"/>
    <col min="6151" max="6153" width="6.109375" style="32" customWidth="1"/>
    <col min="6154" max="6154" width="0" style="32" hidden="1" customWidth="1"/>
    <col min="6155" max="6157" width="6.109375" style="32" customWidth="1"/>
    <col min="6158" max="6158" width="6.5546875" style="32" customWidth="1"/>
    <col min="6159" max="6400" width="9.109375" style="32"/>
    <col min="6401" max="6401" width="4.44140625" style="32" customWidth="1"/>
    <col min="6402" max="6402" width="13.33203125" style="32" customWidth="1"/>
    <col min="6403" max="6403" width="12.109375" style="32" customWidth="1"/>
    <col min="6404" max="6404" width="9.6640625" style="32" bestFit="1" customWidth="1"/>
    <col min="6405" max="6405" width="12.6640625" style="32" customWidth="1"/>
    <col min="6406" max="6406" width="13.44140625" style="32" customWidth="1"/>
    <col min="6407" max="6409" width="6.109375" style="32" customWidth="1"/>
    <col min="6410" max="6410" width="0" style="32" hidden="1" customWidth="1"/>
    <col min="6411" max="6413" width="6.109375" style="32" customWidth="1"/>
    <col min="6414" max="6414" width="6.5546875" style="32" customWidth="1"/>
    <col min="6415" max="6656" width="9.109375" style="32"/>
    <col min="6657" max="6657" width="4.44140625" style="32" customWidth="1"/>
    <col min="6658" max="6658" width="13.33203125" style="32" customWidth="1"/>
    <col min="6659" max="6659" width="12.109375" style="32" customWidth="1"/>
    <col min="6660" max="6660" width="9.6640625" style="32" bestFit="1" customWidth="1"/>
    <col min="6661" max="6661" width="12.6640625" style="32" customWidth="1"/>
    <col min="6662" max="6662" width="13.44140625" style="32" customWidth="1"/>
    <col min="6663" max="6665" width="6.109375" style="32" customWidth="1"/>
    <col min="6666" max="6666" width="0" style="32" hidden="1" customWidth="1"/>
    <col min="6667" max="6669" width="6.109375" style="32" customWidth="1"/>
    <col min="6670" max="6670" width="6.5546875" style="32" customWidth="1"/>
    <col min="6671" max="6912" width="9.109375" style="32"/>
    <col min="6913" max="6913" width="4.44140625" style="32" customWidth="1"/>
    <col min="6914" max="6914" width="13.33203125" style="32" customWidth="1"/>
    <col min="6915" max="6915" width="12.109375" style="32" customWidth="1"/>
    <col min="6916" max="6916" width="9.6640625" style="32" bestFit="1" customWidth="1"/>
    <col min="6917" max="6917" width="12.6640625" style="32" customWidth="1"/>
    <col min="6918" max="6918" width="13.44140625" style="32" customWidth="1"/>
    <col min="6919" max="6921" width="6.109375" style="32" customWidth="1"/>
    <col min="6922" max="6922" width="0" style="32" hidden="1" customWidth="1"/>
    <col min="6923" max="6925" width="6.109375" style="32" customWidth="1"/>
    <col min="6926" max="6926" width="6.5546875" style="32" customWidth="1"/>
    <col min="6927" max="7168" width="9.109375" style="32"/>
    <col min="7169" max="7169" width="4.44140625" style="32" customWidth="1"/>
    <col min="7170" max="7170" width="13.33203125" style="32" customWidth="1"/>
    <col min="7171" max="7171" width="12.109375" style="32" customWidth="1"/>
    <col min="7172" max="7172" width="9.6640625" style="32" bestFit="1" customWidth="1"/>
    <col min="7173" max="7173" width="12.6640625" style="32" customWidth="1"/>
    <col min="7174" max="7174" width="13.44140625" style="32" customWidth="1"/>
    <col min="7175" max="7177" width="6.109375" style="32" customWidth="1"/>
    <col min="7178" max="7178" width="0" style="32" hidden="1" customWidth="1"/>
    <col min="7179" max="7181" width="6.109375" style="32" customWidth="1"/>
    <col min="7182" max="7182" width="6.5546875" style="32" customWidth="1"/>
    <col min="7183" max="7424" width="9.109375" style="32"/>
    <col min="7425" max="7425" width="4.44140625" style="32" customWidth="1"/>
    <col min="7426" max="7426" width="13.33203125" style="32" customWidth="1"/>
    <col min="7427" max="7427" width="12.109375" style="32" customWidth="1"/>
    <col min="7428" max="7428" width="9.6640625" style="32" bestFit="1" customWidth="1"/>
    <col min="7429" max="7429" width="12.6640625" style="32" customWidth="1"/>
    <col min="7430" max="7430" width="13.44140625" style="32" customWidth="1"/>
    <col min="7431" max="7433" width="6.109375" style="32" customWidth="1"/>
    <col min="7434" max="7434" width="0" style="32" hidden="1" customWidth="1"/>
    <col min="7435" max="7437" width="6.109375" style="32" customWidth="1"/>
    <col min="7438" max="7438" width="6.5546875" style="32" customWidth="1"/>
    <col min="7439" max="7680" width="9.109375" style="32"/>
    <col min="7681" max="7681" width="4.44140625" style="32" customWidth="1"/>
    <col min="7682" max="7682" width="13.33203125" style="32" customWidth="1"/>
    <col min="7683" max="7683" width="12.109375" style="32" customWidth="1"/>
    <col min="7684" max="7684" width="9.6640625" style="32" bestFit="1" customWidth="1"/>
    <col min="7685" max="7685" width="12.6640625" style="32" customWidth="1"/>
    <col min="7686" max="7686" width="13.44140625" style="32" customWidth="1"/>
    <col min="7687" max="7689" width="6.109375" style="32" customWidth="1"/>
    <col min="7690" max="7690" width="0" style="32" hidden="1" customWidth="1"/>
    <col min="7691" max="7693" width="6.109375" style="32" customWidth="1"/>
    <col min="7694" max="7694" width="6.5546875" style="32" customWidth="1"/>
    <col min="7695" max="7936" width="9.109375" style="32"/>
    <col min="7937" max="7937" width="4.44140625" style="32" customWidth="1"/>
    <col min="7938" max="7938" width="13.33203125" style="32" customWidth="1"/>
    <col min="7939" max="7939" width="12.109375" style="32" customWidth="1"/>
    <col min="7940" max="7940" width="9.6640625" style="32" bestFit="1" customWidth="1"/>
    <col min="7941" max="7941" width="12.6640625" style="32" customWidth="1"/>
    <col min="7942" max="7942" width="13.44140625" style="32" customWidth="1"/>
    <col min="7943" max="7945" width="6.109375" style="32" customWidth="1"/>
    <col min="7946" max="7946" width="0" style="32" hidden="1" customWidth="1"/>
    <col min="7947" max="7949" width="6.109375" style="32" customWidth="1"/>
    <col min="7950" max="7950" width="6.5546875" style="32" customWidth="1"/>
    <col min="7951" max="8192" width="9.109375" style="32"/>
    <col min="8193" max="8193" width="4.44140625" style="32" customWidth="1"/>
    <col min="8194" max="8194" width="13.33203125" style="32" customWidth="1"/>
    <col min="8195" max="8195" width="12.109375" style="32" customWidth="1"/>
    <col min="8196" max="8196" width="9.6640625" style="32" bestFit="1" customWidth="1"/>
    <col min="8197" max="8197" width="12.6640625" style="32" customWidth="1"/>
    <col min="8198" max="8198" width="13.44140625" style="32" customWidth="1"/>
    <col min="8199" max="8201" width="6.109375" style="32" customWidth="1"/>
    <col min="8202" max="8202" width="0" style="32" hidden="1" customWidth="1"/>
    <col min="8203" max="8205" width="6.109375" style="32" customWidth="1"/>
    <col min="8206" max="8206" width="6.5546875" style="32" customWidth="1"/>
    <col min="8207" max="8448" width="9.109375" style="32"/>
    <col min="8449" max="8449" width="4.44140625" style="32" customWidth="1"/>
    <col min="8450" max="8450" width="13.33203125" style="32" customWidth="1"/>
    <col min="8451" max="8451" width="12.109375" style="32" customWidth="1"/>
    <col min="8452" max="8452" width="9.6640625" style="32" bestFit="1" customWidth="1"/>
    <col min="8453" max="8453" width="12.6640625" style="32" customWidth="1"/>
    <col min="8454" max="8454" width="13.44140625" style="32" customWidth="1"/>
    <col min="8455" max="8457" width="6.109375" style="32" customWidth="1"/>
    <col min="8458" max="8458" width="0" style="32" hidden="1" customWidth="1"/>
    <col min="8459" max="8461" width="6.109375" style="32" customWidth="1"/>
    <col min="8462" max="8462" width="6.5546875" style="32" customWidth="1"/>
    <col min="8463" max="8704" width="9.109375" style="32"/>
    <col min="8705" max="8705" width="4.44140625" style="32" customWidth="1"/>
    <col min="8706" max="8706" width="13.33203125" style="32" customWidth="1"/>
    <col min="8707" max="8707" width="12.109375" style="32" customWidth="1"/>
    <col min="8708" max="8708" width="9.6640625" style="32" bestFit="1" customWidth="1"/>
    <col min="8709" max="8709" width="12.6640625" style="32" customWidth="1"/>
    <col min="8710" max="8710" width="13.44140625" style="32" customWidth="1"/>
    <col min="8711" max="8713" width="6.109375" style="32" customWidth="1"/>
    <col min="8714" max="8714" width="0" style="32" hidden="1" customWidth="1"/>
    <col min="8715" max="8717" width="6.109375" style="32" customWidth="1"/>
    <col min="8718" max="8718" width="6.5546875" style="32" customWidth="1"/>
    <col min="8719" max="8960" width="9.109375" style="32"/>
    <col min="8961" max="8961" width="4.44140625" style="32" customWidth="1"/>
    <col min="8962" max="8962" width="13.33203125" style="32" customWidth="1"/>
    <col min="8963" max="8963" width="12.109375" style="32" customWidth="1"/>
    <col min="8964" max="8964" width="9.6640625" style="32" bestFit="1" customWidth="1"/>
    <col min="8965" max="8965" width="12.6640625" style="32" customWidth="1"/>
    <col min="8966" max="8966" width="13.44140625" style="32" customWidth="1"/>
    <col min="8967" max="8969" width="6.109375" style="32" customWidth="1"/>
    <col min="8970" max="8970" width="0" style="32" hidden="1" customWidth="1"/>
    <col min="8971" max="8973" width="6.109375" style="32" customWidth="1"/>
    <col min="8974" max="8974" width="6.5546875" style="32" customWidth="1"/>
    <col min="8975" max="9216" width="9.109375" style="32"/>
    <col min="9217" max="9217" width="4.44140625" style="32" customWidth="1"/>
    <col min="9218" max="9218" width="13.33203125" style="32" customWidth="1"/>
    <col min="9219" max="9219" width="12.109375" style="32" customWidth="1"/>
    <col min="9220" max="9220" width="9.6640625" style="32" bestFit="1" customWidth="1"/>
    <col min="9221" max="9221" width="12.6640625" style="32" customWidth="1"/>
    <col min="9222" max="9222" width="13.44140625" style="32" customWidth="1"/>
    <col min="9223" max="9225" width="6.109375" style="32" customWidth="1"/>
    <col min="9226" max="9226" width="0" style="32" hidden="1" customWidth="1"/>
    <col min="9227" max="9229" width="6.109375" style="32" customWidth="1"/>
    <col min="9230" max="9230" width="6.5546875" style="32" customWidth="1"/>
    <col min="9231" max="9472" width="9.109375" style="32"/>
    <col min="9473" max="9473" width="4.44140625" style="32" customWidth="1"/>
    <col min="9474" max="9474" width="13.33203125" style="32" customWidth="1"/>
    <col min="9475" max="9475" width="12.109375" style="32" customWidth="1"/>
    <col min="9476" max="9476" width="9.6640625" style="32" bestFit="1" customWidth="1"/>
    <col min="9477" max="9477" width="12.6640625" style="32" customWidth="1"/>
    <col min="9478" max="9478" width="13.44140625" style="32" customWidth="1"/>
    <col min="9479" max="9481" width="6.109375" style="32" customWidth="1"/>
    <col min="9482" max="9482" width="0" style="32" hidden="1" customWidth="1"/>
    <col min="9483" max="9485" width="6.109375" style="32" customWidth="1"/>
    <col min="9486" max="9486" width="6.5546875" style="32" customWidth="1"/>
    <col min="9487" max="9728" width="9.109375" style="32"/>
    <col min="9729" max="9729" width="4.44140625" style="32" customWidth="1"/>
    <col min="9730" max="9730" width="13.33203125" style="32" customWidth="1"/>
    <col min="9731" max="9731" width="12.109375" style="32" customWidth="1"/>
    <col min="9732" max="9732" width="9.6640625" style="32" bestFit="1" customWidth="1"/>
    <col min="9733" max="9733" width="12.6640625" style="32" customWidth="1"/>
    <col min="9734" max="9734" width="13.44140625" style="32" customWidth="1"/>
    <col min="9735" max="9737" width="6.109375" style="32" customWidth="1"/>
    <col min="9738" max="9738" width="0" style="32" hidden="1" customWidth="1"/>
    <col min="9739" max="9741" width="6.109375" style="32" customWidth="1"/>
    <col min="9742" max="9742" width="6.5546875" style="32" customWidth="1"/>
    <col min="9743" max="9984" width="9.109375" style="32"/>
    <col min="9985" max="9985" width="4.44140625" style="32" customWidth="1"/>
    <col min="9986" max="9986" width="13.33203125" style="32" customWidth="1"/>
    <col min="9987" max="9987" width="12.109375" style="32" customWidth="1"/>
    <col min="9988" max="9988" width="9.6640625" style="32" bestFit="1" customWidth="1"/>
    <col min="9989" max="9989" width="12.6640625" style="32" customWidth="1"/>
    <col min="9990" max="9990" width="13.44140625" style="32" customWidth="1"/>
    <col min="9991" max="9993" width="6.109375" style="32" customWidth="1"/>
    <col min="9994" max="9994" width="0" style="32" hidden="1" customWidth="1"/>
    <col min="9995" max="9997" width="6.109375" style="32" customWidth="1"/>
    <col min="9998" max="9998" width="6.5546875" style="32" customWidth="1"/>
    <col min="9999" max="10240" width="9.109375" style="32"/>
    <col min="10241" max="10241" width="4.44140625" style="32" customWidth="1"/>
    <col min="10242" max="10242" width="13.33203125" style="32" customWidth="1"/>
    <col min="10243" max="10243" width="12.109375" style="32" customWidth="1"/>
    <col min="10244" max="10244" width="9.6640625" style="32" bestFit="1" customWidth="1"/>
    <col min="10245" max="10245" width="12.6640625" style="32" customWidth="1"/>
    <col min="10246" max="10246" width="13.44140625" style="32" customWidth="1"/>
    <col min="10247" max="10249" width="6.109375" style="32" customWidth="1"/>
    <col min="10250" max="10250" width="0" style="32" hidden="1" customWidth="1"/>
    <col min="10251" max="10253" width="6.109375" style="32" customWidth="1"/>
    <col min="10254" max="10254" width="6.5546875" style="32" customWidth="1"/>
    <col min="10255" max="10496" width="9.109375" style="32"/>
    <col min="10497" max="10497" width="4.44140625" style="32" customWidth="1"/>
    <col min="10498" max="10498" width="13.33203125" style="32" customWidth="1"/>
    <col min="10499" max="10499" width="12.109375" style="32" customWidth="1"/>
    <col min="10500" max="10500" width="9.6640625" style="32" bestFit="1" customWidth="1"/>
    <col min="10501" max="10501" width="12.6640625" style="32" customWidth="1"/>
    <col min="10502" max="10502" width="13.44140625" style="32" customWidth="1"/>
    <col min="10503" max="10505" width="6.109375" style="32" customWidth="1"/>
    <col min="10506" max="10506" width="0" style="32" hidden="1" customWidth="1"/>
    <col min="10507" max="10509" width="6.109375" style="32" customWidth="1"/>
    <col min="10510" max="10510" width="6.5546875" style="32" customWidth="1"/>
    <col min="10511" max="10752" width="9.109375" style="32"/>
    <col min="10753" max="10753" width="4.44140625" style="32" customWidth="1"/>
    <col min="10754" max="10754" width="13.33203125" style="32" customWidth="1"/>
    <col min="10755" max="10755" width="12.109375" style="32" customWidth="1"/>
    <col min="10756" max="10756" width="9.6640625" style="32" bestFit="1" customWidth="1"/>
    <col min="10757" max="10757" width="12.6640625" style="32" customWidth="1"/>
    <col min="10758" max="10758" width="13.44140625" style="32" customWidth="1"/>
    <col min="10759" max="10761" width="6.109375" style="32" customWidth="1"/>
    <col min="10762" max="10762" width="0" style="32" hidden="1" customWidth="1"/>
    <col min="10763" max="10765" width="6.109375" style="32" customWidth="1"/>
    <col min="10766" max="10766" width="6.5546875" style="32" customWidth="1"/>
    <col min="10767" max="11008" width="9.109375" style="32"/>
    <col min="11009" max="11009" width="4.44140625" style="32" customWidth="1"/>
    <col min="11010" max="11010" width="13.33203125" style="32" customWidth="1"/>
    <col min="11011" max="11011" width="12.109375" style="32" customWidth="1"/>
    <col min="11012" max="11012" width="9.6640625" style="32" bestFit="1" customWidth="1"/>
    <col min="11013" max="11013" width="12.6640625" style="32" customWidth="1"/>
    <col min="11014" max="11014" width="13.44140625" style="32" customWidth="1"/>
    <col min="11015" max="11017" width="6.109375" style="32" customWidth="1"/>
    <col min="11018" max="11018" width="0" style="32" hidden="1" customWidth="1"/>
    <col min="11019" max="11021" width="6.109375" style="32" customWidth="1"/>
    <col min="11022" max="11022" width="6.5546875" style="32" customWidth="1"/>
    <col min="11023" max="11264" width="9.109375" style="32"/>
    <col min="11265" max="11265" width="4.44140625" style="32" customWidth="1"/>
    <col min="11266" max="11266" width="13.33203125" style="32" customWidth="1"/>
    <col min="11267" max="11267" width="12.109375" style="32" customWidth="1"/>
    <col min="11268" max="11268" width="9.6640625" style="32" bestFit="1" customWidth="1"/>
    <col min="11269" max="11269" width="12.6640625" style="32" customWidth="1"/>
    <col min="11270" max="11270" width="13.44140625" style="32" customWidth="1"/>
    <col min="11271" max="11273" width="6.109375" style="32" customWidth="1"/>
    <col min="11274" max="11274" width="0" style="32" hidden="1" customWidth="1"/>
    <col min="11275" max="11277" width="6.109375" style="32" customWidth="1"/>
    <col min="11278" max="11278" width="6.5546875" style="32" customWidth="1"/>
    <col min="11279" max="11520" width="9.109375" style="32"/>
    <col min="11521" max="11521" width="4.44140625" style="32" customWidth="1"/>
    <col min="11522" max="11522" width="13.33203125" style="32" customWidth="1"/>
    <col min="11523" max="11523" width="12.109375" style="32" customWidth="1"/>
    <col min="11524" max="11524" width="9.6640625" style="32" bestFit="1" customWidth="1"/>
    <col min="11525" max="11525" width="12.6640625" style="32" customWidth="1"/>
    <col min="11526" max="11526" width="13.44140625" style="32" customWidth="1"/>
    <col min="11527" max="11529" width="6.109375" style="32" customWidth="1"/>
    <col min="11530" max="11530" width="0" style="32" hidden="1" customWidth="1"/>
    <col min="11531" max="11533" width="6.109375" style="32" customWidth="1"/>
    <col min="11534" max="11534" width="6.5546875" style="32" customWidth="1"/>
    <col min="11535" max="11776" width="9.109375" style="32"/>
    <col min="11777" max="11777" width="4.44140625" style="32" customWidth="1"/>
    <col min="11778" max="11778" width="13.33203125" style="32" customWidth="1"/>
    <col min="11779" max="11779" width="12.109375" style="32" customWidth="1"/>
    <col min="11780" max="11780" width="9.6640625" style="32" bestFit="1" customWidth="1"/>
    <col min="11781" max="11781" width="12.6640625" style="32" customWidth="1"/>
    <col min="11782" max="11782" width="13.44140625" style="32" customWidth="1"/>
    <col min="11783" max="11785" width="6.109375" style="32" customWidth="1"/>
    <col min="11786" max="11786" width="0" style="32" hidden="1" customWidth="1"/>
    <col min="11787" max="11789" width="6.109375" style="32" customWidth="1"/>
    <col min="11790" max="11790" width="6.5546875" style="32" customWidth="1"/>
    <col min="11791" max="12032" width="9.109375" style="32"/>
    <col min="12033" max="12033" width="4.44140625" style="32" customWidth="1"/>
    <col min="12034" max="12034" width="13.33203125" style="32" customWidth="1"/>
    <col min="12035" max="12035" width="12.109375" style="32" customWidth="1"/>
    <col min="12036" max="12036" width="9.6640625" style="32" bestFit="1" customWidth="1"/>
    <col min="12037" max="12037" width="12.6640625" style="32" customWidth="1"/>
    <col min="12038" max="12038" width="13.44140625" style="32" customWidth="1"/>
    <col min="12039" max="12041" width="6.109375" style="32" customWidth="1"/>
    <col min="12042" max="12042" width="0" style="32" hidden="1" customWidth="1"/>
    <col min="12043" max="12045" width="6.109375" style="32" customWidth="1"/>
    <col min="12046" max="12046" width="6.5546875" style="32" customWidth="1"/>
    <col min="12047" max="12288" width="9.109375" style="32"/>
    <col min="12289" max="12289" width="4.44140625" style="32" customWidth="1"/>
    <col min="12290" max="12290" width="13.33203125" style="32" customWidth="1"/>
    <col min="12291" max="12291" width="12.109375" style="32" customWidth="1"/>
    <col min="12292" max="12292" width="9.6640625" style="32" bestFit="1" customWidth="1"/>
    <col min="12293" max="12293" width="12.6640625" style="32" customWidth="1"/>
    <col min="12294" max="12294" width="13.44140625" style="32" customWidth="1"/>
    <col min="12295" max="12297" width="6.109375" style="32" customWidth="1"/>
    <col min="12298" max="12298" width="0" style="32" hidden="1" customWidth="1"/>
    <col min="12299" max="12301" width="6.109375" style="32" customWidth="1"/>
    <col min="12302" max="12302" width="6.5546875" style="32" customWidth="1"/>
    <col min="12303" max="12544" width="9.109375" style="32"/>
    <col min="12545" max="12545" width="4.44140625" style="32" customWidth="1"/>
    <col min="12546" max="12546" width="13.33203125" style="32" customWidth="1"/>
    <col min="12547" max="12547" width="12.109375" style="32" customWidth="1"/>
    <col min="12548" max="12548" width="9.6640625" style="32" bestFit="1" customWidth="1"/>
    <col min="12549" max="12549" width="12.6640625" style="32" customWidth="1"/>
    <col min="12550" max="12550" width="13.44140625" style="32" customWidth="1"/>
    <col min="12551" max="12553" width="6.109375" style="32" customWidth="1"/>
    <col min="12554" max="12554" width="0" style="32" hidden="1" customWidth="1"/>
    <col min="12555" max="12557" width="6.109375" style="32" customWidth="1"/>
    <col min="12558" max="12558" width="6.5546875" style="32" customWidth="1"/>
    <col min="12559" max="12800" width="9.109375" style="32"/>
    <col min="12801" max="12801" width="4.44140625" style="32" customWidth="1"/>
    <col min="12802" max="12802" width="13.33203125" style="32" customWidth="1"/>
    <col min="12803" max="12803" width="12.109375" style="32" customWidth="1"/>
    <col min="12804" max="12804" width="9.6640625" style="32" bestFit="1" customWidth="1"/>
    <col min="12805" max="12805" width="12.6640625" style="32" customWidth="1"/>
    <col min="12806" max="12806" width="13.44140625" style="32" customWidth="1"/>
    <col min="12807" max="12809" width="6.109375" style="32" customWidth="1"/>
    <col min="12810" max="12810" width="0" style="32" hidden="1" customWidth="1"/>
    <col min="12811" max="12813" width="6.109375" style="32" customWidth="1"/>
    <col min="12814" max="12814" width="6.5546875" style="32" customWidth="1"/>
    <col min="12815" max="13056" width="9.109375" style="32"/>
    <col min="13057" max="13057" width="4.44140625" style="32" customWidth="1"/>
    <col min="13058" max="13058" width="13.33203125" style="32" customWidth="1"/>
    <col min="13059" max="13059" width="12.109375" style="32" customWidth="1"/>
    <col min="13060" max="13060" width="9.6640625" style="32" bestFit="1" customWidth="1"/>
    <col min="13061" max="13061" width="12.6640625" style="32" customWidth="1"/>
    <col min="13062" max="13062" width="13.44140625" style="32" customWidth="1"/>
    <col min="13063" max="13065" width="6.109375" style="32" customWidth="1"/>
    <col min="13066" max="13066" width="0" style="32" hidden="1" customWidth="1"/>
    <col min="13067" max="13069" width="6.109375" style="32" customWidth="1"/>
    <col min="13070" max="13070" width="6.5546875" style="32" customWidth="1"/>
    <col min="13071" max="13312" width="9.109375" style="32"/>
    <col min="13313" max="13313" width="4.44140625" style="32" customWidth="1"/>
    <col min="13314" max="13314" width="13.33203125" style="32" customWidth="1"/>
    <col min="13315" max="13315" width="12.109375" style="32" customWidth="1"/>
    <col min="13316" max="13316" width="9.6640625" style="32" bestFit="1" customWidth="1"/>
    <col min="13317" max="13317" width="12.6640625" style="32" customWidth="1"/>
    <col min="13318" max="13318" width="13.44140625" style="32" customWidth="1"/>
    <col min="13319" max="13321" width="6.109375" style="32" customWidth="1"/>
    <col min="13322" max="13322" width="0" style="32" hidden="1" customWidth="1"/>
    <col min="13323" max="13325" width="6.109375" style="32" customWidth="1"/>
    <col min="13326" max="13326" width="6.5546875" style="32" customWidth="1"/>
    <col min="13327" max="13568" width="9.109375" style="32"/>
    <col min="13569" max="13569" width="4.44140625" style="32" customWidth="1"/>
    <col min="13570" max="13570" width="13.33203125" style="32" customWidth="1"/>
    <col min="13571" max="13571" width="12.109375" style="32" customWidth="1"/>
    <col min="13572" max="13572" width="9.6640625" style="32" bestFit="1" customWidth="1"/>
    <col min="13573" max="13573" width="12.6640625" style="32" customWidth="1"/>
    <col min="13574" max="13574" width="13.44140625" style="32" customWidth="1"/>
    <col min="13575" max="13577" width="6.109375" style="32" customWidth="1"/>
    <col min="13578" max="13578" width="0" style="32" hidden="1" customWidth="1"/>
    <col min="13579" max="13581" width="6.109375" style="32" customWidth="1"/>
    <col min="13582" max="13582" width="6.5546875" style="32" customWidth="1"/>
    <col min="13583" max="13824" width="9.109375" style="32"/>
    <col min="13825" max="13825" width="4.44140625" style="32" customWidth="1"/>
    <col min="13826" max="13826" width="13.33203125" style="32" customWidth="1"/>
    <col min="13827" max="13827" width="12.109375" style="32" customWidth="1"/>
    <col min="13828" max="13828" width="9.6640625" style="32" bestFit="1" customWidth="1"/>
    <col min="13829" max="13829" width="12.6640625" style="32" customWidth="1"/>
    <col min="13830" max="13830" width="13.44140625" style="32" customWidth="1"/>
    <col min="13831" max="13833" width="6.109375" style="32" customWidth="1"/>
    <col min="13834" max="13834" width="0" style="32" hidden="1" customWidth="1"/>
    <col min="13835" max="13837" width="6.109375" style="32" customWidth="1"/>
    <col min="13838" max="13838" width="6.5546875" style="32" customWidth="1"/>
    <col min="13839" max="14080" width="9.109375" style="32"/>
    <col min="14081" max="14081" width="4.44140625" style="32" customWidth="1"/>
    <col min="14082" max="14082" width="13.33203125" style="32" customWidth="1"/>
    <col min="14083" max="14083" width="12.109375" style="32" customWidth="1"/>
    <col min="14084" max="14084" width="9.6640625" style="32" bestFit="1" customWidth="1"/>
    <col min="14085" max="14085" width="12.6640625" style="32" customWidth="1"/>
    <col min="14086" max="14086" width="13.44140625" style="32" customWidth="1"/>
    <col min="14087" max="14089" width="6.109375" style="32" customWidth="1"/>
    <col min="14090" max="14090" width="0" style="32" hidden="1" customWidth="1"/>
    <col min="14091" max="14093" width="6.109375" style="32" customWidth="1"/>
    <col min="14094" max="14094" width="6.5546875" style="32" customWidth="1"/>
    <col min="14095" max="14336" width="9.109375" style="32"/>
    <col min="14337" max="14337" width="4.44140625" style="32" customWidth="1"/>
    <col min="14338" max="14338" width="13.33203125" style="32" customWidth="1"/>
    <col min="14339" max="14339" width="12.109375" style="32" customWidth="1"/>
    <col min="14340" max="14340" width="9.6640625" style="32" bestFit="1" customWidth="1"/>
    <col min="14341" max="14341" width="12.6640625" style="32" customWidth="1"/>
    <col min="14342" max="14342" width="13.44140625" style="32" customWidth="1"/>
    <col min="14343" max="14345" width="6.109375" style="32" customWidth="1"/>
    <col min="14346" max="14346" width="0" style="32" hidden="1" customWidth="1"/>
    <col min="14347" max="14349" width="6.109375" style="32" customWidth="1"/>
    <col min="14350" max="14350" width="6.5546875" style="32" customWidth="1"/>
    <col min="14351" max="14592" width="9.109375" style="32"/>
    <col min="14593" max="14593" width="4.44140625" style="32" customWidth="1"/>
    <col min="14594" max="14594" width="13.33203125" style="32" customWidth="1"/>
    <col min="14595" max="14595" width="12.109375" style="32" customWidth="1"/>
    <col min="14596" max="14596" width="9.6640625" style="32" bestFit="1" customWidth="1"/>
    <col min="14597" max="14597" width="12.6640625" style="32" customWidth="1"/>
    <col min="14598" max="14598" width="13.44140625" style="32" customWidth="1"/>
    <col min="14599" max="14601" width="6.109375" style="32" customWidth="1"/>
    <col min="14602" max="14602" width="0" style="32" hidden="1" customWidth="1"/>
    <col min="14603" max="14605" width="6.109375" style="32" customWidth="1"/>
    <col min="14606" max="14606" width="6.5546875" style="32" customWidth="1"/>
    <col min="14607" max="14848" width="9.109375" style="32"/>
    <col min="14849" max="14849" width="4.44140625" style="32" customWidth="1"/>
    <col min="14850" max="14850" width="13.33203125" style="32" customWidth="1"/>
    <col min="14851" max="14851" width="12.109375" style="32" customWidth="1"/>
    <col min="14852" max="14852" width="9.6640625" style="32" bestFit="1" customWidth="1"/>
    <col min="14853" max="14853" width="12.6640625" style="32" customWidth="1"/>
    <col min="14854" max="14854" width="13.44140625" style="32" customWidth="1"/>
    <col min="14855" max="14857" width="6.109375" style="32" customWidth="1"/>
    <col min="14858" max="14858" width="0" style="32" hidden="1" customWidth="1"/>
    <col min="14859" max="14861" width="6.109375" style="32" customWidth="1"/>
    <col min="14862" max="14862" width="6.5546875" style="32" customWidth="1"/>
    <col min="14863" max="15104" width="9.109375" style="32"/>
    <col min="15105" max="15105" width="4.44140625" style="32" customWidth="1"/>
    <col min="15106" max="15106" width="13.33203125" style="32" customWidth="1"/>
    <col min="15107" max="15107" width="12.109375" style="32" customWidth="1"/>
    <col min="15108" max="15108" width="9.6640625" style="32" bestFit="1" customWidth="1"/>
    <col min="15109" max="15109" width="12.6640625" style="32" customWidth="1"/>
    <col min="15110" max="15110" width="13.44140625" style="32" customWidth="1"/>
    <col min="15111" max="15113" width="6.109375" style="32" customWidth="1"/>
    <col min="15114" max="15114" width="0" style="32" hidden="1" customWidth="1"/>
    <col min="15115" max="15117" width="6.109375" style="32" customWidth="1"/>
    <col min="15118" max="15118" width="6.5546875" style="32" customWidth="1"/>
    <col min="15119" max="15360" width="9.109375" style="32"/>
    <col min="15361" max="15361" width="4.44140625" style="32" customWidth="1"/>
    <col min="15362" max="15362" width="13.33203125" style="32" customWidth="1"/>
    <col min="15363" max="15363" width="12.109375" style="32" customWidth="1"/>
    <col min="15364" max="15364" width="9.6640625" style="32" bestFit="1" customWidth="1"/>
    <col min="15365" max="15365" width="12.6640625" style="32" customWidth="1"/>
    <col min="15366" max="15366" width="13.44140625" style="32" customWidth="1"/>
    <col min="15367" max="15369" width="6.109375" style="32" customWidth="1"/>
    <col min="15370" max="15370" width="0" style="32" hidden="1" customWidth="1"/>
    <col min="15371" max="15373" width="6.109375" style="32" customWidth="1"/>
    <col min="15374" max="15374" width="6.5546875" style="32" customWidth="1"/>
    <col min="15375" max="15616" width="9.109375" style="32"/>
    <col min="15617" max="15617" width="4.44140625" style="32" customWidth="1"/>
    <col min="15618" max="15618" width="13.33203125" style="32" customWidth="1"/>
    <col min="15619" max="15619" width="12.109375" style="32" customWidth="1"/>
    <col min="15620" max="15620" width="9.6640625" style="32" bestFit="1" customWidth="1"/>
    <col min="15621" max="15621" width="12.6640625" style="32" customWidth="1"/>
    <col min="15622" max="15622" width="13.44140625" style="32" customWidth="1"/>
    <col min="15623" max="15625" width="6.109375" style="32" customWidth="1"/>
    <col min="15626" max="15626" width="0" style="32" hidden="1" customWidth="1"/>
    <col min="15627" max="15629" width="6.109375" style="32" customWidth="1"/>
    <col min="15630" max="15630" width="6.5546875" style="32" customWidth="1"/>
    <col min="15631" max="15872" width="9.109375" style="32"/>
    <col min="15873" max="15873" width="4.44140625" style="32" customWidth="1"/>
    <col min="15874" max="15874" width="13.33203125" style="32" customWidth="1"/>
    <col min="15875" max="15875" width="12.109375" style="32" customWidth="1"/>
    <col min="15876" max="15876" width="9.6640625" style="32" bestFit="1" customWidth="1"/>
    <col min="15877" max="15877" width="12.6640625" style="32" customWidth="1"/>
    <col min="15878" max="15878" width="13.44140625" style="32" customWidth="1"/>
    <col min="15879" max="15881" width="6.109375" style="32" customWidth="1"/>
    <col min="15882" max="15882" width="0" style="32" hidden="1" customWidth="1"/>
    <col min="15883" max="15885" width="6.109375" style="32" customWidth="1"/>
    <col min="15886" max="15886" width="6.5546875" style="32" customWidth="1"/>
    <col min="15887" max="16128" width="9.109375" style="32"/>
    <col min="16129" max="16129" width="4.44140625" style="32" customWidth="1"/>
    <col min="16130" max="16130" width="13.33203125" style="32" customWidth="1"/>
    <col min="16131" max="16131" width="12.109375" style="32" customWidth="1"/>
    <col min="16132" max="16132" width="9.6640625" style="32" bestFit="1" customWidth="1"/>
    <col min="16133" max="16133" width="12.6640625" style="32" customWidth="1"/>
    <col min="16134" max="16134" width="13.44140625" style="32" customWidth="1"/>
    <col min="16135" max="16137" width="6.109375" style="32" customWidth="1"/>
    <col min="16138" max="16138" width="0" style="32" hidden="1" customWidth="1"/>
    <col min="16139" max="16141" width="6.109375" style="32" customWidth="1"/>
    <col min="16142" max="16142" width="6.5546875" style="32" customWidth="1"/>
    <col min="16143" max="16384" width="9.109375" style="32"/>
  </cols>
  <sheetData>
    <row r="1" spans="1:15" s="3" customFormat="1" ht="17.399999999999999">
      <c r="B1" s="2"/>
      <c r="D1" s="4" t="s">
        <v>172</v>
      </c>
      <c r="E1" s="4"/>
      <c r="F1" s="5"/>
    </row>
    <row r="2" spans="1:15" s="3" customFormat="1" ht="17.399999999999999">
      <c r="A2" s="14" t="s">
        <v>3</v>
      </c>
      <c r="B2" s="2"/>
      <c r="D2" s="4"/>
      <c r="E2" s="4"/>
      <c r="G2" s="6" t="s">
        <v>173</v>
      </c>
    </row>
    <row r="3" spans="1:15" ht="16.2" thickBot="1">
      <c r="A3" s="12"/>
      <c r="B3" s="47" t="s">
        <v>184</v>
      </c>
      <c r="C3" s="77" t="s">
        <v>187</v>
      </c>
      <c r="F3" s="11" t="s">
        <v>22</v>
      </c>
      <c r="G3" s="11"/>
      <c r="H3" s="43"/>
      <c r="I3" s="12"/>
      <c r="J3" s="12"/>
      <c r="K3" s="12"/>
      <c r="L3" s="12"/>
      <c r="M3" s="12"/>
      <c r="N3" s="12"/>
    </row>
    <row r="4" spans="1:15" ht="13.8" thickBot="1">
      <c r="A4" s="45"/>
      <c r="B4" s="48"/>
      <c r="C4" s="46"/>
      <c r="D4" s="46"/>
      <c r="E4" s="46"/>
      <c r="F4" s="46"/>
      <c r="G4" s="73"/>
      <c r="H4" s="74"/>
      <c r="I4" s="74" t="s">
        <v>185</v>
      </c>
      <c r="J4" s="74"/>
      <c r="K4" s="74"/>
      <c r="L4" s="74"/>
      <c r="M4" s="75"/>
      <c r="N4" s="45"/>
    </row>
    <row r="5" spans="1:15" ht="13.8" thickBot="1">
      <c r="A5" s="34" t="s">
        <v>153</v>
      </c>
      <c r="B5" s="50" t="s">
        <v>154</v>
      </c>
      <c r="C5" s="51" t="s">
        <v>155</v>
      </c>
      <c r="D5" s="52" t="s">
        <v>156</v>
      </c>
      <c r="E5" s="18" t="s">
        <v>157</v>
      </c>
      <c r="F5" s="68" t="s">
        <v>158</v>
      </c>
      <c r="G5" s="69" t="s">
        <v>162</v>
      </c>
      <c r="H5" s="69" t="s">
        <v>163</v>
      </c>
      <c r="I5" s="69" t="s">
        <v>164</v>
      </c>
      <c r="J5" s="69" t="s">
        <v>177</v>
      </c>
      <c r="K5" s="69" t="s">
        <v>165</v>
      </c>
      <c r="L5" s="69" t="s">
        <v>166</v>
      </c>
      <c r="M5" s="69" t="s">
        <v>167</v>
      </c>
      <c r="N5" s="55" t="s">
        <v>182</v>
      </c>
      <c r="O5" s="20" t="s">
        <v>161</v>
      </c>
    </row>
    <row r="6" spans="1:15" ht="16.5" customHeight="1">
      <c r="A6" s="56">
        <v>1</v>
      </c>
      <c r="B6" s="22" t="s">
        <v>8</v>
      </c>
      <c r="C6" s="23" t="s">
        <v>9</v>
      </c>
      <c r="D6" s="24" t="s">
        <v>10</v>
      </c>
      <c r="E6" s="79" t="s">
        <v>205</v>
      </c>
      <c r="F6" s="25" t="s">
        <v>408</v>
      </c>
      <c r="G6" s="70">
        <v>4.57</v>
      </c>
      <c r="H6" s="70">
        <v>4.3</v>
      </c>
      <c r="I6" s="70">
        <v>4.13</v>
      </c>
      <c r="J6" s="71"/>
      <c r="K6" s="70">
        <v>4</v>
      </c>
      <c r="L6" s="70" t="s">
        <v>544</v>
      </c>
      <c r="M6" s="70">
        <v>4.16</v>
      </c>
      <c r="N6" s="83">
        <f t="shared" ref="N6:N23" si="0">MAX(G6:I6,K6:M6)</f>
        <v>4.57</v>
      </c>
      <c r="O6" s="64" t="str">
        <f>IF(ISBLANK(N6),"",IF(N6&gt;=7.2,"KSM",IF(N6&gt;=6.7,"I A",IF(N6&gt;=6.2,"II A",IF(N6&gt;=5.6,"III A",IF(N6&gt;=5,"I JA",IF(N6&gt;=4.45,"II JA",IF(N6&gt;=4,"III JA"))))))))</f>
        <v>II JA</v>
      </c>
    </row>
    <row r="7" spans="1:15" ht="16.5" customHeight="1">
      <c r="A7" s="56">
        <v>2</v>
      </c>
      <c r="B7" s="22" t="s">
        <v>94</v>
      </c>
      <c r="C7" s="23" t="s">
        <v>95</v>
      </c>
      <c r="D7" s="24">
        <v>39842</v>
      </c>
      <c r="E7" s="79" t="s">
        <v>205</v>
      </c>
      <c r="F7" s="25" t="s">
        <v>414</v>
      </c>
      <c r="G7" s="70">
        <v>4.2</v>
      </c>
      <c r="H7" s="70">
        <v>4.38</v>
      </c>
      <c r="I7" s="70">
        <v>4.37</v>
      </c>
      <c r="J7" s="71"/>
      <c r="K7" s="70">
        <v>4.13</v>
      </c>
      <c r="L7" s="70">
        <v>4.07</v>
      </c>
      <c r="M7" s="70" t="s">
        <v>545</v>
      </c>
      <c r="N7" s="83">
        <f t="shared" si="0"/>
        <v>4.38</v>
      </c>
      <c r="O7" s="64" t="str">
        <f>IF(ISBLANK(N7),"",IF(N7&gt;=7.2,"KSM",IF(N7&gt;=6.7,"I A",IF(N7&gt;=6.2,"II A",IF(N7&gt;=5.6,"III A",IF(N7&gt;=5,"I JA",IF(N7&gt;=4.45,"II JA",IF(N7&gt;=4,"III JA"))))))))</f>
        <v>III JA</v>
      </c>
    </row>
    <row r="8" spans="1:15" ht="16.5" customHeight="1">
      <c r="A8" s="56">
        <v>3</v>
      </c>
      <c r="B8" s="22" t="s">
        <v>92</v>
      </c>
      <c r="C8" s="23" t="s">
        <v>93</v>
      </c>
      <c r="D8" s="24">
        <v>39933</v>
      </c>
      <c r="E8" s="79" t="s">
        <v>205</v>
      </c>
      <c r="F8" s="25" t="s">
        <v>414</v>
      </c>
      <c r="G8" s="70">
        <v>4.18</v>
      </c>
      <c r="H8" s="70">
        <v>4.2699999999999996</v>
      </c>
      <c r="I8" s="70">
        <v>4.18</v>
      </c>
      <c r="J8" s="71"/>
      <c r="K8" s="70">
        <v>4.0199999999999996</v>
      </c>
      <c r="L8" s="70" t="s">
        <v>545</v>
      </c>
      <c r="M8" s="70" t="s">
        <v>545</v>
      </c>
      <c r="N8" s="83">
        <f t="shared" si="0"/>
        <v>4.2699999999999996</v>
      </c>
      <c r="O8" s="64" t="str">
        <f>IF(ISBLANK(N8),"",IF(N8&gt;=7.2,"KSM",IF(N8&gt;=6.7,"I A",IF(N8&gt;=6.2,"II A",IF(N8&gt;=5.6,"III A",IF(N8&gt;=5,"I JA",IF(N8&gt;=4.45,"II JA",IF(N8&gt;=4,"III JA"))))))))</f>
        <v>III JA</v>
      </c>
    </row>
    <row r="9" spans="1:15" ht="16.5" customHeight="1">
      <c r="A9" s="56">
        <v>4</v>
      </c>
      <c r="B9" s="22" t="s">
        <v>307</v>
      </c>
      <c r="C9" s="23" t="s">
        <v>346</v>
      </c>
      <c r="D9" s="24">
        <v>40386</v>
      </c>
      <c r="E9" s="79" t="s">
        <v>205</v>
      </c>
      <c r="F9" s="25" t="s">
        <v>419</v>
      </c>
      <c r="G9" s="70" t="s">
        <v>545</v>
      </c>
      <c r="H9" s="70">
        <v>3.96</v>
      </c>
      <c r="I9" s="70">
        <v>4.07</v>
      </c>
      <c r="J9" s="71"/>
      <c r="K9" s="70">
        <v>3.9</v>
      </c>
      <c r="L9" s="70">
        <v>4</v>
      </c>
      <c r="M9" s="70">
        <v>4.13</v>
      </c>
      <c r="N9" s="83">
        <f t="shared" si="0"/>
        <v>4.13</v>
      </c>
      <c r="O9" s="64" t="str">
        <f>IF(ISBLANK(N9),"",IF(N9&gt;=7.2,"KSM",IF(N9&gt;=6.7,"I A",IF(N9&gt;=6.2,"II A",IF(N9&gt;=5.6,"III A",IF(N9&gt;=5,"I JA",IF(N9&gt;=4.45,"II JA",IF(N9&gt;=4,"III JA"))))))))</f>
        <v>III JA</v>
      </c>
    </row>
    <row r="10" spans="1:15" ht="16.5" customHeight="1">
      <c r="A10" s="56">
        <v>5</v>
      </c>
      <c r="B10" s="22" t="s">
        <v>380</v>
      </c>
      <c r="C10" s="23" t="s">
        <v>381</v>
      </c>
      <c r="D10" s="24" t="s">
        <v>382</v>
      </c>
      <c r="E10" s="79" t="s">
        <v>205</v>
      </c>
      <c r="F10" s="25" t="s">
        <v>428</v>
      </c>
      <c r="G10" s="70">
        <v>4.0199999999999996</v>
      </c>
      <c r="H10" s="70">
        <v>3.94</v>
      </c>
      <c r="I10" s="70">
        <v>3.84</v>
      </c>
      <c r="J10" s="71"/>
      <c r="K10" s="70">
        <v>3.98</v>
      </c>
      <c r="L10" s="70">
        <v>3.37</v>
      </c>
      <c r="M10" s="70">
        <v>4.0999999999999996</v>
      </c>
      <c r="N10" s="83">
        <f t="shared" si="0"/>
        <v>4.0999999999999996</v>
      </c>
      <c r="O10" s="64" t="str">
        <f>IF(ISBLANK(N10),"",IF(N10&gt;=7.2,"KSM",IF(N10&gt;=6.7,"I A",IF(N10&gt;=6.2,"II A",IF(N10&gt;=5.6,"III A",IF(N10&gt;=5,"I JA",IF(N10&gt;=4.45,"II JA",IF(N10&gt;=4,"III JA"))))))))</f>
        <v>III JA</v>
      </c>
    </row>
    <row r="11" spans="1:15" ht="16.5" customHeight="1">
      <c r="A11" s="56">
        <v>6</v>
      </c>
      <c r="B11" s="22" t="s">
        <v>149</v>
      </c>
      <c r="C11" s="23" t="s">
        <v>150</v>
      </c>
      <c r="D11" s="24" t="s">
        <v>151</v>
      </c>
      <c r="E11" s="79" t="s">
        <v>3</v>
      </c>
      <c r="F11" s="25" t="s">
        <v>419</v>
      </c>
      <c r="G11" s="70">
        <v>3.7</v>
      </c>
      <c r="H11" s="70">
        <v>3.47</v>
      </c>
      <c r="I11" s="70">
        <v>3.65</v>
      </c>
      <c r="J11" s="71"/>
      <c r="K11" s="70">
        <v>3.69</v>
      </c>
      <c r="L11" s="70" t="s">
        <v>545</v>
      </c>
      <c r="M11" s="70">
        <v>3.87</v>
      </c>
      <c r="N11" s="83">
        <f t="shared" si="0"/>
        <v>3.87</v>
      </c>
      <c r="O11" s="64"/>
    </row>
    <row r="12" spans="1:15" ht="16.5" customHeight="1">
      <c r="A12" s="56">
        <v>7</v>
      </c>
      <c r="B12" s="22" t="s">
        <v>92</v>
      </c>
      <c r="C12" s="23" t="s">
        <v>459</v>
      </c>
      <c r="D12" s="24">
        <v>40421</v>
      </c>
      <c r="E12" s="79" t="s">
        <v>450</v>
      </c>
      <c r="F12" s="25" t="s">
        <v>451</v>
      </c>
      <c r="G12" s="70">
        <v>3.75</v>
      </c>
      <c r="H12" s="70">
        <v>3.67</v>
      </c>
      <c r="I12" s="70">
        <v>3.45</v>
      </c>
      <c r="J12" s="71"/>
      <c r="K12" s="70">
        <v>3.6</v>
      </c>
      <c r="L12" s="70">
        <v>3.68</v>
      </c>
      <c r="M12" s="70" t="s">
        <v>545</v>
      </c>
      <c r="N12" s="83">
        <f t="shared" si="0"/>
        <v>3.75</v>
      </c>
      <c r="O12" s="64"/>
    </row>
    <row r="13" spans="1:15" ht="16.5" customHeight="1">
      <c r="A13" s="56">
        <v>8</v>
      </c>
      <c r="B13" s="22" t="s">
        <v>128</v>
      </c>
      <c r="C13" s="23" t="s">
        <v>129</v>
      </c>
      <c r="D13" s="24" t="s">
        <v>130</v>
      </c>
      <c r="E13" s="79" t="s">
        <v>205</v>
      </c>
      <c r="F13" s="25" t="s">
        <v>416</v>
      </c>
      <c r="G13" s="70">
        <v>3.66</v>
      </c>
      <c r="H13" s="70" t="s">
        <v>545</v>
      </c>
      <c r="I13" s="70">
        <v>3.15</v>
      </c>
      <c r="J13" s="71"/>
      <c r="K13" s="70" t="s">
        <v>545</v>
      </c>
      <c r="L13" s="70" t="s">
        <v>545</v>
      </c>
      <c r="M13" s="70">
        <v>3.5</v>
      </c>
      <c r="N13" s="83">
        <f t="shared" si="0"/>
        <v>3.66</v>
      </c>
      <c r="O13" s="64"/>
    </row>
    <row r="14" spans="1:15" ht="16.5" customHeight="1">
      <c r="A14" s="56">
        <v>9</v>
      </c>
      <c r="B14" s="22" t="s">
        <v>241</v>
      </c>
      <c r="C14" s="23" t="s">
        <v>242</v>
      </c>
      <c r="D14" s="24">
        <v>40771</v>
      </c>
      <c r="E14" s="79" t="s">
        <v>205</v>
      </c>
      <c r="F14" s="25" t="s">
        <v>421</v>
      </c>
      <c r="G14" s="70">
        <v>3.65</v>
      </c>
      <c r="H14" s="70">
        <v>3.4</v>
      </c>
      <c r="I14" s="70">
        <v>3.01</v>
      </c>
      <c r="J14" s="71"/>
      <c r="K14" s="70"/>
      <c r="L14" s="70"/>
      <c r="M14" s="70"/>
      <c r="N14" s="83">
        <f t="shared" si="0"/>
        <v>3.65</v>
      </c>
      <c r="O14" s="64"/>
    </row>
    <row r="15" spans="1:15" ht="16.5" customHeight="1">
      <c r="A15" s="56">
        <v>10</v>
      </c>
      <c r="B15" s="22" t="s">
        <v>32</v>
      </c>
      <c r="C15" s="23" t="s">
        <v>131</v>
      </c>
      <c r="D15" s="24" t="s">
        <v>132</v>
      </c>
      <c r="E15" s="79" t="s">
        <v>205</v>
      </c>
      <c r="F15" s="25" t="s">
        <v>416</v>
      </c>
      <c r="G15" s="70">
        <v>3.61</v>
      </c>
      <c r="H15" s="70">
        <v>3.35</v>
      </c>
      <c r="I15" s="70">
        <v>3.35</v>
      </c>
      <c r="J15" s="71"/>
      <c r="K15" s="70"/>
      <c r="L15" s="71"/>
      <c r="M15" s="70"/>
      <c r="N15" s="83">
        <f t="shared" si="0"/>
        <v>3.61</v>
      </c>
      <c r="O15" s="64"/>
    </row>
    <row r="16" spans="1:15" ht="16.5" customHeight="1">
      <c r="A16" s="56">
        <v>11</v>
      </c>
      <c r="B16" s="22" t="s">
        <v>114</v>
      </c>
      <c r="C16" s="23" t="s">
        <v>115</v>
      </c>
      <c r="D16" s="24" t="s">
        <v>116</v>
      </c>
      <c r="E16" s="79" t="s">
        <v>205</v>
      </c>
      <c r="F16" s="25" t="s">
        <v>416</v>
      </c>
      <c r="G16" s="70">
        <v>3.6</v>
      </c>
      <c r="H16" s="70">
        <v>3.57</v>
      </c>
      <c r="I16" s="70">
        <v>3.46</v>
      </c>
      <c r="J16" s="71"/>
      <c r="K16" s="70"/>
      <c r="L16" s="70"/>
      <c r="M16" s="70"/>
      <c r="N16" s="83">
        <f t="shared" si="0"/>
        <v>3.6</v>
      </c>
      <c r="O16" s="64"/>
    </row>
    <row r="17" spans="1:15" ht="16.5" customHeight="1">
      <c r="A17" s="56">
        <v>12</v>
      </c>
      <c r="B17" s="22" t="s">
        <v>437</v>
      </c>
      <c r="C17" s="23" t="s">
        <v>438</v>
      </c>
      <c r="D17" s="24">
        <v>40485</v>
      </c>
      <c r="E17" s="79" t="s">
        <v>3</v>
      </c>
      <c r="F17" s="25" t="s">
        <v>433</v>
      </c>
      <c r="G17" s="70">
        <v>3.4</v>
      </c>
      <c r="H17" s="70">
        <v>3.43</v>
      </c>
      <c r="I17" s="70">
        <v>3.58</v>
      </c>
      <c r="J17" s="71"/>
      <c r="K17" s="70"/>
      <c r="L17" s="70"/>
      <c r="M17" s="70"/>
      <c r="N17" s="83">
        <f t="shared" si="0"/>
        <v>3.58</v>
      </c>
      <c r="O17" s="64"/>
    </row>
    <row r="18" spans="1:15" ht="16.5" customHeight="1">
      <c r="A18" s="56">
        <v>13</v>
      </c>
      <c r="B18" s="22" t="s">
        <v>66</v>
      </c>
      <c r="C18" s="23" t="s">
        <v>67</v>
      </c>
      <c r="D18" s="24" t="s">
        <v>68</v>
      </c>
      <c r="E18" s="79" t="s">
        <v>3</v>
      </c>
      <c r="F18" s="25" t="s">
        <v>413</v>
      </c>
      <c r="G18" s="70" t="s">
        <v>545</v>
      </c>
      <c r="H18" s="70">
        <v>3.58</v>
      </c>
      <c r="I18" s="70" t="s">
        <v>545</v>
      </c>
      <c r="J18" s="71"/>
      <c r="K18" s="70"/>
      <c r="L18" s="70"/>
      <c r="M18" s="70"/>
      <c r="N18" s="83">
        <f t="shared" si="0"/>
        <v>3.58</v>
      </c>
      <c r="O18" s="64"/>
    </row>
    <row r="19" spans="1:15" ht="16.5" customHeight="1">
      <c r="A19" s="56">
        <v>14</v>
      </c>
      <c r="B19" s="22" t="s">
        <v>229</v>
      </c>
      <c r="C19" s="23" t="s">
        <v>230</v>
      </c>
      <c r="D19" s="24" t="s">
        <v>231</v>
      </c>
      <c r="E19" s="79" t="s">
        <v>205</v>
      </c>
      <c r="F19" s="25" t="s">
        <v>421</v>
      </c>
      <c r="G19" s="70">
        <v>3.09</v>
      </c>
      <c r="H19" s="70">
        <v>3.31</v>
      </c>
      <c r="I19" s="70">
        <v>3.52</v>
      </c>
      <c r="J19" s="71"/>
      <c r="K19" s="70"/>
      <c r="L19" s="70"/>
      <c r="M19" s="70"/>
      <c r="N19" s="83">
        <f t="shared" si="0"/>
        <v>3.52</v>
      </c>
      <c r="O19" s="64"/>
    </row>
    <row r="20" spans="1:15" ht="16.5" customHeight="1">
      <c r="A20" s="56">
        <v>15</v>
      </c>
      <c r="B20" s="22" t="s">
        <v>114</v>
      </c>
      <c r="C20" s="23" t="s">
        <v>234</v>
      </c>
      <c r="D20" s="24" t="s">
        <v>235</v>
      </c>
      <c r="E20" s="79" t="s">
        <v>205</v>
      </c>
      <c r="F20" s="25" t="s">
        <v>421</v>
      </c>
      <c r="G20" s="70">
        <v>3.5</v>
      </c>
      <c r="H20" s="70">
        <v>3.51</v>
      </c>
      <c r="I20" s="70">
        <v>3.43</v>
      </c>
      <c r="J20" s="71"/>
      <c r="K20" s="70"/>
      <c r="L20" s="70"/>
      <c r="M20" s="70"/>
      <c r="N20" s="83">
        <f t="shared" si="0"/>
        <v>3.51</v>
      </c>
      <c r="O20" s="64"/>
    </row>
    <row r="21" spans="1:15" ht="16.5" customHeight="1">
      <c r="A21" s="56">
        <v>16</v>
      </c>
      <c r="B21" s="22" t="s">
        <v>23</v>
      </c>
      <c r="C21" s="23" t="s">
        <v>264</v>
      </c>
      <c r="D21" s="24" t="s">
        <v>255</v>
      </c>
      <c r="E21" s="79" t="s">
        <v>205</v>
      </c>
      <c r="F21" s="25" t="s">
        <v>422</v>
      </c>
      <c r="G21" s="70">
        <v>3.34</v>
      </c>
      <c r="H21" s="70">
        <v>3.45</v>
      </c>
      <c r="I21" s="70">
        <v>3.24</v>
      </c>
      <c r="J21" s="71"/>
      <c r="K21" s="70"/>
      <c r="L21" s="70"/>
      <c r="M21" s="70"/>
      <c r="N21" s="83">
        <f t="shared" si="0"/>
        <v>3.45</v>
      </c>
      <c r="O21" s="64"/>
    </row>
    <row r="22" spans="1:15" ht="16.5" customHeight="1">
      <c r="A22" s="56">
        <v>17</v>
      </c>
      <c r="B22" s="22" t="s">
        <v>144</v>
      </c>
      <c r="C22" s="23" t="s">
        <v>145</v>
      </c>
      <c r="D22" s="24" t="s">
        <v>146</v>
      </c>
      <c r="E22" s="79" t="s">
        <v>205</v>
      </c>
      <c r="F22" s="25" t="s">
        <v>417</v>
      </c>
      <c r="G22" s="70">
        <v>3.27</v>
      </c>
      <c r="H22" s="70" t="s">
        <v>545</v>
      </c>
      <c r="I22" s="70">
        <v>3.18</v>
      </c>
      <c r="J22" s="71"/>
      <c r="K22" s="70"/>
      <c r="L22" s="70"/>
      <c r="M22" s="70"/>
      <c r="N22" s="83">
        <f t="shared" si="0"/>
        <v>3.27</v>
      </c>
      <c r="O22" s="64"/>
    </row>
    <row r="23" spans="1:15" ht="16.5" customHeight="1">
      <c r="A23" s="56">
        <v>18</v>
      </c>
      <c r="B23" s="22" t="s">
        <v>268</v>
      </c>
      <c r="C23" s="23" t="s">
        <v>269</v>
      </c>
      <c r="D23" s="24" t="s">
        <v>130</v>
      </c>
      <c r="E23" s="79" t="s">
        <v>205</v>
      </c>
      <c r="F23" s="25" t="s">
        <v>422</v>
      </c>
      <c r="G23" s="70" t="s">
        <v>545</v>
      </c>
      <c r="H23" s="70">
        <v>2.38</v>
      </c>
      <c r="I23" s="70" t="s">
        <v>545</v>
      </c>
      <c r="J23" s="71"/>
      <c r="K23" s="70"/>
      <c r="L23" s="70"/>
      <c r="M23" s="70"/>
      <c r="N23" s="83">
        <f t="shared" si="0"/>
        <v>2.38</v>
      </c>
      <c r="O23" s="64"/>
    </row>
    <row r="24" spans="1:15" ht="16.5" customHeight="1">
      <c r="A24" s="56"/>
      <c r="B24" s="22" t="s">
        <v>108</v>
      </c>
      <c r="C24" s="23" t="s">
        <v>109</v>
      </c>
      <c r="D24" s="24">
        <v>40284</v>
      </c>
      <c r="E24" s="79" t="s">
        <v>205</v>
      </c>
      <c r="F24" s="25" t="s">
        <v>415</v>
      </c>
      <c r="G24" s="70" t="s">
        <v>545</v>
      </c>
      <c r="H24" s="70" t="s">
        <v>545</v>
      </c>
      <c r="I24" s="70" t="s">
        <v>545</v>
      </c>
      <c r="J24" s="71"/>
      <c r="K24" s="70"/>
      <c r="L24" s="70"/>
      <c r="M24" s="70"/>
      <c r="N24" s="83" t="s">
        <v>548</v>
      </c>
      <c r="O24" s="64"/>
    </row>
    <row r="25" spans="1:15" ht="16.5" customHeight="1">
      <c r="A25" s="56"/>
      <c r="B25" s="22" t="s">
        <v>241</v>
      </c>
      <c r="C25" s="23" t="s">
        <v>244</v>
      </c>
      <c r="D25" s="24" t="s">
        <v>243</v>
      </c>
      <c r="E25" s="79" t="s">
        <v>205</v>
      </c>
      <c r="F25" s="25" t="s">
        <v>421</v>
      </c>
      <c r="G25" s="70"/>
      <c r="H25" s="70"/>
      <c r="I25" s="70"/>
      <c r="J25" s="71"/>
      <c r="K25" s="70"/>
      <c r="L25" s="70"/>
      <c r="M25" s="70"/>
      <c r="N25" s="83" t="s">
        <v>470</v>
      </c>
      <c r="O25" s="64"/>
    </row>
    <row r="26" spans="1:15" ht="16.5" customHeight="1">
      <c r="A26" s="56"/>
      <c r="B26" s="22" t="s">
        <v>384</v>
      </c>
      <c r="C26" s="23" t="s">
        <v>385</v>
      </c>
      <c r="D26" s="24">
        <v>41245</v>
      </c>
      <c r="E26" s="79" t="s">
        <v>3</v>
      </c>
      <c r="F26" s="25" t="s">
        <v>419</v>
      </c>
      <c r="G26" s="70"/>
      <c r="H26" s="70"/>
      <c r="I26" s="70"/>
      <c r="J26" s="71"/>
      <c r="K26" s="70"/>
      <c r="L26" s="70"/>
      <c r="M26" s="70"/>
      <c r="N26" s="83" t="s">
        <v>470</v>
      </c>
      <c r="O26" s="64"/>
    </row>
    <row r="27" spans="1:15" ht="16.5" customHeight="1">
      <c r="A27" s="56"/>
      <c r="B27" s="22" t="s">
        <v>307</v>
      </c>
      <c r="C27" s="23" t="s">
        <v>308</v>
      </c>
      <c r="D27" s="24">
        <v>40514</v>
      </c>
      <c r="E27" s="79" t="s">
        <v>205</v>
      </c>
      <c r="F27" s="25" t="s">
        <v>423</v>
      </c>
      <c r="G27" s="70"/>
      <c r="H27" s="70"/>
      <c r="I27" s="70"/>
      <c r="J27" s="71"/>
      <c r="K27" s="70"/>
      <c r="L27" s="70"/>
      <c r="M27" s="70"/>
      <c r="N27" s="83" t="s">
        <v>470</v>
      </c>
      <c r="O27" s="64"/>
    </row>
    <row r="28" spans="1:15" ht="16.5" customHeight="1">
      <c r="A28" s="56"/>
      <c r="B28" s="22" t="s">
        <v>86</v>
      </c>
      <c r="C28" s="23" t="s">
        <v>87</v>
      </c>
      <c r="D28" s="24">
        <v>39966</v>
      </c>
      <c r="E28" s="79" t="s">
        <v>3</v>
      </c>
      <c r="F28" s="25" t="s">
        <v>414</v>
      </c>
      <c r="G28" s="70"/>
      <c r="H28" s="70"/>
      <c r="I28" s="70"/>
      <c r="J28" s="71"/>
      <c r="K28" s="70"/>
      <c r="L28" s="70"/>
      <c r="M28" s="70"/>
      <c r="N28" s="83" t="s">
        <v>470</v>
      </c>
      <c r="O28" s="64"/>
    </row>
    <row r="29" spans="1:15" ht="16.5" customHeight="1">
      <c r="A29" s="56"/>
      <c r="B29" s="22" t="s">
        <v>312</v>
      </c>
      <c r="C29" s="23" t="s">
        <v>313</v>
      </c>
      <c r="D29" s="24">
        <v>40281</v>
      </c>
      <c r="E29" s="79" t="s">
        <v>205</v>
      </c>
      <c r="F29" s="25" t="s">
        <v>424</v>
      </c>
      <c r="G29" s="70"/>
      <c r="H29" s="70"/>
      <c r="I29" s="70"/>
      <c r="J29" s="71"/>
      <c r="K29" s="70"/>
      <c r="L29" s="70"/>
      <c r="M29" s="70"/>
      <c r="N29" s="83" t="s">
        <v>470</v>
      </c>
      <c r="O29" s="64"/>
    </row>
    <row r="30" spans="1:15" ht="16.5" customHeight="1">
      <c r="A30" s="56"/>
      <c r="B30" s="22" t="s">
        <v>32</v>
      </c>
      <c r="C30" s="23" t="s">
        <v>328</v>
      </c>
      <c r="D30" s="24">
        <v>40266</v>
      </c>
      <c r="E30" s="79" t="s">
        <v>426</v>
      </c>
      <c r="F30" s="25" t="s">
        <v>427</v>
      </c>
      <c r="G30" s="70"/>
      <c r="H30" s="70"/>
      <c r="I30" s="70"/>
      <c r="J30" s="71"/>
      <c r="K30" s="70"/>
      <c r="L30" s="70"/>
      <c r="M30" s="70"/>
      <c r="N30" s="83" t="s">
        <v>470</v>
      </c>
      <c r="O30" s="64"/>
    </row>
    <row r="31" spans="1:15" ht="16.5" customHeight="1">
      <c r="A31" s="56"/>
      <c r="B31" s="22" t="s">
        <v>105</v>
      </c>
      <c r="C31" s="23" t="s">
        <v>106</v>
      </c>
      <c r="D31" s="24">
        <v>40018</v>
      </c>
      <c r="E31" s="79" t="s">
        <v>205</v>
      </c>
      <c r="F31" s="25" t="s">
        <v>414</v>
      </c>
      <c r="G31" s="70"/>
      <c r="H31" s="70"/>
      <c r="I31" s="70"/>
      <c r="J31" s="71"/>
      <c r="K31" s="70"/>
      <c r="L31" s="70"/>
      <c r="M31" s="70"/>
      <c r="N31" s="83" t="s">
        <v>470</v>
      </c>
      <c r="O31" s="64"/>
    </row>
    <row r="32" spans="1:15" ht="16.5" customHeight="1">
      <c r="A32" s="56"/>
      <c r="B32" s="22" t="s">
        <v>329</v>
      </c>
      <c r="C32" s="23" t="s">
        <v>330</v>
      </c>
      <c r="D32" s="24">
        <v>39921</v>
      </c>
      <c r="E32" s="79" t="s">
        <v>426</v>
      </c>
      <c r="F32" s="25" t="s">
        <v>427</v>
      </c>
      <c r="G32" s="70"/>
      <c r="H32" s="70"/>
      <c r="I32" s="70"/>
      <c r="J32" s="71"/>
      <c r="K32" s="70"/>
      <c r="L32" s="70"/>
      <c r="M32" s="70"/>
      <c r="N32" s="83" t="s">
        <v>470</v>
      </c>
      <c r="O32" s="64"/>
    </row>
  </sheetData>
  <sortState ref="A6:O32">
    <sortCondition descending="1" ref="N6:N32"/>
  </sortState>
  <pageMargins left="0.69" right="0.75" top="1" bottom="0.81" header="0" footer="0"/>
  <pageSetup paperSize="9" scale="91" fitToWidth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2"/>
  <sheetViews>
    <sheetView workbookViewId="0">
      <selection activeCell="A6" sqref="A6:XFD6"/>
    </sheetView>
  </sheetViews>
  <sheetFormatPr defaultRowHeight="13.2"/>
  <cols>
    <col min="1" max="1" width="4.44140625" style="32" customWidth="1"/>
    <col min="2" max="2" width="4.44140625" style="32" hidden="1" customWidth="1"/>
    <col min="3" max="3" width="8.6640625" style="32" customWidth="1"/>
    <col min="4" max="4" width="13.109375" style="32" customWidth="1"/>
    <col min="5" max="5" width="9.6640625" style="32" bestFit="1" customWidth="1"/>
    <col min="6" max="6" width="13.6640625" style="32" bestFit="1" customWidth="1"/>
    <col min="7" max="7" width="12.33203125" style="32" bestFit="1" customWidth="1"/>
    <col min="8" max="10" width="6.109375" style="32" customWidth="1"/>
    <col min="11" max="11" width="6.109375" style="32" hidden="1" customWidth="1"/>
    <col min="12" max="14" width="6.109375" style="32" customWidth="1"/>
    <col min="15" max="15" width="6.5546875" style="32" customWidth="1"/>
    <col min="16" max="16" width="6.44140625" style="32" bestFit="1" customWidth="1"/>
    <col min="17" max="256" width="9.109375" style="32"/>
    <col min="257" max="257" width="4.44140625" style="32" customWidth="1"/>
    <col min="258" max="258" width="0" style="32" hidden="1" customWidth="1"/>
    <col min="259" max="259" width="8.6640625" style="32" customWidth="1"/>
    <col min="260" max="260" width="13.109375" style="32" customWidth="1"/>
    <col min="261" max="261" width="9.6640625" style="32" bestFit="1" customWidth="1"/>
    <col min="262" max="262" width="10.109375" style="32" customWidth="1"/>
    <col min="263" max="263" width="11.109375" style="32" customWidth="1"/>
    <col min="264" max="266" width="6.109375" style="32" customWidth="1"/>
    <col min="267" max="267" width="0" style="32" hidden="1" customWidth="1"/>
    <col min="268" max="270" width="6.109375" style="32" customWidth="1"/>
    <col min="271" max="271" width="6.5546875" style="32" customWidth="1"/>
    <col min="272" max="272" width="6.44140625" style="32" bestFit="1" customWidth="1"/>
    <col min="273" max="512" width="9.109375" style="32"/>
    <col min="513" max="513" width="4.44140625" style="32" customWidth="1"/>
    <col min="514" max="514" width="0" style="32" hidden="1" customWidth="1"/>
    <col min="515" max="515" width="8.6640625" style="32" customWidth="1"/>
    <col min="516" max="516" width="13.109375" style="32" customWidth="1"/>
    <col min="517" max="517" width="9.6640625" style="32" bestFit="1" customWidth="1"/>
    <col min="518" max="518" width="10.109375" style="32" customWidth="1"/>
    <col min="519" max="519" width="11.109375" style="32" customWidth="1"/>
    <col min="520" max="522" width="6.109375" style="32" customWidth="1"/>
    <col min="523" max="523" width="0" style="32" hidden="1" customWidth="1"/>
    <col min="524" max="526" width="6.109375" style="32" customWidth="1"/>
    <col min="527" max="527" width="6.5546875" style="32" customWidth="1"/>
    <col min="528" max="528" width="6.44140625" style="32" bestFit="1" customWidth="1"/>
    <col min="529" max="768" width="9.109375" style="32"/>
    <col min="769" max="769" width="4.44140625" style="32" customWidth="1"/>
    <col min="770" max="770" width="0" style="32" hidden="1" customWidth="1"/>
    <col min="771" max="771" width="8.6640625" style="32" customWidth="1"/>
    <col min="772" max="772" width="13.109375" style="32" customWidth="1"/>
    <col min="773" max="773" width="9.6640625" style="32" bestFit="1" customWidth="1"/>
    <col min="774" max="774" width="10.109375" style="32" customWidth="1"/>
    <col min="775" max="775" width="11.109375" style="32" customWidth="1"/>
    <col min="776" max="778" width="6.109375" style="32" customWidth="1"/>
    <col min="779" max="779" width="0" style="32" hidden="1" customWidth="1"/>
    <col min="780" max="782" width="6.109375" style="32" customWidth="1"/>
    <col min="783" max="783" width="6.5546875" style="32" customWidth="1"/>
    <col min="784" max="784" width="6.44140625" style="32" bestFit="1" customWidth="1"/>
    <col min="785" max="1024" width="9.109375" style="32"/>
    <col min="1025" max="1025" width="4.44140625" style="32" customWidth="1"/>
    <col min="1026" max="1026" width="0" style="32" hidden="1" customWidth="1"/>
    <col min="1027" max="1027" width="8.6640625" style="32" customWidth="1"/>
    <col min="1028" max="1028" width="13.109375" style="32" customWidth="1"/>
    <col min="1029" max="1029" width="9.6640625" style="32" bestFit="1" customWidth="1"/>
    <col min="1030" max="1030" width="10.109375" style="32" customWidth="1"/>
    <col min="1031" max="1031" width="11.109375" style="32" customWidth="1"/>
    <col min="1032" max="1034" width="6.109375" style="32" customWidth="1"/>
    <col min="1035" max="1035" width="0" style="32" hidden="1" customWidth="1"/>
    <col min="1036" max="1038" width="6.109375" style="32" customWidth="1"/>
    <col min="1039" max="1039" width="6.5546875" style="32" customWidth="1"/>
    <col min="1040" max="1040" width="6.44140625" style="32" bestFit="1" customWidth="1"/>
    <col min="1041" max="1280" width="9.109375" style="32"/>
    <col min="1281" max="1281" width="4.44140625" style="32" customWidth="1"/>
    <col min="1282" max="1282" width="0" style="32" hidden="1" customWidth="1"/>
    <col min="1283" max="1283" width="8.6640625" style="32" customWidth="1"/>
    <col min="1284" max="1284" width="13.109375" style="32" customWidth="1"/>
    <col min="1285" max="1285" width="9.6640625" style="32" bestFit="1" customWidth="1"/>
    <col min="1286" max="1286" width="10.109375" style="32" customWidth="1"/>
    <col min="1287" max="1287" width="11.109375" style="32" customWidth="1"/>
    <col min="1288" max="1290" width="6.109375" style="32" customWidth="1"/>
    <col min="1291" max="1291" width="0" style="32" hidden="1" customWidth="1"/>
    <col min="1292" max="1294" width="6.109375" style="32" customWidth="1"/>
    <col min="1295" max="1295" width="6.5546875" style="32" customWidth="1"/>
    <col min="1296" max="1296" width="6.44140625" style="32" bestFit="1" customWidth="1"/>
    <col min="1297" max="1536" width="9.109375" style="32"/>
    <col min="1537" max="1537" width="4.44140625" style="32" customWidth="1"/>
    <col min="1538" max="1538" width="0" style="32" hidden="1" customWidth="1"/>
    <col min="1539" max="1539" width="8.6640625" style="32" customWidth="1"/>
    <col min="1540" max="1540" width="13.109375" style="32" customWidth="1"/>
    <col min="1541" max="1541" width="9.6640625" style="32" bestFit="1" customWidth="1"/>
    <col min="1542" max="1542" width="10.109375" style="32" customWidth="1"/>
    <col min="1543" max="1543" width="11.109375" style="32" customWidth="1"/>
    <col min="1544" max="1546" width="6.109375" style="32" customWidth="1"/>
    <col min="1547" max="1547" width="0" style="32" hidden="1" customWidth="1"/>
    <col min="1548" max="1550" width="6.109375" style="32" customWidth="1"/>
    <col min="1551" max="1551" width="6.5546875" style="32" customWidth="1"/>
    <col min="1552" max="1552" width="6.44140625" style="32" bestFit="1" customWidth="1"/>
    <col min="1553" max="1792" width="9.109375" style="32"/>
    <col min="1793" max="1793" width="4.44140625" style="32" customWidth="1"/>
    <col min="1794" max="1794" width="0" style="32" hidden="1" customWidth="1"/>
    <col min="1795" max="1795" width="8.6640625" style="32" customWidth="1"/>
    <col min="1796" max="1796" width="13.109375" style="32" customWidth="1"/>
    <col min="1797" max="1797" width="9.6640625" style="32" bestFit="1" customWidth="1"/>
    <col min="1798" max="1798" width="10.109375" style="32" customWidth="1"/>
    <col min="1799" max="1799" width="11.109375" style="32" customWidth="1"/>
    <col min="1800" max="1802" width="6.109375" style="32" customWidth="1"/>
    <col min="1803" max="1803" width="0" style="32" hidden="1" customWidth="1"/>
    <col min="1804" max="1806" width="6.109375" style="32" customWidth="1"/>
    <col min="1807" max="1807" width="6.5546875" style="32" customWidth="1"/>
    <col min="1808" max="1808" width="6.44140625" style="32" bestFit="1" customWidth="1"/>
    <col min="1809" max="2048" width="9.109375" style="32"/>
    <col min="2049" max="2049" width="4.44140625" style="32" customWidth="1"/>
    <col min="2050" max="2050" width="0" style="32" hidden="1" customWidth="1"/>
    <col min="2051" max="2051" width="8.6640625" style="32" customWidth="1"/>
    <col min="2052" max="2052" width="13.109375" style="32" customWidth="1"/>
    <col min="2053" max="2053" width="9.6640625" style="32" bestFit="1" customWidth="1"/>
    <col min="2054" max="2054" width="10.109375" style="32" customWidth="1"/>
    <col min="2055" max="2055" width="11.109375" style="32" customWidth="1"/>
    <col min="2056" max="2058" width="6.109375" style="32" customWidth="1"/>
    <col min="2059" max="2059" width="0" style="32" hidden="1" customWidth="1"/>
    <col min="2060" max="2062" width="6.109375" style="32" customWidth="1"/>
    <col min="2063" max="2063" width="6.5546875" style="32" customWidth="1"/>
    <col min="2064" max="2064" width="6.44140625" style="32" bestFit="1" customWidth="1"/>
    <col min="2065" max="2304" width="9.109375" style="32"/>
    <col min="2305" max="2305" width="4.44140625" style="32" customWidth="1"/>
    <col min="2306" max="2306" width="0" style="32" hidden="1" customWidth="1"/>
    <col min="2307" max="2307" width="8.6640625" style="32" customWidth="1"/>
    <col min="2308" max="2308" width="13.109375" style="32" customWidth="1"/>
    <col min="2309" max="2309" width="9.6640625" style="32" bestFit="1" customWidth="1"/>
    <col min="2310" max="2310" width="10.109375" style="32" customWidth="1"/>
    <col min="2311" max="2311" width="11.109375" style="32" customWidth="1"/>
    <col min="2312" max="2314" width="6.109375" style="32" customWidth="1"/>
    <col min="2315" max="2315" width="0" style="32" hidden="1" customWidth="1"/>
    <col min="2316" max="2318" width="6.109375" style="32" customWidth="1"/>
    <col min="2319" max="2319" width="6.5546875" style="32" customWidth="1"/>
    <col min="2320" max="2320" width="6.44140625" style="32" bestFit="1" customWidth="1"/>
    <col min="2321" max="2560" width="9.109375" style="32"/>
    <col min="2561" max="2561" width="4.44140625" style="32" customWidth="1"/>
    <col min="2562" max="2562" width="0" style="32" hidden="1" customWidth="1"/>
    <col min="2563" max="2563" width="8.6640625" style="32" customWidth="1"/>
    <col min="2564" max="2564" width="13.109375" style="32" customWidth="1"/>
    <col min="2565" max="2565" width="9.6640625" style="32" bestFit="1" customWidth="1"/>
    <col min="2566" max="2566" width="10.109375" style="32" customWidth="1"/>
    <col min="2567" max="2567" width="11.109375" style="32" customWidth="1"/>
    <col min="2568" max="2570" width="6.109375" style="32" customWidth="1"/>
    <col min="2571" max="2571" width="0" style="32" hidden="1" customWidth="1"/>
    <col min="2572" max="2574" width="6.109375" style="32" customWidth="1"/>
    <col min="2575" max="2575" width="6.5546875" style="32" customWidth="1"/>
    <col min="2576" max="2576" width="6.44140625" style="32" bestFit="1" customWidth="1"/>
    <col min="2577" max="2816" width="9.109375" style="32"/>
    <col min="2817" max="2817" width="4.44140625" style="32" customWidth="1"/>
    <col min="2818" max="2818" width="0" style="32" hidden="1" customWidth="1"/>
    <col min="2819" max="2819" width="8.6640625" style="32" customWidth="1"/>
    <col min="2820" max="2820" width="13.109375" style="32" customWidth="1"/>
    <col min="2821" max="2821" width="9.6640625" style="32" bestFit="1" customWidth="1"/>
    <col min="2822" max="2822" width="10.109375" style="32" customWidth="1"/>
    <col min="2823" max="2823" width="11.109375" style="32" customWidth="1"/>
    <col min="2824" max="2826" width="6.109375" style="32" customWidth="1"/>
    <col min="2827" max="2827" width="0" style="32" hidden="1" customWidth="1"/>
    <col min="2828" max="2830" width="6.109375" style="32" customWidth="1"/>
    <col min="2831" max="2831" width="6.5546875" style="32" customWidth="1"/>
    <col min="2832" max="2832" width="6.44140625" style="32" bestFit="1" customWidth="1"/>
    <col min="2833" max="3072" width="9.109375" style="32"/>
    <col min="3073" max="3073" width="4.44140625" style="32" customWidth="1"/>
    <col min="3074" max="3074" width="0" style="32" hidden="1" customWidth="1"/>
    <col min="3075" max="3075" width="8.6640625" style="32" customWidth="1"/>
    <col min="3076" max="3076" width="13.109375" style="32" customWidth="1"/>
    <col min="3077" max="3077" width="9.6640625" style="32" bestFit="1" customWidth="1"/>
    <col min="3078" max="3078" width="10.109375" style="32" customWidth="1"/>
    <col min="3079" max="3079" width="11.109375" style="32" customWidth="1"/>
    <col min="3080" max="3082" width="6.109375" style="32" customWidth="1"/>
    <col min="3083" max="3083" width="0" style="32" hidden="1" customWidth="1"/>
    <col min="3084" max="3086" width="6.109375" style="32" customWidth="1"/>
    <col min="3087" max="3087" width="6.5546875" style="32" customWidth="1"/>
    <col min="3088" max="3088" width="6.44140625" style="32" bestFit="1" customWidth="1"/>
    <col min="3089" max="3328" width="9.109375" style="32"/>
    <col min="3329" max="3329" width="4.44140625" style="32" customWidth="1"/>
    <col min="3330" max="3330" width="0" style="32" hidden="1" customWidth="1"/>
    <col min="3331" max="3331" width="8.6640625" style="32" customWidth="1"/>
    <col min="3332" max="3332" width="13.109375" style="32" customWidth="1"/>
    <col min="3333" max="3333" width="9.6640625" style="32" bestFit="1" customWidth="1"/>
    <col min="3334" max="3334" width="10.109375" style="32" customWidth="1"/>
    <col min="3335" max="3335" width="11.109375" style="32" customWidth="1"/>
    <col min="3336" max="3338" width="6.109375" style="32" customWidth="1"/>
    <col min="3339" max="3339" width="0" style="32" hidden="1" customWidth="1"/>
    <col min="3340" max="3342" width="6.109375" style="32" customWidth="1"/>
    <col min="3343" max="3343" width="6.5546875" style="32" customWidth="1"/>
    <col min="3344" max="3344" width="6.44140625" style="32" bestFit="1" customWidth="1"/>
    <col min="3345" max="3584" width="9.109375" style="32"/>
    <col min="3585" max="3585" width="4.44140625" style="32" customWidth="1"/>
    <col min="3586" max="3586" width="0" style="32" hidden="1" customWidth="1"/>
    <col min="3587" max="3587" width="8.6640625" style="32" customWidth="1"/>
    <col min="3588" max="3588" width="13.109375" style="32" customWidth="1"/>
    <col min="3589" max="3589" width="9.6640625" style="32" bestFit="1" customWidth="1"/>
    <col min="3590" max="3590" width="10.109375" style="32" customWidth="1"/>
    <col min="3591" max="3591" width="11.109375" style="32" customWidth="1"/>
    <col min="3592" max="3594" width="6.109375" style="32" customWidth="1"/>
    <col min="3595" max="3595" width="0" style="32" hidden="1" customWidth="1"/>
    <col min="3596" max="3598" width="6.109375" style="32" customWidth="1"/>
    <col min="3599" max="3599" width="6.5546875" style="32" customWidth="1"/>
    <col min="3600" max="3600" width="6.44140625" style="32" bestFit="1" customWidth="1"/>
    <col min="3601" max="3840" width="9.109375" style="32"/>
    <col min="3841" max="3841" width="4.44140625" style="32" customWidth="1"/>
    <col min="3842" max="3842" width="0" style="32" hidden="1" customWidth="1"/>
    <col min="3843" max="3843" width="8.6640625" style="32" customWidth="1"/>
    <col min="3844" max="3844" width="13.109375" style="32" customWidth="1"/>
    <col min="3845" max="3845" width="9.6640625" style="32" bestFit="1" customWidth="1"/>
    <col min="3846" max="3846" width="10.109375" style="32" customWidth="1"/>
    <col min="3847" max="3847" width="11.109375" style="32" customWidth="1"/>
    <col min="3848" max="3850" width="6.109375" style="32" customWidth="1"/>
    <col min="3851" max="3851" width="0" style="32" hidden="1" customWidth="1"/>
    <col min="3852" max="3854" width="6.109375" style="32" customWidth="1"/>
    <col min="3855" max="3855" width="6.5546875" style="32" customWidth="1"/>
    <col min="3856" max="3856" width="6.44140625" style="32" bestFit="1" customWidth="1"/>
    <col min="3857" max="4096" width="9.109375" style="32"/>
    <col min="4097" max="4097" width="4.44140625" style="32" customWidth="1"/>
    <col min="4098" max="4098" width="0" style="32" hidden="1" customWidth="1"/>
    <col min="4099" max="4099" width="8.6640625" style="32" customWidth="1"/>
    <col min="4100" max="4100" width="13.109375" style="32" customWidth="1"/>
    <col min="4101" max="4101" width="9.6640625" style="32" bestFit="1" customWidth="1"/>
    <col min="4102" max="4102" width="10.109375" style="32" customWidth="1"/>
    <col min="4103" max="4103" width="11.109375" style="32" customWidth="1"/>
    <col min="4104" max="4106" width="6.109375" style="32" customWidth="1"/>
    <col min="4107" max="4107" width="0" style="32" hidden="1" customWidth="1"/>
    <col min="4108" max="4110" width="6.109375" style="32" customWidth="1"/>
    <col min="4111" max="4111" width="6.5546875" style="32" customWidth="1"/>
    <col min="4112" max="4112" width="6.44140625" style="32" bestFit="1" customWidth="1"/>
    <col min="4113" max="4352" width="9.109375" style="32"/>
    <col min="4353" max="4353" width="4.44140625" style="32" customWidth="1"/>
    <col min="4354" max="4354" width="0" style="32" hidden="1" customWidth="1"/>
    <col min="4355" max="4355" width="8.6640625" style="32" customWidth="1"/>
    <col min="4356" max="4356" width="13.109375" style="32" customWidth="1"/>
    <col min="4357" max="4357" width="9.6640625" style="32" bestFit="1" customWidth="1"/>
    <col min="4358" max="4358" width="10.109375" style="32" customWidth="1"/>
    <col min="4359" max="4359" width="11.109375" style="32" customWidth="1"/>
    <col min="4360" max="4362" width="6.109375" style="32" customWidth="1"/>
    <col min="4363" max="4363" width="0" style="32" hidden="1" customWidth="1"/>
    <col min="4364" max="4366" width="6.109375" style="32" customWidth="1"/>
    <col min="4367" max="4367" width="6.5546875" style="32" customWidth="1"/>
    <col min="4368" max="4368" width="6.44140625" style="32" bestFit="1" customWidth="1"/>
    <col min="4369" max="4608" width="9.109375" style="32"/>
    <col min="4609" max="4609" width="4.44140625" style="32" customWidth="1"/>
    <col min="4610" max="4610" width="0" style="32" hidden="1" customWidth="1"/>
    <col min="4611" max="4611" width="8.6640625" style="32" customWidth="1"/>
    <col min="4612" max="4612" width="13.109375" style="32" customWidth="1"/>
    <col min="4613" max="4613" width="9.6640625" style="32" bestFit="1" customWidth="1"/>
    <col min="4614" max="4614" width="10.109375" style="32" customWidth="1"/>
    <col min="4615" max="4615" width="11.109375" style="32" customWidth="1"/>
    <col min="4616" max="4618" width="6.109375" style="32" customWidth="1"/>
    <col min="4619" max="4619" width="0" style="32" hidden="1" customWidth="1"/>
    <col min="4620" max="4622" width="6.109375" style="32" customWidth="1"/>
    <col min="4623" max="4623" width="6.5546875" style="32" customWidth="1"/>
    <col min="4624" max="4624" width="6.44140625" style="32" bestFit="1" customWidth="1"/>
    <col min="4625" max="4864" width="9.109375" style="32"/>
    <col min="4865" max="4865" width="4.44140625" style="32" customWidth="1"/>
    <col min="4866" max="4866" width="0" style="32" hidden="1" customWidth="1"/>
    <col min="4867" max="4867" width="8.6640625" style="32" customWidth="1"/>
    <col min="4868" max="4868" width="13.109375" style="32" customWidth="1"/>
    <col min="4869" max="4869" width="9.6640625" style="32" bestFit="1" customWidth="1"/>
    <col min="4870" max="4870" width="10.109375" style="32" customWidth="1"/>
    <col min="4871" max="4871" width="11.109375" style="32" customWidth="1"/>
    <col min="4872" max="4874" width="6.109375" style="32" customWidth="1"/>
    <col min="4875" max="4875" width="0" style="32" hidden="1" customWidth="1"/>
    <col min="4876" max="4878" width="6.109375" style="32" customWidth="1"/>
    <col min="4879" max="4879" width="6.5546875" style="32" customWidth="1"/>
    <col min="4880" max="4880" width="6.44140625" style="32" bestFit="1" customWidth="1"/>
    <col min="4881" max="5120" width="9.109375" style="32"/>
    <col min="5121" max="5121" width="4.44140625" style="32" customWidth="1"/>
    <col min="5122" max="5122" width="0" style="32" hidden="1" customWidth="1"/>
    <col min="5123" max="5123" width="8.6640625" style="32" customWidth="1"/>
    <col min="5124" max="5124" width="13.109375" style="32" customWidth="1"/>
    <col min="5125" max="5125" width="9.6640625" style="32" bestFit="1" customWidth="1"/>
    <col min="5126" max="5126" width="10.109375" style="32" customWidth="1"/>
    <col min="5127" max="5127" width="11.109375" style="32" customWidth="1"/>
    <col min="5128" max="5130" width="6.109375" style="32" customWidth="1"/>
    <col min="5131" max="5131" width="0" style="32" hidden="1" customWidth="1"/>
    <col min="5132" max="5134" width="6.109375" style="32" customWidth="1"/>
    <col min="5135" max="5135" width="6.5546875" style="32" customWidth="1"/>
    <col min="5136" max="5136" width="6.44140625" style="32" bestFit="1" customWidth="1"/>
    <col min="5137" max="5376" width="9.109375" style="32"/>
    <col min="5377" max="5377" width="4.44140625" style="32" customWidth="1"/>
    <col min="5378" max="5378" width="0" style="32" hidden="1" customWidth="1"/>
    <col min="5379" max="5379" width="8.6640625" style="32" customWidth="1"/>
    <col min="5380" max="5380" width="13.109375" style="32" customWidth="1"/>
    <col min="5381" max="5381" width="9.6640625" style="32" bestFit="1" customWidth="1"/>
    <col min="5382" max="5382" width="10.109375" style="32" customWidth="1"/>
    <col min="5383" max="5383" width="11.109375" style="32" customWidth="1"/>
    <col min="5384" max="5386" width="6.109375" style="32" customWidth="1"/>
    <col min="5387" max="5387" width="0" style="32" hidden="1" customWidth="1"/>
    <col min="5388" max="5390" width="6.109375" style="32" customWidth="1"/>
    <col min="5391" max="5391" width="6.5546875" style="32" customWidth="1"/>
    <col min="5392" max="5392" width="6.44140625" style="32" bestFit="1" customWidth="1"/>
    <col min="5393" max="5632" width="9.109375" style="32"/>
    <col min="5633" max="5633" width="4.44140625" style="32" customWidth="1"/>
    <col min="5634" max="5634" width="0" style="32" hidden="1" customWidth="1"/>
    <col min="5635" max="5635" width="8.6640625" style="32" customWidth="1"/>
    <col min="5636" max="5636" width="13.109375" style="32" customWidth="1"/>
    <col min="5637" max="5637" width="9.6640625" style="32" bestFit="1" customWidth="1"/>
    <col min="5638" max="5638" width="10.109375" style="32" customWidth="1"/>
    <col min="5639" max="5639" width="11.109375" style="32" customWidth="1"/>
    <col min="5640" max="5642" width="6.109375" style="32" customWidth="1"/>
    <col min="5643" max="5643" width="0" style="32" hidden="1" customWidth="1"/>
    <col min="5644" max="5646" width="6.109375" style="32" customWidth="1"/>
    <col min="5647" max="5647" width="6.5546875" style="32" customWidth="1"/>
    <col min="5648" max="5648" width="6.44140625" style="32" bestFit="1" customWidth="1"/>
    <col min="5649" max="5888" width="9.109375" style="32"/>
    <col min="5889" max="5889" width="4.44140625" style="32" customWidth="1"/>
    <col min="5890" max="5890" width="0" style="32" hidden="1" customWidth="1"/>
    <col min="5891" max="5891" width="8.6640625" style="32" customWidth="1"/>
    <col min="5892" max="5892" width="13.109375" style="32" customWidth="1"/>
    <col min="5893" max="5893" width="9.6640625" style="32" bestFit="1" customWidth="1"/>
    <col min="5894" max="5894" width="10.109375" style="32" customWidth="1"/>
    <col min="5895" max="5895" width="11.109375" style="32" customWidth="1"/>
    <col min="5896" max="5898" width="6.109375" style="32" customWidth="1"/>
    <col min="5899" max="5899" width="0" style="32" hidden="1" customWidth="1"/>
    <col min="5900" max="5902" width="6.109375" style="32" customWidth="1"/>
    <col min="5903" max="5903" width="6.5546875" style="32" customWidth="1"/>
    <col min="5904" max="5904" width="6.44140625" style="32" bestFit="1" customWidth="1"/>
    <col min="5905" max="6144" width="9.109375" style="32"/>
    <col min="6145" max="6145" width="4.44140625" style="32" customWidth="1"/>
    <col min="6146" max="6146" width="0" style="32" hidden="1" customWidth="1"/>
    <col min="6147" max="6147" width="8.6640625" style="32" customWidth="1"/>
    <col min="6148" max="6148" width="13.109375" style="32" customWidth="1"/>
    <col min="6149" max="6149" width="9.6640625" style="32" bestFit="1" customWidth="1"/>
    <col min="6150" max="6150" width="10.109375" style="32" customWidth="1"/>
    <col min="6151" max="6151" width="11.109375" style="32" customWidth="1"/>
    <col min="6152" max="6154" width="6.109375" style="32" customWidth="1"/>
    <col min="6155" max="6155" width="0" style="32" hidden="1" customWidth="1"/>
    <col min="6156" max="6158" width="6.109375" style="32" customWidth="1"/>
    <col min="6159" max="6159" width="6.5546875" style="32" customWidth="1"/>
    <col min="6160" max="6160" width="6.44140625" style="32" bestFit="1" customWidth="1"/>
    <col min="6161" max="6400" width="9.109375" style="32"/>
    <col min="6401" max="6401" width="4.44140625" style="32" customWidth="1"/>
    <col min="6402" max="6402" width="0" style="32" hidden="1" customWidth="1"/>
    <col min="6403" max="6403" width="8.6640625" style="32" customWidth="1"/>
    <col min="6404" max="6404" width="13.109375" style="32" customWidth="1"/>
    <col min="6405" max="6405" width="9.6640625" style="32" bestFit="1" customWidth="1"/>
    <col min="6406" max="6406" width="10.109375" style="32" customWidth="1"/>
    <col min="6407" max="6407" width="11.109375" style="32" customWidth="1"/>
    <col min="6408" max="6410" width="6.109375" style="32" customWidth="1"/>
    <col min="6411" max="6411" width="0" style="32" hidden="1" customWidth="1"/>
    <col min="6412" max="6414" width="6.109375" style="32" customWidth="1"/>
    <col min="6415" max="6415" width="6.5546875" style="32" customWidth="1"/>
    <col min="6416" max="6416" width="6.44140625" style="32" bestFit="1" customWidth="1"/>
    <col min="6417" max="6656" width="9.109375" style="32"/>
    <col min="6657" max="6657" width="4.44140625" style="32" customWidth="1"/>
    <col min="6658" max="6658" width="0" style="32" hidden="1" customWidth="1"/>
    <col min="6659" max="6659" width="8.6640625" style="32" customWidth="1"/>
    <col min="6660" max="6660" width="13.109375" style="32" customWidth="1"/>
    <col min="6661" max="6661" width="9.6640625" style="32" bestFit="1" customWidth="1"/>
    <col min="6662" max="6662" width="10.109375" style="32" customWidth="1"/>
    <col min="6663" max="6663" width="11.109375" style="32" customWidth="1"/>
    <col min="6664" max="6666" width="6.109375" style="32" customWidth="1"/>
    <col min="6667" max="6667" width="0" style="32" hidden="1" customWidth="1"/>
    <col min="6668" max="6670" width="6.109375" style="32" customWidth="1"/>
    <col min="6671" max="6671" width="6.5546875" style="32" customWidth="1"/>
    <col min="6672" max="6672" width="6.44140625" style="32" bestFit="1" customWidth="1"/>
    <col min="6673" max="6912" width="9.109375" style="32"/>
    <col min="6913" max="6913" width="4.44140625" style="32" customWidth="1"/>
    <col min="6914" max="6914" width="0" style="32" hidden="1" customWidth="1"/>
    <col min="6915" max="6915" width="8.6640625" style="32" customWidth="1"/>
    <col min="6916" max="6916" width="13.109375" style="32" customWidth="1"/>
    <col min="6917" max="6917" width="9.6640625" style="32" bestFit="1" customWidth="1"/>
    <col min="6918" max="6918" width="10.109375" style="32" customWidth="1"/>
    <col min="6919" max="6919" width="11.109375" style="32" customWidth="1"/>
    <col min="6920" max="6922" width="6.109375" style="32" customWidth="1"/>
    <col min="6923" max="6923" width="0" style="32" hidden="1" customWidth="1"/>
    <col min="6924" max="6926" width="6.109375" style="32" customWidth="1"/>
    <col min="6927" max="6927" width="6.5546875" style="32" customWidth="1"/>
    <col min="6928" max="6928" width="6.44140625" style="32" bestFit="1" customWidth="1"/>
    <col min="6929" max="7168" width="9.109375" style="32"/>
    <col min="7169" max="7169" width="4.44140625" style="32" customWidth="1"/>
    <col min="7170" max="7170" width="0" style="32" hidden="1" customWidth="1"/>
    <col min="7171" max="7171" width="8.6640625" style="32" customWidth="1"/>
    <col min="7172" max="7172" width="13.109375" style="32" customWidth="1"/>
    <col min="7173" max="7173" width="9.6640625" style="32" bestFit="1" customWidth="1"/>
    <col min="7174" max="7174" width="10.109375" style="32" customWidth="1"/>
    <col min="7175" max="7175" width="11.109375" style="32" customWidth="1"/>
    <col min="7176" max="7178" width="6.109375" style="32" customWidth="1"/>
    <col min="7179" max="7179" width="0" style="32" hidden="1" customWidth="1"/>
    <col min="7180" max="7182" width="6.109375" style="32" customWidth="1"/>
    <col min="7183" max="7183" width="6.5546875" style="32" customWidth="1"/>
    <col min="7184" max="7184" width="6.44140625" style="32" bestFit="1" customWidth="1"/>
    <col min="7185" max="7424" width="9.109375" style="32"/>
    <col min="7425" max="7425" width="4.44140625" style="32" customWidth="1"/>
    <col min="7426" max="7426" width="0" style="32" hidden="1" customWidth="1"/>
    <col min="7427" max="7427" width="8.6640625" style="32" customWidth="1"/>
    <col min="7428" max="7428" width="13.109375" style="32" customWidth="1"/>
    <col min="7429" max="7429" width="9.6640625" style="32" bestFit="1" customWidth="1"/>
    <col min="7430" max="7430" width="10.109375" style="32" customWidth="1"/>
    <col min="7431" max="7431" width="11.109375" style="32" customWidth="1"/>
    <col min="7432" max="7434" width="6.109375" style="32" customWidth="1"/>
    <col min="7435" max="7435" width="0" style="32" hidden="1" customWidth="1"/>
    <col min="7436" max="7438" width="6.109375" style="32" customWidth="1"/>
    <col min="7439" max="7439" width="6.5546875" style="32" customWidth="1"/>
    <col min="7440" max="7440" width="6.44140625" style="32" bestFit="1" customWidth="1"/>
    <col min="7441" max="7680" width="9.109375" style="32"/>
    <col min="7681" max="7681" width="4.44140625" style="32" customWidth="1"/>
    <col min="7682" max="7682" width="0" style="32" hidden="1" customWidth="1"/>
    <col min="7683" max="7683" width="8.6640625" style="32" customWidth="1"/>
    <col min="7684" max="7684" width="13.109375" style="32" customWidth="1"/>
    <col min="7685" max="7685" width="9.6640625" style="32" bestFit="1" customWidth="1"/>
    <col min="7686" max="7686" width="10.109375" style="32" customWidth="1"/>
    <col min="7687" max="7687" width="11.109375" style="32" customWidth="1"/>
    <col min="7688" max="7690" width="6.109375" style="32" customWidth="1"/>
    <col min="7691" max="7691" width="0" style="32" hidden="1" customWidth="1"/>
    <col min="7692" max="7694" width="6.109375" style="32" customWidth="1"/>
    <col min="7695" max="7695" width="6.5546875" style="32" customWidth="1"/>
    <col min="7696" max="7696" width="6.44140625" style="32" bestFit="1" customWidth="1"/>
    <col min="7697" max="7936" width="9.109375" style="32"/>
    <col min="7937" max="7937" width="4.44140625" style="32" customWidth="1"/>
    <col min="7938" max="7938" width="0" style="32" hidden="1" customWidth="1"/>
    <col min="7939" max="7939" width="8.6640625" style="32" customWidth="1"/>
    <col min="7940" max="7940" width="13.109375" style="32" customWidth="1"/>
    <col min="7941" max="7941" width="9.6640625" style="32" bestFit="1" customWidth="1"/>
    <col min="7942" max="7942" width="10.109375" style="32" customWidth="1"/>
    <col min="7943" max="7943" width="11.109375" style="32" customWidth="1"/>
    <col min="7944" max="7946" width="6.109375" style="32" customWidth="1"/>
    <col min="7947" max="7947" width="0" style="32" hidden="1" customWidth="1"/>
    <col min="7948" max="7950" width="6.109375" style="32" customWidth="1"/>
    <col min="7951" max="7951" width="6.5546875" style="32" customWidth="1"/>
    <col min="7952" max="7952" width="6.44140625" style="32" bestFit="1" customWidth="1"/>
    <col min="7953" max="8192" width="9.109375" style="32"/>
    <col min="8193" max="8193" width="4.44140625" style="32" customWidth="1"/>
    <col min="8194" max="8194" width="0" style="32" hidden="1" customWidth="1"/>
    <col min="8195" max="8195" width="8.6640625" style="32" customWidth="1"/>
    <col min="8196" max="8196" width="13.109375" style="32" customWidth="1"/>
    <col min="8197" max="8197" width="9.6640625" style="32" bestFit="1" customWidth="1"/>
    <col min="8198" max="8198" width="10.109375" style="32" customWidth="1"/>
    <col min="8199" max="8199" width="11.109375" style="32" customWidth="1"/>
    <col min="8200" max="8202" width="6.109375" style="32" customWidth="1"/>
    <col min="8203" max="8203" width="0" style="32" hidden="1" customWidth="1"/>
    <col min="8204" max="8206" width="6.109375" style="32" customWidth="1"/>
    <col min="8207" max="8207" width="6.5546875" style="32" customWidth="1"/>
    <col min="8208" max="8208" width="6.44140625" style="32" bestFit="1" customWidth="1"/>
    <col min="8209" max="8448" width="9.109375" style="32"/>
    <col min="8449" max="8449" width="4.44140625" style="32" customWidth="1"/>
    <col min="8450" max="8450" width="0" style="32" hidden="1" customWidth="1"/>
    <col min="8451" max="8451" width="8.6640625" style="32" customWidth="1"/>
    <col min="8452" max="8452" width="13.109375" style="32" customWidth="1"/>
    <col min="8453" max="8453" width="9.6640625" style="32" bestFit="1" customWidth="1"/>
    <col min="8454" max="8454" width="10.109375" style="32" customWidth="1"/>
    <col min="8455" max="8455" width="11.109375" style="32" customWidth="1"/>
    <col min="8456" max="8458" width="6.109375" style="32" customWidth="1"/>
    <col min="8459" max="8459" width="0" style="32" hidden="1" customWidth="1"/>
    <col min="8460" max="8462" width="6.109375" style="32" customWidth="1"/>
    <col min="8463" max="8463" width="6.5546875" style="32" customWidth="1"/>
    <col min="8464" max="8464" width="6.44140625" style="32" bestFit="1" customWidth="1"/>
    <col min="8465" max="8704" width="9.109375" style="32"/>
    <col min="8705" max="8705" width="4.44140625" style="32" customWidth="1"/>
    <col min="8706" max="8706" width="0" style="32" hidden="1" customWidth="1"/>
    <col min="8707" max="8707" width="8.6640625" style="32" customWidth="1"/>
    <col min="8708" max="8708" width="13.109375" style="32" customWidth="1"/>
    <col min="8709" max="8709" width="9.6640625" style="32" bestFit="1" customWidth="1"/>
    <col min="8710" max="8710" width="10.109375" style="32" customWidth="1"/>
    <col min="8711" max="8711" width="11.109375" style="32" customWidth="1"/>
    <col min="8712" max="8714" width="6.109375" style="32" customWidth="1"/>
    <col min="8715" max="8715" width="0" style="32" hidden="1" customWidth="1"/>
    <col min="8716" max="8718" width="6.109375" style="32" customWidth="1"/>
    <col min="8719" max="8719" width="6.5546875" style="32" customWidth="1"/>
    <col min="8720" max="8720" width="6.44140625" style="32" bestFit="1" customWidth="1"/>
    <col min="8721" max="8960" width="9.109375" style="32"/>
    <col min="8961" max="8961" width="4.44140625" style="32" customWidth="1"/>
    <col min="8962" max="8962" width="0" style="32" hidden="1" customWidth="1"/>
    <col min="8963" max="8963" width="8.6640625" style="32" customWidth="1"/>
    <col min="8964" max="8964" width="13.109375" style="32" customWidth="1"/>
    <col min="8965" max="8965" width="9.6640625" style="32" bestFit="1" customWidth="1"/>
    <col min="8966" max="8966" width="10.109375" style="32" customWidth="1"/>
    <col min="8967" max="8967" width="11.109375" style="32" customWidth="1"/>
    <col min="8968" max="8970" width="6.109375" style="32" customWidth="1"/>
    <col min="8971" max="8971" width="0" style="32" hidden="1" customWidth="1"/>
    <col min="8972" max="8974" width="6.109375" style="32" customWidth="1"/>
    <col min="8975" max="8975" width="6.5546875" style="32" customWidth="1"/>
    <col min="8976" max="8976" width="6.44140625" style="32" bestFit="1" customWidth="1"/>
    <col min="8977" max="9216" width="9.109375" style="32"/>
    <col min="9217" max="9217" width="4.44140625" style="32" customWidth="1"/>
    <col min="9218" max="9218" width="0" style="32" hidden="1" customWidth="1"/>
    <col min="9219" max="9219" width="8.6640625" style="32" customWidth="1"/>
    <col min="9220" max="9220" width="13.109375" style="32" customWidth="1"/>
    <col min="9221" max="9221" width="9.6640625" style="32" bestFit="1" customWidth="1"/>
    <col min="9222" max="9222" width="10.109375" style="32" customWidth="1"/>
    <col min="9223" max="9223" width="11.109375" style="32" customWidth="1"/>
    <col min="9224" max="9226" width="6.109375" style="32" customWidth="1"/>
    <col min="9227" max="9227" width="0" style="32" hidden="1" customWidth="1"/>
    <col min="9228" max="9230" width="6.109375" style="32" customWidth="1"/>
    <col min="9231" max="9231" width="6.5546875" style="32" customWidth="1"/>
    <col min="9232" max="9232" width="6.44140625" style="32" bestFit="1" customWidth="1"/>
    <col min="9233" max="9472" width="9.109375" style="32"/>
    <col min="9473" max="9473" width="4.44140625" style="32" customWidth="1"/>
    <col min="9474" max="9474" width="0" style="32" hidden="1" customWidth="1"/>
    <col min="9475" max="9475" width="8.6640625" style="32" customWidth="1"/>
    <col min="9476" max="9476" width="13.109375" style="32" customWidth="1"/>
    <col min="9477" max="9477" width="9.6640625" style="32" bestFit="1" customWidth="1"/>
    <col min="9478" max="9478" width="10.109375" style="32" customWidth="1"/>
    <col min="9479" max="9479" width="11.109375" style="32" customWidth="1"/>
    <col min="9480" max="9482" width="6.109375" style="32" customWidth="1"/>
    <col min="9483" max="9483" width="0" style="32" hidden="1" customWidth="1"/>
    <col min="9484" max="9486" width="6.109375" style="32" customWidth="1"/>
    <col min="9487" max="9487" width="6.5546875" style="32" customWidth="1"/>
    <col min="9488" max="9488" width="6.44140625" style="32" bestFit="1" customWidth="1"/>
    <col min="9489" max="9728" width="9.109375" style="32"/>
    <col min="9729" max="9729" width="4.44140625" style="32" customWidth="1"/>
    <col min="9730" max="9730" width="0" style="32" hidden="1" customWidth="1"/>
    <col min="9731" max="9731" width="8.6640625" style="32" customWidth="1"/>
    <col min="9732" max="9732" width="13.109375" style="32" customWidth="1"/>
    <col min="9733" max="9733" width="9.6640625" style="32" bestFit="1" customWidth="1"/>
    <col min="9734" max="9734" width="10.109375" style="32" customWidth="1"/>
    <col min="9735" max="9735" width="11.109375" style="32" customWidth="1"/>
    <col min="9736" max="9738" width="6.109375" style="32" customWidth="1"/>
    <col min="9739" max="9739" width="0" style="32" hidden="1" customWidth="1"/>
    <col min="9740" max="9742" width="6.109375" style="32" customWidth="1"/>
    <col min="9743" max="9743" width="6.5546875" style="32" customWidth="1"/>
    <col min="9744" max="9744" width="6.44140625" style="32" bestFit="1" customWidth="1"/>
    <col min="9745" max="9984" width="9.109375" style="32"/>
    <col min="9985" max="9985" width="4.44140625" style="32" customWidth="1"/>
    <col min="9986" max="9986" width="0" style="32" hidden="1" customWidth="1"/>
    <col min="9987" max="9987" width="8.6640625" style="32" customWidth="1"/>
    <col min="9988" max="9988" width="13.109375" style="32" customWidth="1"/>
    <col min="9989" max="9989" width="9.6640625" style="32" bestFit="1" customWidth="1"/>
    <col min="9990" max="9990" width="10.109375" style="32" customWidth="1"/>
    <col min="9991" max="9991" width="11.109375" style="32" customWidth="1"/>
    <col min="9992" max="9994" width="6.109375" style="32" customWidth="1"/>
    <col min="9995" max="9995" width="0" style="32" hidden="1" customWidth="1"/>
    <col min="9996" max="9998" width="6.109375" style="32" customWidth="1"/>
    <col min="9999" max="9999" width="6.5546875" style="32" customWidth="1"/>
    <col min="10000" max="10000" width="6.44140625" style="32" bestFit="1" customWidth="1"/>
    <col min="10001" max="10240" width="9.109375" style="32"/>
    <col min="10241" max="10241" width="4.44140625" style="32" customWidth="1"/>
    <col min="10242" max="10242" width="0" style="32" hidden="1" customWidth="1"/>
    <col min="10243" max="10243" width="8.6640625" style="32" customWidth="1"/>
    <col min="10244" max="10244" width="13.109375" style="32" customWidth="1"/>
    <col min="10245" max="10245" width="9.6640625" style="32" bestFit="1" customWidth="1"/>
    <col min="10246" max="10246" width="10.109375" style="32" customWidth="1"/>
    <col min="10247" max="10247" width="11.109375" style="32" customWidth="1"/>
    <col min="10248" max="10250" width="6.109375" style="32" customWidth="1"/>
    <col min="10251" max="10251" width="0" style="32" hidden="1" customWidth="1"/>
    <col min="10252" max="10254" width="6.109375" style="32" customWidth="1"/>
    <col min="10255" max="10255" width="6.5546875" style="32" customWidth="1"/>
    <col min="10256" max="10256" width="6.44140625" style="32" bestFit="1" customWidth="1"/>
    <col min="10257" max="10496" width="9.109375" style="32"/>
    <col min="10497" max="10497" width="4.44140625" style="32" customWidth="1"/>
    <col min="10498" max="10498" width="0" style="32" hidden="1" customWidth="1"/>
    <col min="10499" max="10499" width="8.6640625" style="32" customWidth="1"/>
    <col min="10500" max="10500" width="13.109375" style="32" customWidth="1"/>
    <col min="10501" max="10501" width="9.6640625" style="32" bestFit="1" customWidth="1"/>
    <col min="10502" max="10502" width="10.109375" style="32" customWidth="1"/>
    <col min="10503" max="10503" width="11.109375" style="32" customWidth="1"/>
    <col min="10504" max="10506" width="6.109375" style="32" customWidth="1"/>
    <col min="10507" max="10507" width="0" style="32" hidden="1" customWidth="1"/>
    <col min="10508" max="10510" width="6.109375" style="32" customWidth="1"/>
    <col min="10511" max="10511" width="6.5546875" style="32" customWidth="1"/>
    <col min="10512" max="10512" width="6.44140625" style="32" bestFit="1" customWidth="1"/>
    <col min="10513" max="10752" width="9.109375" style="32"/>
    <col min="10753" max="10753" width="4.44140625" style="32" customWidth="1"/>
    <col min="10754" max="10754" width="0" style="32" hidden="1" customWidth="1"/>
    <col min="10755" max="10755" width="8.6640625" style="32" customWidth="1"/>
    <col min="10756" max="10756" width="13.109375" style="32" customWidth="1"/>
    <col min="10757" max="10757" width="9.6640625" style="32" bestFit="1" customWidth="1"/>
    <col min="10758" max="10758" width="10.109375" style="32" customWidth="1"/>
    <col min="10759" max="10759" width="11.109375" style="32" customWidth="1"/>
    <col min="10760" max="10762" width="6.109375" style="32" customWidth="1"/>
    <col min="10763" max="10763" width="0" style="32" hidden="1" customWidth="1"/>
    <col min="10764" max="10766" width="6.109375" style="32" customWidth="1"/>
    <col min="10767" max="10767" width="6.5546875" style="32" customWidth="1"/>
    <col min="10768" max="10768" width="6.44140625" style="32" bestFit="1" customWidth="1"/>
    <col min="10769" max="11008" width="9.109375" style="32"/>
    <col min="11009" max="11009" width="4.44140625" style="32" customWidth="1"/>
    <col min="11010" max="11010" width="0" style="32" hidden="1" customWidth="1"/>
    <col min="11011" max="11011" width="8.6640625" style="32" customWidth="1"/>
    <col min="11012" max="11012" width="13.109375" style="32" customWidth="1"/>
    <col min="11013" max="11013" width="9.6640625" style="32" bestFit="1" customWidth="1"/>
    <col min="11014" max="11014" width="10.109375" style="32" customWidth="1"/>
    <col min="11015" max="11015" width="11.109375" style="32" customWidth="1"/>
    <col min="11016" max="11018" width="6.109375" style="32" customWidth="1"/>
    <col min="11019" max="11019" width="0" style="32" hidden="1" customWidth="1"/>
    <col min="11020" max="11022" width="6.109375" style="32" customWidth="1"/>
    <col min="11023" max="11023" width="6.5546875" style="32" customWidth="1"/>
    <col min="11024" max="11024" width="6.44140625" style="32" bestFit="1" customWidth="1"/>
    <col min="11025" max="11264" width="9.109375" style="32"/>
    <col min="11265" max="11265" width="4.44140625" style="32" customWidth="1"/>
    <col min="11266" max="11266" width="0" style="32" hidden="1" customWidth="1"/>
    <col min="11267" max="11267" width="8.6640625" style="32" customWidth="1"/>
    <col min="11268" max="11268" width="13.109375" style="32" customWidth="1"/>
    <col min="11269" max="11269" width="9.6640625" style="32" bestFit="1" customWidth="1"/>
    <col min="11270" max="11270" width="10.109375" style="32" customWidth="1"/>
    <col min="11271" max="11271" width="11.109375" style="32" customWidth="1"/>
    <col min="11272" max="11274" width="6.109375" style="32" customWidth="1"/>
    <col min="11275" max="11275" width="0" style="32" hidden="1" customWidth="1"/>
    <col min="11276" max="11278" width="6.109375" style="32" customWidth="1"/>
    <col min="11279" max="11279" width="6.5546875" style="32" customWidth="1"/>
    <col min="11280" max="11280" width="6.44140625" style="32" bestFit="1" customWidth="1"/>
    <col min="11281" max="11520" width="9.109375" style="32"/>
    <col min="11521" max="11521" width="4.44140625" style="32" customWidth="1"/>
    <col min="11522" max="11522" width="0" style="32" hidden="1" customWidth="1"/>
    <col min="11523" max="11523" width="8.6640625" style="32" customWidth="1"/>
    <col min="11524" max="11524" width="13.109375" style="32" customWidth="1"/>
    <col min="11525" max="11525" width="9.6640625" style="32" bestFit="1" customWidth="1"/>
    <col min="11526" max="11526" width="10.109375" style="32" customWidth="1"/>
    <col min="11527" max="11527" width="11.109375" style="32" customWidth="1"/>
    <col min="11528" max="11530" width="6.109375" style="32" customWidth="1"/>
    <col min="11531" max="11531" width="0" style="32" hidden="1" customWidth="1"/>
    <col min="11532" max="11534" width="6.109375" style="32" customWidth="1"/>
    <col min="11535" max="11535" width="6.5546875" style="32" customWidth="1"/>
    <col min="11536" max="11536" width="6.44140625" style="32" bestFit="1" customWidth="1"/>
    <col min="11537" max="11776" width="9.109375" style="32"/>
    <col min="11777" max="11777" width="4.44140625" style="32" customWidth="1"/>
    <col min="11778" max="11778" width="0" style="32" hidden="1" customWidth="1"/>
    <col min="11779" max="11779" width="8.6640625" style="32" customWidth="1"/>
    <col min="11780" max="11780" width="13.109375" style="32" customWidth="1"/>
    <col min="11781" max="11781" width="9.6640625" style="32" bestFit="1" customWidth="1"/>
    <col min="11782" max="11782" width="10.109375" style="32" customWidth="1"/>
    <col min="11783" max="11783" width="11.109375" style="32" customWidth="1"/>
    <col min="11784" max="11786" width="6.109375" style="32" customWidth="1"/>
    <col min="11787" max="11787" width="0" style="32" hidden="1" customWidth="1"/>
    <col min="11788" max="11790" width="6.109375" style="32" customWidth="1"/>
    <col min="11791" max="11791" width="6.5546875" style="32" customWidth="1"/>
    <col min="11792" max="11792" width="6.44140625" style="32" bestFit="1" customWidth="1"/>
    <col min="11793" max="12032" width="9.109375" style="32"/>
    <col min="12033" max="12033" width="4.44140625" style="32" customWidth="1"/>
    <col min="12034" max="12034" width="0" style="32" hidden="1" customWidth="1"/>
    <col min="12035" max="12035" width="8.6640625" style="32" customWidth="1"/>
    <col min="12036" max="12036" width="13.109375" style="32" customWidth="1"/>
    <col min="12037" max="12037" width="9.6640625" style="32" bestFit="1" customWidth="1"/>
    <col min="12038" max="12038" width="10.109375" style="32" customWidth="1"/>
    <col min="12039" max="12039" width="11.109375" style="32" customWidth="1"/>
    <col min="12040" max="12042" width="6.109375" style="32" customWidth="1"/>
    <col min="12043" max="12043" width="0" style="32" hidden="1" customWidth="1"/>
    <col min="12044" max="12046" width="6.109375" style="32" customWidth="1"/>
    <col min="12047" max="12047" width="6.5546875" style="32" customWidth="1"/>
    <col min="12048" max="12048" width="6.44140625" style="32" bestFit="1" customWidth="1"/>
    <col min="12049" max="12288" width="9.109375" style="32"/>
    <col min="12289" max="12289" width="4.44140625" style="32" customWidth="1"/>
    <col min="12290" max="12290" width="0" style="32" hidden="1" customWidth="1"/>
    <col min="12291" max="12291" width="8.6640625" style="32" customWidth="1"/>
    <col min="12292" max="12292" width="13.109375" style="32" customWidth="1"/>
    <col min="12293" max="12293" width="9.6640625" style="32" bestFit="1" customWidth="1"/>
    <col min="12294" max="12294" width="10.109375" style="32" customWidth="1"/>
    <col min="12295" max="12295" width="11.109375" style="32" customWidth="1"/>
    <col min="12296" max="12298" width="6.109375" style="32" customWidth="1"/>
    <col min="12299" max="12299" width="0" style="32" hidden="1" customWidth="1"/>
    <col min="12300" max="12302" width="6.109375" style="32" customWidth="1"/>
    <col min="12303" max="12303" width="6.5546875" style="32" customWidth="1"/>
    <col min="12304" max="12304" width="6.44140625" style="32" bestFit="1" customWidth="1"/>
    <col min="12305" max="12544" width="9.109375" style="32"/>
    <col min="12545" max="12545" width="4.44140625" style="32" customWidth="1"/>
    <col min="12546" max="12546" width="0" style="32" hidden="1" customWidth="1"/>
    <col min="12547" max="12547" width="8.6640625" style="32" customWidth="1"/>
    <col min="12548" max="12548" width="13.109375" style="32" customWidth="1"/>
    <col min="12549" max="12549" width="9.6640625" style="32" bestFit="1" customWidth="1"/>
    <col min="12550" max="12550" width="10.109375" style="32" customWidth="1"/>
    <col min="12551" max="12551" width="11.109375" style="32" customWidth="1"/>
    <col min="12552" max="12554" width="6.109375" style="32" customWidth="1"/>
    <col min="12555" max="12555" width="0" style="32" hidden="1" customWidth="1"/>
    <col min="12556" max="12558" width="6.109375" style="32" customWidth="1"/>
    <col min="12559" max="12559" width="6.5546875" style="32" customWidth="1"/>
    <col min="12560" max="12560" width="6.44140625" style="32" bestFit="1" customWidth="1"/>
    <col min="12561" max="12800" width="9.109375" style="32"/>
    <col min="12801" max="12801" width="4.44140625" style="32" customWidth="1"/>
    <col min="12802" max="12802" width="0" style="32" hidden="1" customWidth="1"/>
    <col min="12803" max="12803" width="8.6640625" style="32" customWidth="1"/>
    <col min="12804" max="12804" width="13.109375" style="32" customWidth="1"/>
    <col min="12805" max="12805" width="9.6640625" style="32" bestFit="1" customWidth="1"/>
    <col min="12806" max="12806" width="10.109375" style="32" customWidth="1"/>
    <col min="12807" max="12807" width="11.109375" style="32" customWidth="1"/>
    <col min="12808" max="12810" width="6.109375" style="32" customWidth="1"/>
    <col min="12811" max="12811" width="0" style="32" hidden="1" customWidth="1"/>
    <col min="12812" max="12814" width="6.109375" style="32" customWidth="1"/>
    <col min="12815" max="12815" width="6.5546875" style="32" customWidth="1"/>
    <col min="12816" max="12816" width="6.44140625" style="32" bestFit="1" customWidth="1"/>
    <col min="12817" max="13056" width="9.109375" style="32"/>
    <col min="13057" max="13057" width="4.44140625" style="32" customWidth="1"/>
    <col min="13058" max="13058" width="0" style="32" hidden="1" customWidth="1"/>
    <col min="13059" max="13059" width="8.6640625" style="32" customWidth="1"/>
    <col min="13060" max="13060" width="13.109375" style="32" customWidth="1"/>
    <col min="13061" max="13061" width="9.6640625" style="32" bestFit="1" customWidth="1"/>
    <col min="13062" max="13062" width="10.109375" style="32" customWidth="1"/>
    <col min="13063" max="13063" width="11.109375" style="32" customWidth="1"/>
    <col min="13064" max="13066" width="6.109375" style="32" customWidth="1"/>
    <col min="13067" max="13067" width="0" style="32" hidden="1" customWidth="1"/>
    <col min="13068" max="13070" width="6.109375" style="32" customWidth="1"/>
    <col min="13071" max="13071" width="6.5546875" style="32" customWidth="1"/>
    <col min="13072" max="13072" width="6.44140625" style="32" bestFit="1" customWidth="1"/>
    <col min="13073" max="13312" width="9.109375" style="32"/>
    <col min="13313" max="13313" width="4.44140625" style="32" customWidth="1"/>
    <col min="13314" max="13314" width="0" style="32" hidden="1" customWidth="1"/>
    <col min="13315" max="13315" width="8.6640625" style="32" customWidth="1"/>
    <col min="13316" max="13316" width="13.109375" style="32" customWidth="1"/>
    <col min="13317" max="13317" width="9.6640625" style="32" bestFit="1" customWidth="1"/>
    <col min="13318" max="13318" width="10.109375" style="32" customWidth="1"/>
    <col min="13319" max="13319" width="11.109375" style="32" customWidth="1"/>
    <col min="13320" max="13322" width="6.109375" style="32" customWidth="1"/>
    <col min="13323" max="13323" width="0" style="32" hidden="1" customWidth="1"/>
    <col min="13324" max="13326" width="6.109375" style="32" customWidth="1"/>
    <col min="13327" max="13327" width="6.5546875" style="32" customWidth="1"/>
    <col min="13328" max="13328" width="6.44140625" style="32" bestFit="1" customWidth="1"/>
    <col min="13329" max="13568" width="9.109375" style="32"/>
    <col min="13569" max="13569" width="4.44140625" style="32" customWidth="1"/>
    <col min="13570" max="13570" width="0" style="32" hidden="1" customWidth="1"/>
    <col min="13571" max="13571" width="8.6640625" style="32" customWidth="1"/>
    <col min="13572" max="13572" width="13.109375" style="32" customWidth="1"/>
    <col min="13573" max="13573" width="9.6640625" style="32" bestFit="1" customWidth="1"/>
    <col min="13574" max="13574" width="10.109375" style="32" customWidth="1"/>
    <col min="13575" max="13575" width="11.109375" style="32" customWidth="1"/>
    <col min="13576" max="13578" width="6.109375" style="32" customWidth="1"/>
    <col min="13579" max="13579" width="0" style="32" hidden="1" customWidth="1"/>
    <col min="13580" max="13582" width="6.109375" style="32" customWidth="1"/>
    <col min="13583" max="13583" width="6.5546875" style="32" customWidth="1"/>
    <col min="13584" max="13584" width="6.44140625" style="32" bestFit="1" customWidth="1"/>
    <col min="13585" max="13824" width="9.109375" style="32"/>
    <col min="13825" max="13825" width="4.44140625" style="32" customWidth="1"/>
    <col min="13826" max="13826" width="0" style="32" hidden="1" customWidth="1"/>
    <col min="13827" max="13827" width="8.6640625" style="32" customWidth="1"/>
    <col min="13828" max="13828" width="13.109375" style="32" customWidth="1"/>
    <col min="13829" max="13829" width="9.6640625" style="32" bestFit="1" customWidth="1"/>
    <col min="13830" max="13830" width="10.109375" style="32" customWidth="1"/>
    <col min="13831" max="13831" width="11.109375" style="32" customWidth="1"/>
    <col min="13832" max="13834" width="6.109375" style="32" customWidth="1"/>
    <col min="13835" max="13835" width="0" style="32" hidden="1" customWidth="1"/>
    <col min="13836" max="13838" width="6.109375" style="32" customWidth="1"/>
    <col min="13839" max="13839" width="6.5546875" style="32" customWidth="1"/>
    <col min="13840" max="13840" width="6.44140625" style="32" bestFit="1" customWidth="1"/>
    <col min="13841" max="14080" width="9.109375" style="32"/>
    <col min="14081" max="14081" width="4.44140625" style="32" customWidth="1"/>
    <col min="14082" max="14082" width="0" style="32" hidden="1" customWidth="1"/>
    <col min="14083" max="14083" width="8.6640625" style="32" customWidth="1"/>
    <col min="14084" max="14084" width="13.109375" style="32" customWidth="1"/>
    <col min="14085" max="14085" width="9.6640625" style="32" bestFit="1" customWidth="1"/>
    <col min="14086" max="14086" width="10.109375" style="32" customWidth="1"/>
    <col min="14087" max="14087" width="11.109375" style="32" customWidth="1"/>
    <col min="14088" max="14090" width="6.109375" style="32" customWidth="1"/>
    <col min="14091" max="14091" width="0" style="32" hidden="1" customWidth="1"/>
    <col min="14092" max="14094" width="6.109375" style="32" customWidth="1"/>
    <col min="14095" max="14095" width="6.5546875" style="32" customWidth="1"/>
    <col min="14096" max="14096" width="6.44140625" style="32" bestFit="1" customWidth="1"/>
    <col min="14097" max="14336" width="9.109375" style="32"/>
    <col min="14337" max="14337" width="4.44140625" style="32" customWidth="1"/>
    <col min="14338" max="14338" width="0" style="32" hidden="1" customWidth="1"/>
    <col min="14339" max="14339" width="8.6640625" style="32" customWidth="1"/>
    <col min="14340" max="14340" width="13.109375" style="32" customWidth="1"/>
    <col min="14341" max="14341" width="9.6640625" style="32" bestFit="1" customWidth="1"/>
    <col min="14342" max="14342" width="10.109375" style="32" customWidth="1"/>
    <col min="14343" max="14343" width="11.109375" style="32" customWidth="1"/>
    <col min="14344" max="14346" width="6.109375" style="32" customWidth="1"/>
    <col min="14347" max="14347" width="0" style="32" hidden="1" customWidth="1"/>
    <col min="14348" max="14350" width="6.109375" style="32" customWidth="1"/>
    <col min="14351" max="14351" width="6.5546875" style="32" customWidth="1"/>
    <col min="14352" max="14352" width="6.44140625" style="32" bestFit="1" customWidth="1"/>
    <col min="14353" max="14592" width="9.109375" style="32"/>
    <col min="14593" max="14593" width="4.44140625" style="32" customWidth="1"/>
    <col min="14594" max="14594" width="0" style="32" hidden="1" customWidth="1"/>
    <col min="14595" max="14595" width="8.6640625" style="32" customWidth="1"/>
    <col min="14596" max="14596" width="13.109375" style="32" customWidth="1"/>
    <col min="14597" max="14597" width="9.6640625" style="32" bestFit="1" customWidth="1"/>
    <col min="14598" max="14598" width="10.109375" style="32" customWidth="1"/>
    <col min="14599" max="14599" width="11.109375" style="32" customWidth="1"/>
    <col min="14600" max="14602" width="6.109375" style="32" customWidth="1"/>
    <col min="14603" max="14603" width="0" style="32" hidden="1" customWidth="1"/>
    <col min="14604" max="14606" width="6.109375" style="32" customWidth="1"/>
    <col min="14607" max="14607" width="6.5546875" style="32" customWidth="1"/>
    <col min="14608" max="14608" width="6.44140625" style="32" bestFit="1" customWidth="1"/>
    <col min="14609" max="14848" width="9.109375" style="32"/>
    <col min="14849" max="14849" width="4.44140625" style="32" customWidth="1"/>
    <col min="14850" max="14850" width="0" style="32" hidden="1" customWidth="1"/>
    <col min="14851" max="14851" width="8.6640625" style="32" customWidth="1"/>
    <col min="14852" max="14852" width="13.109375" style="32" customWidth="1"/>
    <col min="14853" max="14853" width="9.6640625" style="32" bestFit="1" customWidth="1"/>
    <col min="14854" max="14854" width="10.109375" style="32" customWidth="1"/>
    <col min="14855" max="14855" width="11.109375" style="32" customWidth="1"/>
    <col min="14856" max="14858" width="6.109375" style="32" customWidth="1"/>
    <col min="14859" max="14859" width="0" style="32" hidden="1" customWidth="1"/>
    <col min="14860" max="14862" width="6.109375" style="32" customWidth="1"/>
    <col min="14863" max="14863" width="6.5546875" style="32" customWidth="1"/>
    <col min="14864" max="14864" width="6.44140625" style="32" bestFit="1" customWidth="1"/>
    <col min="14865" max="15104" width="9.109375" style="32"/>
    <col min="15105" max="15105" width="4.44140625" style="32" customWidth="1"/>
    <col min="15106" max="15106" width="0" style="32" hidden="1" customWidth="1"/>
    <col min="15107" max="15107" width="8.6640625" style="32" customWidth="1"/>
    <col min="15108" max="15108" width="13.109375" style="32" customWidth="1"/>
    <col min="15109" max="15109" width="9.6640625" style="32" bestFit="1" customWidth="1"/>
    <col min="15110" max="15110" width="10.109375" style="32" customWidth="1"/>
    <col min="15111" max="15111" width="11.109375" style="32" customWidth="1"/>
    <col min="15112" max="15114" width="6.109375" style="32" customWidth="1"/>
    <col min="15115" max="15115" width="0" style="32" hidden="1" customWidth="1"/>
    <col min="15116" max="15118" width="6.109375" style="32" customWidth="1"/>
    <col min="15119" max="15119" width="6.5546875" style="32" customWidth="1"/>
    <col min="15120" max="15120" width="6.44140625" style="32" bestFit="1" customWidth="1"/>
    <col min="15121" max="15360" width="9.109375" style="32"/>
    <col min="15361" max="15361" width="4.44140625" style="32" customWidth="1"/>
    <col min="15362" max="15362" width="0" style="32" hidden="1" customWidth="1"/>
    <col min="15363" max="15363" width="8.6640625" style="32" customWidth="1"/>
    <col min="15364" max="15364" width="13.109375" style="32" customWidth="1"/>
    <col min="15365" max="15365" width="9.6640625" style="32" bestFit="1" customWidth="1"/>
    <col min="15366" max="15366" width="10.109375" style="32" customWidth="1"/>
    <col min="15367" max="15367" width="11.109375" style="32" customWidth="1"/>
    <col min="15368" max="15370" width="6.109375" style="32" customWidth="1"/>
    <col min="15371" max="15371" width="0" style="32" hidden="1" customWidth="1"/>
    <col min="15372" max="15374" width="6.109375" style="32" customWidth="1"/>
    <col min="15375" max="15375" width="6.5546875" style="32" customWidth="1"/>
    <col min="15376" max="15376" width="6.44140625" style="32" bestFit="1" customWidth="1"/>
    <col min="15377" max="15616" width="9.109375" style="32"/>
    <col min="15617" max="15617" width="4.44140625" style="32" customWidth="1"/>
    <col min="15618" max="15618" width="0" style="32" hidden="1" customWidth="1"/>
    <col min="15619" max="15619" width="8.6640625" style="32" customWidth="1"/>
    <col min="15620" max="15620" width="13.109375" style="32" customWidth="1"/>
    <col min="15621" max="15621" width="9.6640625" style="32" bestFit="1" customWidth="1"/>
    <col min="15622" max="15622" width="10.109375" style="32" customWidth="1"/>
    <col min="15623" max="15623" width="11.109375" style="32" customWidth="1"/>
    <col min="15624" max="15626" width="6.109375" style="32" customWidth="1"/>
    <col min="15627" max="15627" width="0" style="32" hidden="1" customWidth="1"/>
    <col min="15628" max="15630" width="6.109375" style="32" customWidth="1"/>
    <col min="15631" max="15631" width="6.5546875" style="32" customWidth="1"/>
    <col min="15632" max="15632" width="6.44140625" style="32" bestFit="1" customWidth="1"/>
    <col min="15633" max="15872" width="9.109375" style="32"/>
    <col min="15873" max="15873" width="4.44140625" style="32" customWidth="1"/>
    <col min="15874" max="15874" width="0" style="32" hidden="1" customWidth="1"/>
    <col min="15875" max="15875" width="8.6640625" style="32" customWidth="1"/>
    <col min="15876" max="15876" width="13.109375" style="32" customWidth="1"/>
    <col min="15877" max="15877" width="9.6640625" style="32" bestFit="1" customWidth="1"/>
    <col min="15878" max="15878" width="10.109375" style="32" customWidth="1"/>
    <col min="15879" max="15879" width="11.109375" style="32" customWidth="1"/>
    <col min="15880" max="15882" width="6.109375" style="32" customWidth="1"/>
    <col min="15883" max="15883" width="0" style="32" hidden="1" customWidth="1"/>
    <col min="15884" max="15886" width="6.109375" style="32" customWidth="1"/>
    <col min="15887" max="15887" width="6.5546875" style="32" customWidth="1"/>
    <col min="15888" max="15888" width="6.44140625" style="32" bestFit="1" customWidth="1"/>
    <col min="15889" max="16128" width="9.109375" style="32"/>
    <col min="16129" max="16129" width="4.44140625" style="32" customWidth="1"/>
    <col min="16130" max="16130" width="0" style="32" hidden="1" customWidth="1"/>
    <col min="16131" max="16131" width="8.6640625" style="32" customWidth="1"/>
    <col min="16132" max="16132" width="13.109375" style="32" customWidth="1"/>
    <col min="16133" max="16133" width="9.6640625" style="32" bestFit="1" customWidth="1"/>
    <col min="16134" max="16134" width="10.109375" style="32" customWidth="1"/>
    <col min="16135" max="16135" width="11.109375" style="32" customWidth="1"/>
    <col min="16136" max="16138" width="6.109375" style="32" customWidth="1"/>
    <col min="16139" max="16139" width="0" style="32" hidden="1" customWidth="1"/>
    <col min="16140" max="16142" width="6.109375" style="32" customWidth="1"/>
    <col min="16143" max="16143" width="6.5546875" style="32" customWidth="1"/>
    <col min="16144" max="16144" width="6.44140625" style="32" bestFit="1" customWidth="1"/>
    <col min="16145" max="16384" width="9.109375" style="32"/>
  </cols>
  <sheetData>
    <row r="1" spans="1:16" s="3" customFormat="1" ht="17.399999999999999">
      <c r="B1" s="2"/>
      <c r="D1" s="2" t="s">
        <v>172</v>
      </c>
      <c r="E1" s="4"/>
      <c r="F1" s="5"/>
    </row>
    <row r="2" spans="1:16" s="3" customFormat="1" ht="17.399999999999999">
      <c r="A2" s="14" t="s">
        <v>3</v>
      </c>
      <c r="B2" s="2"/>
      <c r="D2" s="4"/>
      <c r="E2" s="4"/>
      <c r="G2" s="6" t="s">
        <v>173</v>
      </c>
    </row>
    <row r="3" spans="1:16" ht="16.2" thickBot="1">
      <c r="A3" s="12"/>
      <c r="B3" s="12"/>
      <c r="C3" s="47" t="s">
        <v>188</v>
      </c>
      <c r="D3" s="44"/>
      <c r="G3" s="11" t="s">
        <v>21</v>
      </c>
      <c r="H3" s="11"/>
      <c r="I3" s="43"/>
      <c r="J3" s="12"/>
      <c r="K3" s="12"/>
      <c r="L3" s="12"/>
      <c r="M3" s="12"/>
      <c r="N3" s="12"/>
      <c r="O3" s="12"/>
    </row>
    <row r="4" spans="1:16" ht="13.8" thickBot="1">
      <c r="A4" s="45"/>
      <c r="B4" s="45"/>
      <c r="C4" s="48"/>
      <c r="D4" s="46"/>
      <c r="E4" s="46"/>
      <c r="F4" s="46"/>
      <c r="G4" s="46"/>
      <c r="H4" s="65"/>
      <c r="I4" s="66"/>
      <c r="J4" s="66" t="s">
        <v>185</v>
      </c>
      <c r="K4" s="66"/>
      <c r="L4" s="66"/>
      <c r="M4" s="66"/>
      <c r="N4" s="67"/>
      <c r="O4" s="45"/>
    </row>
    <row r="5" spans="1:16" ht="13.8" thickBot="1">
      <c r="A5" s="34" t="s">
        <v>153</v>
      </c>
      <c r="B5" s="18" t="s">
        <v>177</v>
      </c>
      <c r="C5" s="50" t="s">
        <v>154</v>
      </c>
      <c r="D5" s="51" t="s">
        <v>155</v>
      </c>
      <c r="E5" s="52" t="s">
        <v>156</v>
      </c>
      <c r="F5" s="18" t="s">
        <v>157</v>
      </c>
      <c r="G5" s="68" t="s">
        <v>158</v>
      </c>
      <c r="H5" s="69" t="s">
        <v>162</v>
      </c>
      <c r="I5" s="69" t="s">
        <v>163</v>
      </c>
      <c r="J5" s="69" t="s">
        <v>164</v>
      </c>
      <c r="K5" s="69" t="s">
        <v>177</v>
      </c>
      <c r="L5" s="69" t="s">
        <v>165</v>
      </c>
      <c r="M5" s="69" t="s">
        <v>166</v>
      </c>
      <c r="N5" s="69" t="s">
        <v>167</v>
      </c>
      <c r="O5" s="55" t="s">
        <v>182</v>
      </c>
      <c r="P5" s="20" t="s">
        <v>161</v>
      </c>
    </row>
    <row r="6" spans="1:16" ht="16.5" customHeight="1">
      <c r="A6" s="56">
        <v>1</v>
      </c>
      <c r="B6" s="56">
        <v>2</v>
      </c>
      <c r="C6" s="22" t="s">
        <v>359</v>
      </c>
      <c r="D6" s="23" t="s">
        <v>140</v>
      </c>
      <c r="E6" s="24" t="s">
        <v>141</v>
      </c>
      <c r="F6" s="79" t="s">
        <v>205</v>
      </c>
      <c r="G6" s="25" t="s">
        <v>417</v>
      </c>
      <c r="H6" s="70">
        <v>8.5500000000000007</v>
      </c>
      <c r="I6" s="70">
        <v>9.23</v>
      </c>
      <c r="J6" s="70">
        <v>9.1300000000000008</v>
      </c>
      <c r="K6" s="71"/>
      <c r="L6" s="70">
        <v>9.83</v>
      </c>
      <c r="M6" s="70">
        <v>9.15</v>
      </c>
      <c r="N6" s="70">
        <v>8.52</v>
      </c>
      <c r="O6" s="84">
        <f t="shared" ref="O6:O12" si="0">MAX(H6:J6,L6:N6)</f>
        <v>9.83</v>
      </c>
      <c r="P6" s="64" t="str">
        <f>IF(ISBLANK(O6),"",IF(O6&gt;=99,"KSM",IF(O6&gt;=99,"I A",IF(O6&gt;=99,"II A",IF(O6&gt;=99,"III A",IF(O6&gt;=9,"I JA",IF(O6&gt;=8,"II JA",IF(O6&gt;=7.1,"III JA"))))))))</f>
        <v>I JA</v>
      </c>
    </row>
    <row r="7" spans="1:16" ht="16.5" customHeight="1">
      <c r="A7" s="56">
        <v>2</v>
      </c>
      <c r="B7" s="56"/>
      <c r="C7" s="22" t="s">
        <v>210</v>
      </c>
      <c r="D7" s="23" t="s">
        <v>354</v>
      </c>
      <c r="E7" s="24">
        <v>40138</v>
      </c>
      <c r="F7" s="79" t="s">
        <v>205</v>
      </c>
      <c r="G7" s="25" t="s">
        <v>419</v>
      </c>
      <c r="H7" s="70">
        <v>7.72</v>
      </c>
      <c r="I7" s="70">
        <v>8.51</v>
      </c>
      <c r="J7" s="70">
        <v>8.09</v>
      </c>
      <c r="K7" s="71"/>
      <c r="L7" s="70">
        <v>7.07</v>
      </c>
      <c r="M7" s="70">
        <v>7.33</v>
      </c>
      <c r="N7" s="70">
        <v>6.64</v>
      </c>
      <c r="O7" s="84">
        <f t="shared" si="0"/>
        <v>8.51</v>
      </c>
      <c r="P7" s="64" t="str">
        <f>IF(ISBLANK(O7),"",IF(O7&gt;=99,"KSM",IF(O7&gt;=99,"I A",IF(O7&gt;=99,"II A",IF(O7&gt;=99,"III A",IF(O7&gt;=9,"I JA",IF(O7&gt;=8,"II JA",IF(O7&gt;=7.1,"III JA"))))))))</f>
        <v>II JA</v>
      </c>
    </row>
    <row r="8" spans="1:16" ht="16.5" customHeight="1">
      <c r="A8" s="56">
        <v>3</v>
      </c>
      <c r="B8" s="56"/>
      <c r="C8" s="22" t="s">
        <v>49</v>
      </c>
      <c r="D8" s="23" t="s">
        <v>142</v>
      </c>
      <c r="E8" s="24" t="s">
        <v>143</v>
      </c>
      <c r="F8" s="79" t="s">
        <v>205</v>
      </c>
      <c r="G8" s="25" t="s">
        <v>417</v>
      </c>
      <c r="H8" s="70">
        <v>7.74</v>
      </c>
      <c r="I8" s="70">
        <v>7.18</v>
      </c>
      <c r="J8" s="70">
        <v>6.82</v>
      </c>
      <c r="K8" s="71"/>
      <c r="L8" s="70">
        <v>7.33</v>
      </c>
      <c r="M8" s="70">
        <v>7.13</v>
      </c>
      <c r="N8" s="70">
        <v>7.43</v>
      </c>
      <c r="O8" s="84">
        <f t="shared" si="0"/>
        <v>7.74</v>
      </c>
      <c r="P8" s="64" t="str">
        <f>IF(ISBLANK(O8),"",IF(O8&gt;=99,"KSM",IF(O8&gt;=99,"I A",IF(O8&gt;=99,"II A",IF(O8&gt;=99,"III A",IF(O8&gt;=9,"I JA",IF(O8&gt;=8,"II JA",IF(O8&gt;=7.1,"III JA"))))))))</f>
        <v>III JA</v>
      </c>
    </row>
    <row r="9" spans="1:16" ht="16.5" customHeight="1">
      <c r="A9" s="56">
        <v>4</v>
      </c>
      <c r="B9" s="56"/>
      <c r="C9" s="22" t="s">
        <v>101</v>
      </c>
      <c r="D9" s="23" t="s">
        <v>102</v>
      </c>
      <c r="E9" s="24">
        <v>39891</v>
      </c>
      <c r="F9" s="79" t="s">
        <v>205</v>
      </c>
      <c r="G9" s="25" t="s">
        <v>414</v>
      </c>
      <c r="H9" s="70" t="s">
        <v>545</v>
      </c>
      <c r="I9" s="70">
        <v>7.46</v>
      </c>
      <c r="J9" s="70">
        <v>6.91</v>
      </c>
      <c r="K9" s="71"/>
      <c r="L9" s="70">
        <v>6.98</v>
      </c>
      <c r="M9" s="70">
        <v>6.93</v>
      </c>
      <c r="N9" s="70">
        <v>7.15</v>
      </c>
      <c r="O9" s="84">
        <f t="shared" si="0"/>
        <v>7.46</v>
      </c>
      <c r="P9" s="64" t="str">
        <f>IF(ISBLANK(O9),"",IF(O9&gt;=99,"KSM",IF(O9&gt;=99,"I A",IF(O9&gt;=99,"II A",IF(O9&gt;=99,"III A",IF(O9&gt;=9,"I JA",IF(O9&gt;=8,"II JA",IF(O9&gt;=7.1,"III JA"))))))))</f>
        <v>III JA</v>
      </c>
    </row>
    <row r="10" spans="1:16" ht="16.5" customHeight="1">
      <c r="A10" s="56">
        <v>5</v>
      </c>
      <c r="B10" s="56"/>
      <c r="C10" s="22" t="s">
        <v>33</v>
      </c>
      <c r="D10" s="23" t="s">
        <v>100</v>
      </c>
      <c r="E10" s="24">
        <v>39918</v>
      </c>
      <c r="F10" s="79" t="s">
        <v>205</v>
      </c>
      <c r="G10" s="25" t="s">
        <v>414</v>
      </c>
      <c r="H10" s="70">
        <v>6.9</v>
      </c>
      <c r="I10" s="70">
        <v>6.83</v>
      </c>
      <c r="J10" s="70">
        <v>5.81</v>
      </c>
      <c r="K10" s="71"/>
      <c r="L10" s="70">
        <v>6.94</v>
      </c>
      <c r="M10" s="70">
        <v>6.21</v>
      </c>
      <c r="N10" s="70">
        <v>6.51</v>
      </c>
      <c r="O10" s="84">
        <f t="shared" si="0"/>
        <v>6.94</v>
      </c>
      <c r="P10" s="64"/>
    </row>
    <row r="11" spans="1:16" ht="16.5" customHeight="1">
      <c r="A11" s="56">
        <v>6</v>
      </c>
      <c r="B11" s="56">
        <v>9</v>
      </c>
      <c r="C11" s="22" t="s">
        <v>549</v>
      </c>
      <c r="D11" s="23" t="s">
        <v>222</v>
      </c>
      <c r="E11" s="24" t="s">
        <v>223</v>
      </c>
      <c r="F11" s="79" t="s">
        <v>205</v>
      </c>
      <c r="G11" s="25" t="s">
        <v>421</v>
      </c>
      <c r="H11" s="70" t="s">
        <v>545</v>
      </c>
      <c r="I11" s="70">
        <v>6.03</v>
      </c>
      <c r="J11" s="70">
        <v>6.32</v>
      </c>
      <c r="K11" s="71"/>
      <c r="L11" s="70">
        <v>5.93</v>
      </c>
      <c r="M11" s="70">
        <v>5.83</v>
      </c>
      <c r="N11" s="70">
        <v>5.92</v>
      </c>
      <c r="O11" s="84">
        <f t="shared" si="0"/>
        <v>6.32</v>
      </c>
      <c r="P11" s="64"/>
    </row>
    <row r="12" spans="1:16" ht="16.5" customHeight="1">
      <c r="A12" s="56">
        <v>7</v>
      </c>
      <c r="B12" s="56">
        <v>3</v>
      </c>
      <c r="C12" s="22" t="s">
        <v>82</v>
      </c>
      <c r="D12" s="23" t="s">
        <v>83</v>
      </c>
      <c r="E12" s="24">
        <v>40129</v>
      </c>
      <c r="F12" s="79" t="s">
        <v>3</v>
      </c>
      <c r="G12" s="25" t="s">
        <v>414</v>
      </c>
      <c r="H12" s="70">
        <v>5.88</v>
      </c>
      <c r="I12" s="70" t="s">
        <v>545</v>
      </c>
      <c r="J12" s="70" t="s">
        <v>545</v>
      </c>
      <c r="K12" s="71"/>
      <c r="L12" s="70">
        <v>5.5</v>
      </c>
      <c r="M12" s="70">
        <v>5.09</v>
      </c>
      <c r="N12" s="70">
        <v>4.88</v>
      </c>
      <c r="O12" s="84">
        <f t="shared" si="0"/>
        <v>5.88</v>
      </c>
      <c r="P12" s="64"/>
    </row>
  </sheetData>
  <sortState ref="A6:P12">
    <sortCondition descending="1" ref="O6:O12"/>
  </sortState>
  <pageMargins left="0.69" right="0.75" top="1" bottom="0.81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1"/>
  <sheetViews>
    <sheetView workbookViewId="0"/>
  </sheetViews>
  <sheetFormatPr defaultRowHeight="13.2"/>
  <cols>
    <col min="1" max="1" width="4.44140625" style="32" customWidth="1"/>
    <col min="2" max="2" width="4.44140625" style="32" hidden="1" customWidth="1"/>
    <col min="3" max="3" width="6.5546875" style="32" customWidth="1"/>
    <col min="4" max="4" width="12.88671875" style="32" customWidth="1"/>
    <col min="5" max="5" width="9.6640625" style="32" bestFit="1" customWidth="1"/>
    <col min="6" max="6" width="13.6640625" style="32" bestFit="1" customWidth="1"/>
    <col min="7" max="7" width="12.5546875" style="32" customWidth="1"/>
    <col min="8" max="10" width="6.109375" style="32" customWidth="1"/>
    <col min="11" max="11" width="6.109375" style="32" hidden="1" customWidth="1"/>
    <col min="12" max="14" width="6.109375" style="32" customWidth="1"/>
    <col min="15" max="15" width="6.5546875" style="32" customWidth="1"/>
    <col min="16" max="16" width="6.88671875" style="32" customWidth="1"/>
    <col min="17" max="256" width="9.109375" style="32"/>
    <col min="257" max="257" width="4.44140625" style="32" customWidth="1"/>
    <col min="258" max="258" width="0" style="32" hidden="1" customWidth="1"/>
    <col min="259" max="259" width="8.5546875" style="32" customWidth="1"/>
    <col min="260" max="260" width="13.6640625" style="32" customWidth="1"/>
    <col min="261" max="261" width="9.6640625" style="32" bestFit="1" customWidth="1"/>
    <col min="262" max="262" width="10.88671875" style="32" customWidth="1"/>
    <col min="263" max="263" width="14" style="32" customWidth="1"/>
    <col min="264" max="266" width="6.109375" style="32" customWidth="1"/>
    <col min="267" max="267" width="0" style="32" hidden="1" customWidth="1"/>
    <col min="268" max="270" width="6.109375" style="32" customWidth="1"/>
    <col min="271" max="271" width="6.5546875" style="32" customWidth="1"/>
    <col min="272" max="272" width="6.88671875" style="32" customWidth="1"/>
    <col min="273" max="512" width="9.109375" style="32"/>
    <col min="513" max="513" width="4.44140625" style="32" customWidth="1"/>
    <col min="514" max="514" width="0" style="32" hidden="1" customWidth="1"/>
    <col min="515" max="515" width="8.5546875" style="32" customWidth="1"/>
    <col min="516" max="516" width="13.6640625" style="32" customWidth="1"/>
    <col min="517" max="517" width="9.6640625" style="32" bestFit="1" customWidth="1"/>
    <col min="518" max="518" width="10.88671875" style="32" customWidth="1"/>
    <col min="519" max="519" width="14" style="32" customWidth="1"/>
    <col min="520" max="522" width="6.109375" style="32" customWidth="1"/>
    <col min="523" max="523" width="0" style="32" hidden="1" customWidth="1"/>
    <col min="524" max="526" width="6.109375" style="32" customWidth="1"/>
    <col min="527" max="527" width="6.5546875" style="32" customWidth="1"/>
    <col min="528" max="528" width="6.88671875" style="32" customWidth="1"/>
    <col min="529" max="768" width="9.109375" style="32"/>
    <col min="769" max="769" width="4.44140625" style="32" customWidth="1"/>
    <col min="770" max="770" width="0" style="32" hidden="1" customWidth="1"/>
    <col min="771" max="771" width="8.5546875" style="32" customWidth="1"/>
    <col min="772" max="772" width="13.6640625" style="32" customWidth="1"/>
    <col min="773" max="773" width="9.6640625" style="32" bestFit="1" customWidth="1"/>
    <col min="774" max="774" width="10.88671875" style="32" customWidth="1"/>
    <col min="775" max="775" width="14" style="32" customWidth="1"/>
    <col min="776" max="778" width="6.109375" style="32" customWidth="1"/>
    <col min="779" max="779" width="0" style="32" hidden="1" customWidth="1"/>
    <col min="780" max="782" width="6.109375" style="32" customWidth="1"/>
    <col min="783" max="783" width="6.5546875" style="32" customWidth="1"/>
    <col min="784" max="784" width="6.88671875" style="32" customWidth="1"/>
    <col min="785" max="1024" width="9.109375" style="32"/>
    <col min="1025" max="1025" width="4.44140625" style="32" customWidth="1"/>
    <col min="1026" max="1026" width="0" style="32" hidden="1" customWidth="1"/>
    <col min="1027" max="1027" width="8.5546875" style="32" customWidth="1"/>
    <col min="1028" max="1028" width="13.6640625" style="32" customWidth="1"/>
    <col min="1029" max="1029" width="9.6640625" style="32" bestFit="1" customWidth="1"/>
    <col min="1030" max="1030" width="10.88671875" style="32" customWidth="1"/>
    <col min="1031" max="1031" width="14" style="32" customWidth="1"/>
    <col min="1032" max="1034" width="6.109375" style="32" customWidth="1"/>
    <col min="1035" max="1035" width="0" style="32" hidden="1" customWidth="1"/>
    <col min="1036" max="1038" width="6.109375" style="32" customWidth="1"/>
    <col min="1039" max="1039" width="6.5546875" style="32" customWidth="1"/>
    <col min="1040" max="1040" width="6.88671875" style="32" customWidth="1"/>
    <col min="1041" max="1280" width="9.109375" style="32"/>
    <col min="1281" max="1281" width="4.44140625" style="32" customWidth="1"/>
    <col min="1282" max="1282" width="0" style="32" hidden="1" customWidth="1"/>
    <col min="1283" max="1283" width="8.5546875" style="32" customWidth="1"/>
    <col min="1284" max="1284" width="13.6640625" style="32" customWidth="1"/>
    <col min="1285" max="1285" width="9.6640625" style="32" bestFit="1" customWidth="1"/>
    <col min="1286" max="1286" width="10.88671875" style="32" customWidth="1"/>
    <col min="1287" max="1287" width="14" style="32" customWidth="1"/>
    <col min="1288" max="1290" width="6.109375" style="32" customWidth="1"/>
    <col min="1291" max="1291" width="0" style="32" hidden="1" customWidth="1"/>
    <col min="1292" max="1294" width="6.109375" style="32" customWidth="1"/>
    <col min="1295" max="1295" width="6.5546875" style="32" customWidth="1"/>
    <col min="1296" max="1296" width="6.88671875" style="32" customWidth="1"/>
    <col min="1297" max="1536" width="9.109375" style="32"/>
    <col min="1537" max="1537" width="4.44140625" style="32" customWidth="1"/>
    <col min="1538" max="1538" width="0" style="32" hidden="1" customWidth="1"/>
    <col min="1539" max="1539" width="8.5546875" style="32" customWidth="1"/>
    <col min="1540" max="1540" width="13.6640625" style="32" customWidth="1"/>
    <col min="1541" max="1541" width="9.6640625" style="32" bestFit="1" customWidth="1"/>
    <col min="1542" max="1542" width="10.88671875" style="32" customWidth="1"/>
    <col min="1543" max="1543" width="14" style="32" customWidth="1"/>
    <col min="1544" max="1546" width="6.109375" style="32" customWidth="1"/>
    <col min="1547" max="1547" width="0" style="32" hidden="1" customWidth="1"/>
    <col min="1548" max="1550" width="6.109375" style="32" customWidth="1"/>
    <col min="1551" max="1551" width="6.5546875" style="32" customWidth="1"/>
    <col min="1552" max="1552" width="6.88671875" style="32" customWidth="1"/>
    <col min="1553" max="1792" width="9.109375" style="32"/>
    <col min="1793" max="1793" width="4.44140625" style="32" customWidth="1"/>
    <col min="1794" max="1794" width="0" style="32" hidden="1" customWidth="1"/>
    <col min="1795" max="1795" width="8.5546875" style="32" customWidth="1"/>
    <col min="1796" max="1796" width="13.6640625" style="32" customWidth="1"/>
    <col min="1797" max="1797" width="9.6640625" style="32" bestFit="1" customWidth="1"/>
    <col min="1798" max="1798" width="10.88671875" style="32" customWidth="1"/>
    <col min="1799" max="1799" width="14" style="32" customWidth="1"/>
    <col min="1800" max="1802" width="6.109375" style="32" customWidth="1"/>
    <col min="1803" max="1803" width="0" style="32" hidden="1" customWidth="1"/>
    <col min="1804" max="1806" width="6.109375" style="32" customWidth="1"/>
    <col min="1807" max="1807" width="6.5546875" style="32" customWidth="1"/>
    <col min="1808" max="1808" width="6.88671875" style="32" customWidth="1"/>
    <col min="1809" max="2048" width="9.109375" style="32"/>
    <col min="2049" max="2049" width="4.44140625" style="32" customWidth="1"/>
    <col min="2050" max="2050" width="0" style="32" hidden="1" customWidth="1"/>
    <col min="2051" max="2051" width="8.5546875" style="32" customWidth="1"/>
    <col min="2052" max="2052" width="13.6640625" style="32" customWidth="1"/>
    <col min="2053" max="2053" width="9.6640625" style="32" bestFit="1" customWidth="1"/>
    <col min="2054" max="2054" width="10.88671875" style="32" customWidth="1"/>
    <col min="2055" max="2055" width="14" style="32" customWidth="1"/>
    <col min="2056" max="2058" width="6.109375" style="32" customWidth="1"/>
    <col min="2059" max="2059" width="0" style="32" hidden="1" customWidth="1"/>
    <col min="2060" max="2062" width="6.109375" style="32" customWidth="1"/>
    <col min="2063" max="2063" width="6.5546875" style="32" customWidth="1"/>
    <col min="2064" max="2064" width="6.88671875" style="32" customWidth="1"/>
    <col min="2065" max="2304" width="9.109375" style="32"/>
    <col min="2305" max="2305" width="4.44140625" style="32" customWidth="1"/>
    <col min="2306" max="2306" width="0" style="32" hidden="1" customWidth="1"/>
    <col min="2307" max="2307" width="8.5546875" style="32" customWidth="1"/>
    <col min="2308" max="2308" width="13.6640625" style="32" customWidth="1"/>
    <col min="2309" max="2309" width="9.6640625" style="32" bestFit="1" customWidth="1"/>
    <col min="2310" max="2310" width="10.88671875" style="32" customWidth="1"/>
    <col min="2311" max="2311" width="14" style="32" customWidth="1"/>
    <col min="2312" max="2314" width="6.109375" style="32" customWidth="1"/>
    <col min="2315" max="2315" width="0" style="32" hidden="1" customWidth="1"/>
    <col min="2316" max="2318" width="6.109375" style="32" customWidth="1"/>
    <col min="2319" max="2319" width="6.5546875" style="32" customWidth="1"/>
    <col min="2320" max="2320" width="6.88671875" style="32" customWidth="1"/>
    <col min="2321" max="2560" width="9.109375" style="32"/>
    <col min="2561" max="2561" width="4.44140625" style="32" customWidth="1"/>
    <col min="2562" max="2562" width="0" style="32" hidden="1" customWidth="1"/>
    <col min="2563" max="2563" width="8.5546875" style="32" customWidth="1"/>
    <col min="2564" max="2564" width="13.6640625" style="32" customWidth="1"/>
    <col min="2565" max="2565" width="9.6640625" style="32" bestFit="1" customWidth="1"/>
    <col min="2566" max="2566" width="10.88671875" style="32" customWidth="1"/>
    <col min="2567" max="2567" width="14" style="32" customWidth="1"/>
    <col min="2568" max="2570" width="6.109375" style="32" customWidth="1"/>
    <col min="2571" max="2571" width="0" style="32" hidden="1" customWidth="1"/>
    <col min="2572" max="2574" width="6.109375" style="32" customWidth="1"/>
    <col min="2575" max="2575" width="6.5546875" style="32" customWidth="1"/>
    <col min="2576" max="2576" width="6.88671875" style="32" customWidth="1"/>
    <col min="2577" max="2816" width="9.109375" style="32"/>
    <col min="2817" max="2817" width="4.44140625" style="32" customWidth="1"/>
    <col min="2818" max="2818" width="0" style="32" hidden="1" customWidth="1"/>
    <col min="2819" max="2819" width="8.5546875" style="32" customWidth="1"/>
    <col min="2820" max="2820" width="13.6640625" style="32" customWidth="1"/>
    <col min="2821" max="2821" width="9.6640625" style="32" bestFit="1" customWidth="1"/>
    <col min="2822" max="2822" width="10.88671875" style="32" customWidth="1"/>
    <col min="2823" max="2823" width="14" style="32" customWidth="1"/>
    <col min="2824" max="2826" width="6.109375" style="32" customWidth="1"/>
    <col min="2827" max="2827" width="0" style="32" hidden="1" customWidth="1"/>
    <col min="2828" max="2830" width="6.109375" style="32" customWidth="1"/>
    <col min="2831" max="2831" width="6.5546875" style="32" customWidth="1"/>
    <col min="2832" max="2832" width="6.88671875" style="32" customWidth="1"/>
    <col min="2833" max="3072" width="9.109375" style="32"/>
    <col min="3073" max="3073" width="4.44140625" style="32" customWidth="1"/>
    <col min="3074" max="3074" width="0" style="32" hidden="1" customWidth="1"/>
    <col min="3075" max="3075" width="8.5546875" style="32" customWidth="1"/>
    <col min="3076" max="3076" width="13.6640625" style="32" customWidth="1"/>
    <col min="3077" max="3077" width="9.6640625" style="32" bestFit="1" customWidth="1"/>
    <col min="3078" max="3078" width="10.88671875" style="32" customWidth="1"/>
    <col min="3079" max="3079" width="14" style="32" customWidth="1"/>
    <col min="3080" max="3082" width="6.109375" style="32" customWidth="1"/>
    <col min="3083" max="3083" width="0" style="32" hidden="1" customWidth="1"/>
    <col min="3084" max="3086" width="6.109375" style="32" customWidth="1"/>
    <col min="3087" max="3087" width="6.5546875" style="32" customWidth="1"/>
    <col min="3088" max="3088" width="6.88671875" style="32" customWidth="1"/>
    <col min="3089" max="3328" width="9.109375" style="32"/>
    <col min="3329" max="3329" width="4.44140625" style="32" customWidth="1"/>
    <col min="3330" max="3330" width="0" style="32" hidden="1" customWidth="1"/>
    <col min="3331" max="3331" width="8.5546875" style="32" customWidth="1"/>
    <col min="3332" max="3332" width="13.6640625" style="32" customWidth="1"/>
    <col min="3333" max="3333" width="9.6640625" style="32" bestFit="1" customWidth="1"/>
    <col min="3334" max="3334" width="10.88671875" style="32" customWidth="1"/>
    <col min="3335" max="3335" width="14" style="32" customWidth="1"/>
    <col min="3336" max="3338" width="6.109375" style="32" customWidth="1"/>
    <col min="3339" max="3339" width="0" style="32" hidden="1" customWidth="1"/>
    <col min="3340" max="3342" width="6.109375" style="32" customWidth="1"/>
    <col min="3343" max="3343" width="6.5546875" style="32" customWidth="1"/>
    <col min="3344" max="3344" width="6.88671875" style="32" customWidth="1"/>
    <col min="3345" max="3584" width="9.109375" style="32"/>
    <col min="3585" max="3585" width="4.44140625" style="32" customWidth="1"/>
    <col min="3586" max="3586" width="0" style="32" hidden="1" customWidth="1"/>
    <col min="3587" max="3587" width="8.5546875" style="32" customWidth="1"/>
    <col min="3588" max="3588" width="13.6640625" style="32" customWidth="1"/>
    <col min="3589" max="3589" width="9.6640625" style="32" bestFit="1" customWidth="1"/>
    <col min="3590" max="3590" width="10.88671875" style="32" customWidth="1"/>
    <col min="3591" max="3591" width="14" style="32" customWidth="1"/>
    <col min="3592" max="3594" width="6.109375" style="32" customWidth="1"/>
    <col min="3595" max="3595" width="0" style="32" hidden="1" customWidth="1"/>
    <col min="3596" max="3598" width="6.109375" style="32" customWidth="1"/>
    <col min="3599" max="3599" width="6.5546875" style="32" customWidth="1"/>
    <col min="3600" max="3600" width="6.88671875" style="32" customWidth="1"/>
    <col min="3601" max="3840" width="9.109375" style="32"/>
    <col min="3841" max="3841" width="4.44140625" style="32" customWidth="1"/>
    <col min="3842" max="3842" width="0" style="32" hidden="1" customWidth="1"/>
    <col min="3843" max="3843" width="8.5546875" style="32" customWidth="1"/>
    <col min="3844" max="3844" width="13.6640625" style="32" customWidth="1"/>
    <col min="3845" max="3845" width="9.6640625" style="32" bestFit="1" customWidth="1"/>
    <col min="3846" max="3846" width="10.88671875" style="32" customWidth="1"/>
    <col min="3847" max="3847" width="14" style="32" customWidth="1"/>
    <col min="3848" max="3850" width="6.109375" style="32" customWidth="1"/>
    <col min="3851" max="3851" width="0" style="32" hidden="1" customWidth="1"/>
    <col min="3852" max="3854" width="6.109375" style="32" customWidth="1"/>
    <col min="3855" max="3855" width="6.5546875" style="32" customWidth="1"/>
    <col min="3856" max="3856" width="6.88671875" style="32" customWidth="1"/>
    <col min="3857" max="4096" width="9.109375" style="32"/>
    <col min="4097" max="4097" width="4.44140625" style="32" customWidth="1"/>
    <col min="4098" max="4098" width="0" style="32" hidden="1" customWidth="1"/>
    <col min="4099" max="4099" width="8.5546875" style="32" customWidth="1"/>
    <col min="4100" max="4100" width="13.6640625" style="32" customWidth="1"/>
    <col min="4101" max="4101" width="9.6640625" style="32" bestFit="1" customWidth="1"/>
    <col min="4102" max="4102" width="10.88671875" style="32" customWidth="1"/>
    <col min="4103" max="4103" width="14" style="32" customWidth="1"/>
    <col min="4104" max="4106" width="6.109375" style="32" customWidth="1"/>
    <col min="4107" max="4107" width="0" style="32" hidden="1" customWidth="1"/>
    <col min="4108" max="4110" width="6.109375" style="32" customWidth="1"/>
    <col min="4111" max="4111" width="6.5546875" style="32" customWidth="1"/>
    <col min="4112" max="4112" width="6.88671875" style="32" customWidth="1"/>
    <col min="4113" max="4352" width="9.109375" style="32"/>
    <col min="4353" max="4353" width="4.44140625" style="32" customWidth="1"/>
    <col min="4354" max="4354" width="0" style="32" hidden="1" customWidth="1"/>
    <col min="4355" max="4355" width="8.5546875" style="32" customWidth="1"/>
    <col min="4356" max="4356" width="13.6640625" style="32" customWidth="1"/>
    <col min="4357" max="4357" width="9.6640625" style="32" bestFit="1" customWidth="1"/>
    <col min="4358" max="4358" width="10.88671875" style="32" customWidth="1"/>
    <col min="4359" max="4359" width="14" style="32" customWidth="1"/>
    <col min="4360" max="4362" width="6.109375" style="32" customWidth="1"/>
    <col min="4363" max="4363" width="0" style="32" hidden="1" customWidth="1"/>
    <col min="4364" max="4366" width="6.109375" style="32" customWidth="1"/>
    <col min="4367" max="4367" width="6.5546875" style="32" customWidth="1"/>
    <col min="4368" max="4368" width="6.88671875" style="32" customWidth="1"/>
    <col min="4369" max="4608" width="9.109375" style="32"/>
    <col min="4609" max="4609" width="4.44140625" style="32" customWidth="1"/>
    <col min="4610" max="4610" width="0" style="32" hidden="1" customWidth="1"/>
    <col min="4611" max="4611" width="8.5546875" style="32" customWidth="1"/>
    <col min="4612" max="4612" width="13.6640625" style="32" customWidth="1"/>
    <col min="4613" max="4613" width="9.6640625" style="32" bestFit="1" customWidth="1"/>
    <col min="4614" max="4614" width="10.88671875" style="32" customWidth="1"/>
    <col min="4615" max="4615" width="14" style="32" customWidth="1"/>
    <col min="4616" max="4618" width="6.109375" style="32" customWidth="1"/>
    <col min="4619" max="4619" width="0" style="32" hidden="1" customWidth="1"/>
    <col min="4620" max="4622" width="6.109375" style="32" customWidth="1"/>
    <col min="4623" max="4623" width="6.5546875" style="32" customWidth="1"/>
    <col min="4624" max="4624" width="6.88671875" style="32" customWidth="1"/>
    <col min="4625" max="4864" width="9.109375" style="32"/>
    <col min="4865" max="4865" width="4.44140625" style="32" customWidth="1"/>
    <col min="4866" max="4866" width="0" style="32" hidden="1" customWidth="1"/>
    <col min="4867" max="4867" width="8.5546875" style="32" customWidth="1"/>
    <col min="4868" max="4868" width="13.6640625" style="32" customWidth="1"/>
    <col min="4869" max="4869" width="9.6640625" style="32" bestFit="1" customWidth="1"/>
    <col min="4870" max="4870" width="10.88671875" style="32" customWidth="1"/>
    <col min="4871" max="4871" width="14" style="32" customWidth="1"/>
    <col min="4872" max="4874" width="6.109375" style="32" customWidth="1"/>
    <col min="4875" max="4875" width="0" style="32" hidden="1" customWidth="1"/>
    <col min="4876" max="4878" width="6.109375" style="32" customWidth="1"/>
    <col min="4879" max="4879" width="6.5546875" style="32" customWidth="1"/>
    <col min="4880" max="4880" width="6.88671875" style="32" customWidth="1"/>
    <col min="4881" max="5120" width="9.109375" style="32"/>
    <col min="5121" max="5121" width="4.44140625" style="32" customWidth="1"/>
    <col min="5122" max="5122" width="0" style="32" hidden="1" customWidth="1"/>
    <col min="5123" max="5123" width="8.5546875" style="32" customWidth="1"/>
    <col min="5124" max="5124" width="13.6640625" style="32" customWidth="1"/>
    <col min="5125" max="5125" width="9.6640625" style="32" bestFit="1" customWidth="1"/>
    <col min="5126" max="5126" width="10.88671875" style="32" customWidth="1"/>
    <col min="5127" max="5127" width="14" style="32" customWidth="1"/>
    <col min="5128" max="5130" width="6.109375" style="32" customWidth="1"/>
    <col min="5131" max="5131" width="0" style="32" hidden="1" customWidth="1"/>
    <col min="5132" max="5134" width="6.109375" style="32" customWidth="1"/>
    <col min="5135" max="5135" width="6.5546875" style="32" customWidth="1"/>
    <col min="5136" max="5136" width="6.88671875" style="32" customWidth="1"/>
    <col min="5137" max="5376" width="9.109375" style="32"/>
    <col min="5377" max="5377" width="4.44140625" style="32" customWidth="1"/>
    <col min="5378" max="5378" width="0" style="32" hidden="1" customWidth="1"/>
    <col min="5379" max="5379" width="8.5546875" style="32" customWidth="1"/>
    <col min="5380" max="5380" width="13.6640625" style="32" customWidth="1"/>
    <col min="5381" max="5381" width="9.6640625" style="32" bestFit="1" customWidth="1"/>
    <col min="5382" max="5382" width="10.88671875" style="32" customWidth="1"/>
    <col min="5383" max="5383" width="14" style="32" customWidth="1"/>
    <col min="5384" max="5386" width="6.109375" style="32" customWidth="1"/>
    <col min="5387" max="5387" width="0" style="32" hidden="1" customWidth="1"/>
    <col min="5388" max="5390" width="6.109375" style="32" customWidth="1"/>
    <col min="5391" max="5391" width="6.5546875" style="32" customWidth="1"/>
    <col min="5392" max="5392" width="6.88671875" style="32" customWidth="1"/>
    <col min="5393" max="5632" width="9.109375" style="32"/>
    <col min="5633" max="5633" width="4.44140625" style="32" customWidth="1"/>
    <col min="5634" max="5634" width="0" style="32" hidden="1" customWidth="1"/>
    <col min="5635" max="5635" width="8.5546875" style="32" customWidth="1"/>
    <col min="5636" max="5636" width="13.6640625" style="32" customWidth="1"/>
    <col min="5637" max="5637" width="9.6640625" style="32" bestFit="1" customWidth="1"/>
    <col min="5638" max="5638" width="10.88671875" style="32" customWidth="1"/>
    <col min="5639" max="5639" width="14" style="32" customWidth="1"/>
    <col min="5640" max="5642" width="6.109375" style="32" customWidth="1"/>
    <col min="5643" max="5643" width="0" style="32" hidden="1" customWidth="1"/>
    <col min="5644" max="5646" width="6.109375" style="32" customWidth="1"/>
    <col min="5647" max="5647" width="6.5546875" style="32" customWidth="1"/>
    <col min="5648" max="5648" width="6.88671875" style="32" customWidth="1"/>
    <col min="5649" max="5888" width="9.109375" style="32"/>
    <col min="5889" max="5889" width="4.44140625" style="32" customWidth="1"/>
    <col min="5890" max="5890" width="0" style="32" hidden="1" customWidth="1"/>
    <col min="5891" max="5891" width="8.5546875" style="32" customWidth="1"/>
    <col min="5892" max="5892" width="13.6640625" style="32" customWidth="1"/>
    <col min="5893" max="5893" width="9.6640625" style="32" bestFit="1" customWidth="1"/>
    <col min="5894" max="5894" width="10.88671875" style="32" customWidth="1"/>
    <col min="5895" max="5895" width="14" style="32" customWidth="1"/>
    <col min="5896" max="5898" width="6.109375" style="32" customWidth="1"/>
    <col min="5899" max="5899" width="0" style="32" hidden="1" customWidth="1"/>
    <col min="5900" max="5902" width="6.109375" style="32" customWidth="1"/>
    <col min="5903" max="5903" width="6.5546875" style="32" customWidth="1"/>
    <col min="5904" max="5904" width="6.88671875" style="32" customWidth="1"/>
    <col min="5905" max="6144" width="9.109375" style="32"/>
    <col min="6145" max="6145" width="4.44140625" style="32" customWidth="1"/>
    <col min="6146" max="6146" width="0" style="32" hidden="1" customWidth="1"/>
    <col min="6147" max="6147" width="8.5546875" style="32" customWidth="1"/>
    <col min="6148" max="6148" width="13.6640625" style="32" customWidth="1"/>
    <col min="6149" max="6149" width="9.6640625" style="32" bestFit="1" customWidth="1"/>
    <col min="6150" max="6150" width="10.88671875" style="32" customWidth="1"/>
    <col min="6151" max="6151" width="14" style="32" customWidth="1"/>
    <col min="6152" max="6154" width="6.109375" style="32" customWidth="1"/>
    <col min="6155" max="6155" width="0" style="32" hidden="1" customWidth="1"/>
    <col min="6156" max="6158" width="6.109375" style="32" customWidth="1"/>
    <col min="6159" max="6159" width="6.5546875" style="32" customWidth="1"/>
    <col min="6160" max="6160" width="6.88671875" style="32" customWidth="1"/>
    <col min="6161" max="6400" width="9.109375" style="32"/>
    <col min="6401" max="6401" width="4.44140625" style="32" customWidth="1"/>
    <col min="6402" max="6402" width="0" style="32" hidden="1" customWidth="1"/>
    <col min="6403" max="6403" width="8.5546875" style="32" customWidth="1"/>
    <col min="6404" max="6404" width="13.6640625" style="32" customWidth="1"/>
    <col min="6405" max="6405" width="9.6640625" style="32" bestFit="1" customWidth="1"/>
    <col min="6406" max="6406" width="10.88671875" style="32" customWidth="1"/>
    <col min="6407" max="6407" width="14" style="32" customWidth="1"/>
    <col min="6408" max="6410" width="6.109375" style="32" customWidth="1"/>
    <col min="6411" max="6411" width="0" style="32" hidden="1" customWidth="1"/>
    <col min="6412" max="6414" width="6.109375" style="32" customWidth="1"/>
    <col min="6415" max="6415" width="6.5546875" style="32" customWidth="1"/>
    <col min="6416" max="6416" width="6.88671875" style="32" customWidth="1"/>
    <col min="6417" max="6656" width="9.109375" style="32"/>
    <col min="6657" max="6657" width="4.44140625" style="32" customWidth="1"/>
    <col min="6658" max="6658" width="0" style="32" hidden="1" customWidth="1"/>
    <col min="6659" max="6659" width="8.5546875" style="32" customWidth="1"/>
    <col min="6660" max="6660" width="13.6640625" style="32" customWidth="1"/>
    <col min="6661" max="6661" width="9.6640625" style="32" bestFit="1" customWidth="1"/>
    <col min="6662" max="6662" width="10.88671875" style="32" customWidth="1"/>
    <col min="6663" max="6663" width="14" style="32" customWidth="1"/>
    <col min="6664" max="6666" width="6.109375" style="32" customWidth="1"/>
    <col min="6667" max="6667" width="0" style="32" hidden="1" customWidth="1"/>
    <col min="6668" max="6670" width="6.109375" style="32" customWidth="1"/>
    <col min="6671" max="6671" width="6.5546875" style="32" customWidth="1"/>
    <col min="6672" max="6672" width="6.88671875" style="32" customWidth="1"/>
    <col min="6673" max="6912" width="9.109375" style="32"/>
    <col min="6913" max="6913" width="4.44140625" style="32" customWidth="1"/>
    <col min="6914" max="6914" width="0" style="32" hidden="1" customWidth="1"/>
    <col min="6915" max="6915" width="8.5546875" style="32" customWidth="1"/>
    <col min="6916" max="6916" width="13.6640625" style="32" customWidth="1"/>
    <col min="6917" max="6917" width="9.6640625" style="32" bestFit="1" customWidth="1"/>
    <col min="6918" max="6918" width="10.88671875" style="32" customWidth="1"/>
    <col min="6919" max="6919" width="14" style="32" customWidth="1"/>
    <col min="6920" max="6922" width="6.109375" style="32" customWidth="1"/>
    <col min="6923" max="6923" width="0" style="32" hidden="1" customWidth="1"/>
    <col min="6924" max="6926" width="6.109375" style="32" customWidth="1"/>
    <col min="6927" max="6927" width="6.5546875" style="32" customWidth="1"/>
    <col min="6928" max="6928" width="6.88671875" style="32" customWidth="1"/>
    <col min="6929" max="7168" width="9.109375" style="32"/>
    <col min="7169" max="7169" width="4.44140625" style="32" customWidth="1"/>
    <col min="7170" max="7170" width="0" style="32" hidden="1" customWidth="1"/>
    <col min="7171" max="7171" width="8.5546875" style="32" customWidth="1"/>
    <col min="7172" max="7172" width="13.6640625" style="32" customWidth="1"/>
    <col min="7173" max="7173" width="9.6640625" style="32" bestFit="1" customWidth="1"/>
    <col min="7174" max="7174" width="10.88671875" style="32" customWidth="1"/>
    <col min="7175" max="7175" width="14" style="32" customWidth="1"/>
    <col min="7176" max="7178" width="6.109375" style="32" customWidth="1"/>
    <col min="7179" max="7179" width="0" style="32" hidden="1" customWidth="1"/>
    <col min="7180" max="7182" width="6.109375" style="32" customWidth="1"/>
    <col min="7183" max="7183" width="6.5546875" style="32" customWidth="1"/>
    <col min="7184" max="7184" width="6.88671875" style="32" customWidth="1"/>
    <col min="7185" max="7424" width="9.109375" style="32"/>
    <col min="7425" max="7425" width="4.44140625" style="32" customWidth="1"/>
    <col min="7426" max="7426" width="0" style="32" hidden="1" customWidth="1"/>
    <col min="7427" max="7427" width="8.5546875" style="32" customWidth="1"/>
    <col min="7428" max="7428" width="13.6640625" style="32" customWidth="1"/>
    <col min="7429" max="7429" width="9.6640625" style="32" bestFit="1" customWidth="1"/>
    <col min="7430" max="7430" width="10.88671875" style="32" customWidth="1"/>
    <col min="7431" max="7431" width="14" style="32" customWidth="1"/>
    <col min="7432" max="7434" width="6.109375" style="32" customWidth="1"/>
    <col min="7435" max="7435" width="0" style="32" hidden="1" customWidth="1"/>
    <col min="7436" max="7438" width="6.109375" style="32" customWidth="1"/>
    <col min="7439" max="7439" width="6.5546875" style="32" customWidth="1"/>
    <col min="7440" max="7440" width="6.88671875" style="32" customWidth="1"/>
    <col min="7441" max="7680" width="9.109375" style="32"/>
    <col min="7681" max="7681" width="4.44140625" style="32" customWidth="1"/>
    <col min="7682" max="7682" width="0" style="32" hidden="1" customWidth="1"/>
    <col min="7683" max="7683" width="8.5546875" style="32" customWidth="1"/>
    <col min="7684" max="7684" width="13.6640625" style="32" customWidth="1"/>
    <col min="7685" max="7685" width="9.6640625" style="32" bestFit="1" customWidth="1"/>
    <col min="7686" max="7686" width="10.88671875" style="32" customWidth="1"/>
    <col min="7687" max="7687" width="14" style="32" customWidth="1"/>
    <col min="7688" max="7690" width="6.109375" style="32" customWidth="1"/>
    <col min="7691" max="7691" width="0" style="32" hidden="1" customWidth="1"/>
    <col min="7692" max="7694" width="6.109375" style="32" customWidth="1"/>
    <col min="7695" max="7695" width="6.5546875" style="32" customWidth="1"/>
    <col min="7696" max="7696" width="6.88671875" style="32" customWidth="1"/>
    <col min="7697" max="7936" width="9.109375" style="32"/>
    <col min="7937" max="7937" width="4.44140625" style="32" customWidth="1"/>
    <col min="7938" max="7938" width="0" style="32" hidden="1" customWidth="1"/>
    <col min="7939" max="7939" width="8.5546875" style="32" customWidth="1"/>
    <col min="7940" max="7940" width="13.6640625" style="32" customWidth="1"/>
    <col min="7941" max="7941" width="9.6640625" style="32" bestFit="1" customWidth="1"/>
    <col min="7942" max="7942" width="10.88671875" style="32" customWidth="1"/>
    <col min="7943" max="7943" width="14" style="32" customWidth="1"/>
    <col min="7944" max="7946" width="6.109375" style="32" customWidth="1"/>
    <col min="7947" max="7947" width="0" style="32" hidden="1" customWidth="1"/>
    <col min="7948" max="7950" width="6.109375" style="32" customWidth="1"/>
    <col min="7951" max="7951" width="6.5546875" style="32" customWidth="1"/>
    <col min="7952" max="7952" width="6.88671875" style="32" customWidth="1"/>
    <col min="7953" max="8192" width="9.109375" style="32"/>
    <col min="8193" max="8193" width="4.44140625" style="32" customWidth="1"/>
    <col min="8194" max="8194" width="0" style="32" hidden="1" customWidth="1"/>
    <col min="8195" max="8195" width="8.5546875" style="32" customWidth="1"/>
    <col min="8196" max="8196" width="13.6640625" style="32" customWidth="1"/>
    <col min="8197" max="8197" width="9.6640625" style="32" bestFit="1" customWidth="1"/>
    <col min="8198" max="8198" width="10.88671875" style="32" customWidth="1"/>
    <col min="8199" max="8199" width="14" style="32" customWidth="1"/>
    <col min="8200" max="8202" width="6.109375" style="32" customWidth="1"/>
    <col min="8203" max="8203" width="0" style="32" hidden="1" customWidth="1"/>
    <col min="8204" max="8206" width="6.109375" style="32" customWidth="1"/>
    <col min="8207" max="8207" width="6.5546875" style="32" customWidth="1"/>
    <col min="8208" max="8208" width="6.88671875" style="32" customWidth="1"/>
    <col min="8209" max="8448" width="9.109375" style="32"/>
    <col min="8449" max="8449" width="4.44140625" style="32" customWidth="1"/>
    <col min="8450" max="8450" width="0" style="32" hidden="1" customWidth="1"/>
    <col min="8451" max="8451" width="8.5546875" style="32" customWidth="1"/>
    <col min="8452" max="8452" width="13.6640625" style="32" customWidth="1"/>
    <col min="8453" max="8453" width="9.6640625" style="32" bestFit="1" customWidth="1"/>
    <col min="8454" max="8454" width="10.88671875" style="32" customWidth="1"/>
    <col min="8455" max="8455" width="14" style="32" customWidth="1"/>
    <col min="8456" max="8458" width="6.109375" style="32" customWidth="1"/>
    <col min="8459" max="8459" width="0" style="32" hidden="1" customWidth="1"/>
    <col min="8460" max="8462" width="6.109375" style="32" customWidth="1"/>
    <col min="8463" max="8463" width="6.5546875" style="32" customWidth="1"/>
    <col min="8464" max="8464" width="6.88671875" style="32" customWidth="1"/>
    <col min="8465" max="8704" width="9.109375" style="32"/>
    <col min="8705" max="8705" width="4.44140625" style="32" customWidth="1"/>
    <col min="8706" max="8706" width="0" style="32" hidden="1" customWidth="1"/>
    <col min="8707" max="8707" width="8.5546875" style="32" customWidth="1"/>
    <col min="8708" max="8708" width="13.6640625" style="32" customWidth="1"/>
    <col min="8709" max="8709" width="9.6640625" style="32" bestFit="1" customWidth="1"/>
    <col min="8710" max="8710" width="10.88671875" style="32" customWidth="1"/>
    <col min="8711" max="8711" width="14" style="32" customWidth="1"/>
    <col min="8712" max="8714" width="6.109375" style="32" customWidth="1"/>
    <col min="8715" max="8715" width="0" style="32" hidden="1" customWidth="1"/>
    <col min="8716" max="8718" width="6.109375" style="32" customWidth="1"/>
    <col min="8719" max="8719" width="6.5546875" style="32" customWidth="1"/>
    <col min="8720" max="8720" width="6.88671875" style="32" customWidth="1"/>
    <col min="8721" max="8960" width="9.109375" style="32"/>
    <col min="8961" max="8961" width="4.44140625" style="32" customWidth="1"/>
    <col min="8962" max="8962" width="0" style="32" hidden="1" customWidth="1"/>
    <col min="8963" max="8963" width="8.5546875" style="32" customWidth="1"/>
    <col min="8964" max="8964" width="13.6640625" style="32" customWidth="1"/>
    <col min="8965" max="8965" width="9.6640625" style="32" bestFit="1" customWidth="1"/>
    <col min="8966" max="8966" width="10.88671875" style="32" customWidth="1"/>
    <col min="8967" max="8967" width="14" style="32" customWidth="1"/>
    <col min="8968" max="8970" width="6.109375" style="32" customWidth="1"/>
    <col min="8971" max="8971" width="0" style="32" hidden="1" customWidth="1"/>
    <col min="8972" max="8974" width="6.109375" style="32" customWidth="1"/>
    <col min="8975" max="8975" width="6.5546875" style="32" customWidth="1"/>
    <col min="8976" max="8976" width="6.88671875" style="32" customWidth="1"/>
    <col min="8977" max="9216" width="9.109375" style="32"/>
    <col min="9217" max="9217" width="4.44140625" style="32" customWidth="1"/>
    <col min="9218" max="9218" width="0" style="32" hidden="1" customWidth="1"/>
    <col min="9219" max="9219" width="8.5546875" style="32" customWidth="1"/>
    <col min="9220" max="9220" width="13.6640625" style="32" customWidth="1"/>
    <col min="9221" max="9221" width="9.6640625" style="32" bestFit="1" customWidth="1"/>
    <col min="9222" max="9222" width="10.88671875" style="32" customWidth="1"/>
    <col min="9223" max="9223" width="14" style="32" customWidth="1"/>
    <col min="9224" max="9226" width="6.109375" style="32" customWidth="1"/>
    <col min="9227" max="9227" width="0" style="32" hidden="1" customWidth="1"/>
    <col min="9228" max="9230" width="6.109375" style="32" customWidth="1"/>
    <col min="9231" max="9231" width="6.5546875" style="32" customWidth="1"/>
    <col min="9232" max="9232" width="6.88671875" style="32" customWidth="1"/>
    <col min="9233" max="9472" width="9.109375" style="32"/>
    <col min="9473" max="9473" width="4.44140625" style="32" customWidth="1"/>
    <col min="9474" max="9474" width="0" style="32" hidden="1" customWidth="1"/>
    <col min="9475" max="9475" width="8.5546875" style="32" customWidth="1"/>
    <col min="9476" max="9476" width="13.6640625" style="32" customWidth="1"/>
    <col min="9477" max="9477" width="9.6640625" style="32" bestFit="1" customWidth="1"/>
    <col min="9478" max="9478" width="10.88671875" style="32" customWidth="1"/>
    <col min="9479" max="9479" width="14" style="32" customWidth="1"/>
    <col min="9480" max="9482" width="6.109375" style="32" customWidth="1"/>
    <col min="9483" max="9483" width="0" style="32" hidden="1" customWidth="1"/>
    <col min="9484" max="9486" width="6.109375" style="32" customWidth="1"/>
    <col min="9487" max="9487" width="6.5546875" style="32" customWidth="1"/>
    <col min="9488" max="9488" width="6.88671875" style="32" customWidth="1"/>
    <col min="9489" max="9728" width="9.109375" style="32"/>
    <col min="9729" max="9729" width="4.44140625" style="32" customWidth="1"/>
    <col min="9730" max="9730" width="0" style="32" hidden="1" customWidth="1"/>
    <col min="9731" max="9731" width="8.5546875" style="32" customWidth="1"/>
    <col min="9732" max="9732" width="13.6640625" style="32" customWidth="1"/>
    <col min="9733" max="9733" width="9.6640625" style="32" bestFit="1" customWidth="1"/>
    <col min="9734" max="9734" width="10.88671875" style="32" customWidth="1"/>
    <col min="9735" max="9735" width="14" style="32" customWidth="1"/>
    <col min="9736" max="9738" width="6.109375" style="32" customWidth="1"/>
    <col min="9739" max="9739" width="0" style="32" hidden="1" customWidth="1"/>
    <col min="9740" max="9742" width="6.109375" style="32" customWidth="1"/>
    <col min="9743" max="9743" width="6.5546875" style="32" customWidth="1"/>
    <col min="9744" max="9744" width="6.88671875" style="32" customWidth="1"/>
    <col min="9745" max="9984" width="9.109375" style="32"/>
    <col min="9985" max="9985" width="4.44140625" style="32" customWidth="1"/>
    <col min="9986" max="9986" width="0" style="32" hidden="1" customWidth="1"/>
    <col min="9987" max="9987" width="8.5546875" style="32" customWidth="1"/>
    <col min="9988" max="9988" width="13.6640625" style="32" customWidth="1"/>
    <col min="9989" max="9989" width="9.6640625" style="32" bestFit="1" customWidth="1"/>
    <col min="9990" max="9990" width="10.88671875" style="32" customWidth="1"/>
    <col min="9991" max="9991" width="14" style="32" customWidth="1"/>
    <col min="9992" max="9994" width="6.109375" style="32" customWidth="1"/>
    <col min="9995" max="9995" width="0" style="32" hidden="1" customWidth="1"/>
    <col min="9996" max="9998" width="6.109375" style="32" customWidth="1"/>
    <col min="9999" max="9999" width="6.5546875" style="32" customWidth="1"/>
    <col min="10000" max="10000" width="6.88671875" style="32" customWidth="1"/>
    <col min="10001" max="10240" width="9.109375" style="32"/>
    <col min="10241" max="10241" width="4.44140625" style="32" customWidth="1"/>
    <col min="10242" max="10242" width="0" style="32" hidden="1" customWidth="1"/>
    <col min="10243" max="10243" width="8.5546875" style="32" customWidth="1"/>
    <col min="10244" max="10244" width="13.6640625" style="32" customWidth="1"/>
    <col min="10245" max="10245" width="9.6640625" style="32" bestFit="1" customWidth="1"/>
    <col min="10246" max="10246" width="10.88671875" style="32" customWidth="1"/>
    <col min="10247" max="10247" width="14" style="32" customWidth="1"/>
    <col min="10248" max="10250" width="6.109375" style="32" customWidth="1"/>
    <col min="10251" max="10251" width="0" style="32" hidden="1" customWidth="1"/>
    <col min="10252" max="10254" width="6.109375" style="32" customWidth="1"/>
    <col min="10255" max="10255" width="6.5546875" style="32" customWidth="1"/>
    <col min="10256" max="10256" width="6.88671875" style="32" customWidth="1"/>
    <col min="10257" max="10496" width="9.109375" style="32"/>
    <col min="10497" max="10497" width="4.44140625" style="32" customWidth="1"/>
    <col min="10498" max="10498" width="0" style="32" hidden="1" customWidth="1"/>
    <col min="10499" max="10499" width="8.5546875" style="32" customWidth="1"/>
    <col min="10500" max="10500" width="13.6640625" style="32" customWidth="1"/>
    <col min="10501" max="10501" width="9.6640625" style="32" bestFit="1" customWidth="1"/>
    <col min="10502" max="10502" width="10.88671875" style="32" customWidth="1"/>
    <col min="10503" max="10503" width="14" style="32" customWidth="1"/>
    <col min="10504" max="10506" width="6.109375" style="32" customWidth="1"/>
    <col min="10507" max="10507" width="0" style="32" hidden="1" customWidth="1"/>
    <col min="10508" max="10510" width="6.109375" style="32" customWidth="1"/>
    <col min="10511" max="10511" width="6.5546875" style="32" customWidth="1"/>
    <col min="10512" max="10512" width="6.88671875" style="32" customWidth="1"/>
    <col min="10513" max="10752" width="9.109375" style="32"/>
    <col min="10753" max="10753" width="4.44140625" style="32" customWidth="1"/>
    <col min="10754" max="10754" width="0" style="32" hidden="1" customWidth="1"/>
    <col min="10755" max="10755" width="8.5546875" style="32" customWidth="1"/>
    <col min="10756" max="10756" width="13.6640625" style="32" customWidth="1"/>
    <col min="10757" max="10757" width="9.6640625" style="32" bestFit="1" customWidth="1"/>
    <col min="10758" max="10758" width="10.88671875" style="32" customWidth="1"/>
    <col min="10759" max="10759" width="14" style="32" customWidth="1"/>
    <col min="10760" max="10762" width="6.109375" style="32" customWidth="1"/>
    <col min="10763" max="10763" width="0" style="32" hidden="1" customWidth="1"/>
    <col min="10764" max="10766" width="6.109375" style="32" customWidth="1"/>
    <col min="10767" max="10767" width="6.5546875" style="32" customWidth="1"/>
    <col min="10768" max="10768" width="6.88671875" style="32" customWidth="1"/>
    <col min="10769" max="11008" width="9.109375" style="32"/>
    <col min="11009" max="11009" width="4.44140625" style="32" customWidth="1"/>
    <col min="11010" max="11010" width="0" style="32" hidden="1" customWidth="1"/>
    <col min="11011" max="11011" width="8.5546875" style="32" customWidth="1"/>
    <col min="11012" max="11012" width="13.6640625" style="32" customWidth="1"/>
    <col min="11013" max="11013" width="9.6640625" style="32" bestFit="1" customWidth="1"/>
    <col min="11014" max="11014" width="10.88671875" style="32" customWidth="1"/>
    <col min="11015" max="11015" width="14" style="32" customWidth="1"/>
    <col min="11016" max="11018" width="6.109375" style="32" customWidth="1"/>
    <col min="11019" max="11019" width="0" style="32" hidden="1" customWidth="1"/>
    <col min="11020" max="11022" width="6.109375" style="32" customWidth="1"/>
    <col min="11023" max="11023" width="6.5546875" style="32" customWidth="1"/>
    <col min="11024" max="11024" width="6.88671875" style="32" customWidth="1"/>
    <col min="11025" max="11264" width="9.109375" style="32"/>
    <col min="11265" max="11265" width="4.44140625" style="32" customWidth="1"/>
    <col min="11266" max="11266" width="0" style="32" hidden="1" customWidth="1"/>
    <col min="11267" max="11267" width="8.5546875" style="32" customWidth="1"/>
    <col min="11268" max="11268" width="13.6640625" style="32" customWidth="1"/>
    <col min="11269" max="11269" width="9.6640625" style="32" bestFit="1" customWidth="1"/>
    <col min="11270" max="11270" width="10.88671875" style="32" customWidth="1"/>
    <col min="11271" max="11271" width="14" style="32" customWidth="1"/>
    <col min="11272" max="11274" width="6.109375" style="32" customWidth="1"/>
    <col min="11275" max="11275" width="0" style="32" hidden="1" customWidth="1"/>
    <col min="11276" max="11278" width="6.109375" style="32" customWidth="1"/>
    <col min="11279" max="11279" width="6.5546875" style="32" customWidth="1"/>
    <col min="11280" max="11280" width="6.88671875" style="32" customWidth="1"/>
    <col min="11281" max="11520" width="9.109375" style="32"/>
    <col min="11521" max="11521" width="4.44140625" style="32" customWidth="1"/>
    <col min="11522" max="11522" width="0" style="32" hidden="1" customWidth="1"/>
    <col min="11523" max="11523" width="8.5546875" style="32" customWidth="1"/>
    <col min="11524" max="11524" width="13.6640625" style="32" customWidth="1"/>
    <col min="11525" max="11525" width="9.6640625" style="32" bestFit="1" customWidth="1"/>
    <col min="11526" max="11526" width="10.88671875" style="32" customWidth="1"/>
    <col min="11527" max="11527" width="14" style="32" customWidth="1"/>
    <col min="11528" max="11530" width="6.109375" style="32" customWidth="1"/>
    <col min="11531" max="11531" width="0" style="32" hidden="1" customWidth="1"/>
    <col min="11532" max="11534" width="6.109375" style="32" customWidth="1"/>
    <col min="11535" max="11535" width="6.5546875" style="32" customWidth="1"/>
    <col min="11536" max="11536" width="6.88671875" style="32" customWidth="1"/>
    <col min="11537" max="11776" width="9.109375" style="32"/>
    <col min="11777" max="11777" width="4.44140625" style="32" customWidth="1"/>
    <col min="11778" max="11778" width="0" style="32" hidden="1" customWidth="1"/>
    <col min="11779" max="11779" width="8.5546875" style="32" customWidth="1"/>
    <col min="11780" max="11780" width="13.6640625" style="32" customWidth="1"/>
    <col min="11781" max="11781" width="9.6640625" style="32" bestFit="1" customWidth="1"/>
    <col min="11782" max="11782" width="10.88671875" style="32" customWidth="1"/>
    <col min="11783" max="11783" width="14" style="32" customWidth="1"/>
    <col min="11784" max="11786" width="6.109375" style="32" customWidth="1"/>
    <col min="11787" max="11787" width="0" style="32" hidden="1" customWidth="1"/>
    <col min="11788" max="11790" width="6.109375" style="32" customWidth="1"/>
    <col min="11791" max="11791" width="6.5546875" style="32" customWidth="1"/>
    <col min="11792" max="11792" width="6.88671875" style="32" customWidth="1"/>
    <col min="11793" max="12032" width="9.109375" style="32"/>
    <col min="12033" max="12033" width="4.44140625" style="32" customWidth="1"/>
    <col min="12034" max="12034" width="0" style="32" hidden="1" customWidth="1"/>
    <col min="12035" max="12035" width="8.5546875" style="32" customWidth="1"/>
    <col min="12036" max="12036" width="13.6640625" style="32" customWidth="1"/>
    <col min="12037" max="12037" width="9.6640625" style="32" bestFit="1" customWidth="1"/>
    <col min="12038" max="12038" width="10.88671875" style="32" customWidth="1"/>
    <col min="12039" max="12039" width="14" style="32" customWidth="1"/>
    <col min="12040" max="12042" width="6.109375" style="32" customWidth="1"/>
    <col min="12043" max="12043" width="0" style="32" hidden="1" customWidth="1"/>
    <col min="12044" max="12046" width="6.109375" style="32" customWidth="1"/>
    <col min="12047" max="12047" width="6.5546875" style="32" customWidth="1"/>
    <col min="12048" max="12048" width="6.88671875" style="32" customWidth="1"/>
    <col min="12049" max="12288" width="9.109375" style="32"/>
    <col min="12289" max="12289" width="4.44140625" style="32" customWidth="1"/>
    <col min="12290" max="12290" width="0" style="32" hidden="1" customWidth="1"/>
    <col min="12291" max="12291" width="8.5546875" style="32" customWidth="1"/>
    <col min="12292" max="12292" width="13.6640625" style="32" customWidth="1"/>
    <col min="12293" max="12293" width="9.6640625" style="32" bestFit="1" customWidth="1"/>
    <col min="12294" max="12294" width="10.88671875" style="32" customWidth="1"/>
    <col min="12295" max="12295" width="14" style="32" customWidth="1"/>
    <col min="12296" max="12298" width="6.109375" style="32" customWidth="1"/>
    <col min="12299" max="12299" width="0" style="32" hidden="1" customWidth="1"/>
    <col min="12300" max="12302" width="6.109375" style="32" customWidth="1"/>
    <col min="12303" max="12303" width="6.5546875" style="32" customWidth="1"/>
    <col min="12304" max="12304" width="6.88671875" style="32" customWidth="1"/>
    <col min="12305" max="12544" width="9.109375" style="32"/>
    <col min="12545" max="12545" width="4.44140625" style="32" customWidth="1"/>
    <col min="12546" max="12546" width="0" style="32" hidden="1" customWidth="1"/>
    <col min="12547" max="12547" width="8.5546875" style="32" customWidth="1"/>
    <col min="12548" max="12548" width="13.6640625" style="32" customWidth="1"/>
    <col min="12549" max="12549" width="9.6640625" style="32" bestFit="1" customWidth="1"/>
    <col min="12550" max="12550" width="10.88671875" style="32" customWidth="1"/>
    <col min="12551" max="12551" width="14" style="32" customWidth="1"/>
    <col min="12552" max="12554" width="6.109375" style="32" customWidth="1"/>
    <col min="12555" max="12555" width="0" style="32" hidden="1" customWidth="1"/>
    <col min="12556" max="12558" width="6.109375" style="32" customWidth="1"/>
    <col min="12559" max="12559" width="6.5546875" style="32" customWidth="1"/>
    <col min="12560" max="12560" width="6.88671875" style="32" customWidth="1"/>
    <col min="12561" max="12800" width="9.109375" style="32"/>
    <col min="12801" max="12801" width="4.44140625" style="32" customWidth="1"/>
    <col min="12802" max="12802" width="0" style="32" hidden="1" customWidth="1"/>
    <col min="12803" max="12803" width="8.5546875" style="32" customWidth="1"/>
    <col min="12804" max="12804" width="13.6640625" style="32" customWidth="1"/>
    <col min="12805" max="12805" width="9.6640625" style="32" bestFit="1" customWidth="1"/>
    <col min="12806" max="12806" width="10.88671875" style="32" customWidth="1"/>
    <col min="12807" max="12807" width="14" style="32" customWidth="1"/>
    <col min="12808" max="12810" width="6.109375" style="32" customWidth="1"/>
    <col min="12811" max="12811" width="0" style="32" hidden="1" customWidth="1"/>
    <col min="12812" max="12814" width="6.109375" style="32" customWidth="1"/>
    <col min="12815" max="12815" width="6.5546875" style="32" customWidth="1"/>
    <col min="12816" max="12816" width="6.88671875" style="32" customWidth="1"/>
    <col min="12817" max="13056" width="9.109375" style="32"/>
    <col min="13057" max="13057" width="4.44140625" style="32" customWidth="1"/>
    <col min="13058" max="13058" width="0" style="32" hidden="1" customWidth="1"/>
    <col min="13059" max="13059" width="8.5546875" style="32" customWidth="1"/>
    <col min="13060" max="13060" width="13.6640625" style="32" customWidth="1"/>
    <col min="13061" max="13061" width="9.6640625" style="32" bestFit="1" customWidth="1"/>
    <col min="13062" max="13062" width="10.88671875" style="32" customWidth="1"/>
    <col min="13063" max="13063" width="14" style="32" customWidth="1"/>
    <col min="13064" max="13066" width="6.109375" style="32" customWidth="1"/>
    <col min="13067" max="13067" width="0" style="32" hidden="1" customWidth="1"/>
    <col min="13068" max="13070" width="6.109375" style="32" customWidth="1"/>
    <col min="13071" max="13071" width="6.5546875" style="32" customWidth="1"/>
    <col min="13072" max="13072" width="6.88671875" style="32" customWidth="1"/>
    <col min="13073" max="13312" width="9.109375" style="32"/>
    <col min="13313" max="13313" width="4.44140625" style="32" customWidth="1"/>
    <col min="13314" max="13314" width="0" style="32" hidden="1" customWidth="1"/>
    <col min="13315" max="13315" width="8.5546875" style="32" customWidth="1"/>
    <col min="13316" max="13316" width="13.6640625" style="32" customWidth="1"/>
    <col min="13317" max="13317" width="9.6640625" style="32" bestFit="1" customWidth="1"/>
    <col min="13318" max="13318" width="10.88671875" style="32" customWidth="1"/>
    <col min="13319" max="13319" width="14" style="32" customWidth="1"/>
    <col min="13320" max="13322" width="6.109375" style="32" customWidth="1"/>
    <col min="13323" max="13323" width="0" style="32" hidden="1" customWidth="1"/>
    <col min="13324" max="13326" width="6.109375" style="32" customWidth="1"/>
    <col min="13327" max="13327" width="6.5546875" style="32" customWidth="1"/>
    <col min="13328" max="13328" width="6.88671875" style="32" customWidth="1"/>
    <col min="13329" max="13568" width="9.109375" style="32"/>
    <col min="13569" max="13569" width="4.44140625" style="32" customWidth="1"/>
    <col min="13570" max="13570" width="0" style="32" hidden="1" customWidth="1"/>
    <col min="13571" max="13571" width="8.5546875" style="32" customWidth="1"/>
    <col min="13572" max="13572" width="13.6640625" style="32" customWidth="1"/>
    <col min="13573" max="13573" width="9.6640625" style="32" bestFit="1" customWidth="1"/>
    <col min="13574" max="13574" width="10.88671875" style="32" customWidth="1"/>
    <col min="13575" max="13575" width="14" style="32" customWidth="1"/>
    <col min="13576" max="13578" width="6.109375" style="32" customWidth="1"/>
    <col min="13579" max="13579" width="0" style="32" hidden="1" customWidth="1"/>
    <col min="13580" max="13582" width="6.109375" style="32" customWidth="1"/>
    <col min="13583" max="13583" width="6.5546875" style="32" customWidth="1"/>
    <col min="13584" max="13584" width="6.88671875" style="32" customWidth="1"/>
    <col min="13585" max="13824" width="9.109375" style="32"/>
    <col min="13825" max="13825" width="4.44140625" style="32" customWidth="1"/>
    <col min="13826" max="13826" width="0" style="32" hidden="1" customWidth="1"/>
    <col min="13827" max="13827" width="8.5546875" style="32" customWidth="1"/>
    <col min="13828" max="13828" width="13.6640625" style="32" customWidth="1"/>
    <col min="13829" max="13829" width="9.6640625" style="32" bestFit="1" customWidth="1"/>
    <col min="13830" max="13830" width="10.88671875" style="32" customWidth="1"/>
    <col min="13831" max="13831" width="14" style="32" customWidth="1"/>
    <col min="13832" max="13834" width="6.109375" style="32" customWidth="1"/>
    <col min="13835" max="13835" width="0" style="32" hidden="1" customWidth="1"/>
    <col min="13836" max="13838" width="6.109375" style="32" customWidth="1"/>
    <col min="13839" max="13839" width="6.5546875" style="32" customWidth="1"/>
    <col min="13840" max="13840" width="6.88671875" style="32" customWidth="1"/>
    <col min="13841" max="14080" width="9.109375" style="32"/>
    <col min="14081" max="14081" width="4.44140625" style="32" customWidth="1"/>
    <col min="14082" max="14082" width="0" style="32" hidden="1" customWidth="1"/>
    <col min="14083" max="14083" width="8.5546875" style="32" customWidth="1"/>
    <col min="14084" max="14084" width="13.6640625" style="32" customWidth="1"/>
    <col min="14085" max="14085" width="9.6640625" style="32" bestFit="1" customWidth="1"/>
    <col min="14086" max="14086" width="10.88671875" style="32" customWidth="1"/>
    <col min="14087" max="14087" width="14" style="32" customWidth="1"/>
    <col min="14088" max="14090" width="6.109375" style="32" customWidth="1"/>
    <col min="14091" max="14091" width="0" style="32" hidden="1" customWidth="1"/>
    <col min="14092" max="14094" width="6.109375" style="32" customWidth="1"/>
    <col min="14095" max="14095" width="6.5546875" style="32" customWidth="1"/>
    <col min="14096" max="14096" width="6.88671875" style="32" customWidth="1"/>
    <col min="14097" max="14336" width="9.109375" style="32"/>
    <col min="14337" max="14337" width="4.44140625" style="32" customWidth="1"/>
    <col min="14338" max="14338" width="0" style="32" hidden="1" customWidth="1"/>
    <col min="14339" max="14339" width="8.5546875" style="32" customWidth="1"/>
    <col min="14340" max="14340" width="13.6640625" style="32" customWidth="1"/>
    <col min="14341" max="14341" width="9.6640625" style="32" bestFit="1" customWidth="1"/>
    <col min="14342" max="14342" width="10.88671875" style="32" customWidth="1"/>
    <col min="14343" max="14343" width="14" style="32" customWidth="1"/>
    <col min="14344" max="14346" width="6.109375" style="32" customWidth="1"/>
    <col min="14347" max="14347" width="0" style="32" hidden="1" customWidth="1"/>
    <col min="14348" max="14350" width="6.109375" style="32" customWidth="1"/>
    <col min="14351" max="14351" width="6.5546875" style="32" customWidth="1"/>
    <col min="14352" max="14352" width="6.88671875" style="32" customWidth="1"/>
    <col min="14353" max="14592" width="9.109375" style="32"/>
    <col min="14593" max="14593" width="4.44140625" style="32" customWidth="1"/>
    <col min="14594" max="14594" width="0" style="32" hidden="1" customWidth="1"/>
    <col min="14595" max="14595" width="8.5546875" style="32" customWidth="1"/>
    <col min="14596" max="14596" width="13.6640625" style="32" customWidth="1"/>
    <col min="14597" max="14597" width="9.6640625" style="32" bestFit="1" customWidth="1"/>
    <col min="14598" max="14598" width="10.88671875" style="32" customWidth="1"/>
    <col min="14599" max="14599" width="14" style="32" customWidth="1"/>
    <col min="14600" max="14602" width="6.109375" style="32" customWidth="1"/>
    <col min="14603" max="14603" width="0" style="32" hidden="1" customWidth="1"/>
    <col min="14604" max="14606" width="6.109375" style="32" customWidth="1"/>
    <col min="14607" max="14607" width="6.5546875" style="32" customWidth="1"/>
    <col min="14608" max="14608" width="6.88671875" style="32" customWidth="1"/>
    <col min="14609" max="14848" width="9.109375" style="32"/>
    <col min="14849" max="14849" width="4.44140625" style="32" customWidth="1"/>
    <col min="14850" max="14850" width="0" style="32" hidden="1" customWidth="1"/>
    <col min="14851" max="14851" width="8.5546875" style="32" customWidth="1"/>
    <col min="14852" max="14852" width="13.6640625" style="32" customWidth="1"/>
    <col min="14853" max="14853" width="9.6640625" style="32" bestFit="1" customWidth="1"/>
    <col min="14854" max="14854" width="10.88671875" style="32" customWidth="1"/>
    <col min="14855" max="14855" width="14" style="32" customWidth="1"/>
    <col min="14856" max="14858" width="6.109375" style="32" customWidth="1"/>
    <col min="14859" max="14859" width="0" style="32" hidden="1" customWidth="1"/>
    <col min="14860" max="14862" width="6.109375" style="32" customWidth="1"/>
    <col min="14863" max="14863" width="6.5546875" style="32" customWidth="1"/>
    <col min="14864" max="14864" width="6.88671875" style="32" customWidth="1"/>
    <col min="14865" max="15104" width="9.109375" style="32"/>
    <col min="15105" max="15105" width="4.44140625" style="32" customWidth="1"/>
    <col min="15106" max="15106" width="0" style="32" hidden="1" customWidth="1"/>
    <col min="15107" max="15107" width="8.5546875" style="32" customWidth="1"/>
    <col min="15108" max="15108" width="13.6640625" style="32" customWidth="1"/>
    <col min="15109" max="15109" width="9.6640625" style="32" bestFit="1" customWidth="1"/>
    <col min="15110" max="15110" width="10.88671875" style="32" customWidth="1"/>
    <col min="15111" max="15111" width="14" style="32" customWidth="1"/>
    <col min="15112" max="15114" width="6.109375" style="32" customWidth="1"/>
    <col min="15115" max="15115" width="0" style="32" hidden="1" customWidth="1"/>
    <col min="15116" max="15118" width="6.109375" style="32" customWidth="1"/>
    <col min="15119" max="15119" width="6.5546875" style="32" customWidth="1"/>
    <col min="15120" max="15120" width="6.88671875" style="32" customWidth="1"/>
    <col min="15121" max="15360" width="9.109375" style="32"/>
    <col min="15361" max="15361" width="4.44140625" style="32" customWidth="1"/>
    <col min="15362" max="15362" width="0" style="32" hidden="1" customWidth="1"/>
    <col min="15363" max="15363" width="8.5546875" style="32" customWidth="1"/>
    <col min="15364" max="15364" width="13.6640625" style="32" customWidth="1"/>
    <col min="15365" max="15365" width="9.6640625" style="32" bestFit="1" customWidth="1"/>
    <col min="15366" max="15366" width="10.88671875" style="32" customWidth="1"/>
    <col min="15367" max="15367" width="14" style="32" customWidth="1"/>
    <col min="15368" max="15370" width="6.109375" style="32" customWidth="1"/>
    <col min="15371" max="15371" width="0" style="32" hidden="1" customWidth="1"/>
    <col min="15372" max="15374" width="6.109375" style="32" customWidth="1"/>
    <col min="15375" max="15375" width="6.5546875" style="32" customWidth="1"/>
    <col min="15376" max="15376" width="6.88671875" style="32" customWidth="1"/>
    <col min="15377" max="15616" width="9.109375" style="32"/>
    <col min="15617" max="15617" width="4.44140625" style="32" customWidth="1"/>
    <col min="15618" max="15618" width="0" style="32" hidden="1" customWidth="1"/>
    <col min="15619" max="15619" width="8.5546875" style="32" customWidth="1"/>
    <col min="15620" max="15620" width="13.6640625" style="32" customWidth="1"/>
    <col min="15621" max="15621" width="9.6640625" style="32" bestFit="1" customWidth="1"/>
    <col min="15622" max="15622" width="10.88671875" style="32" customWidth="1"/>
    <col min="15623" max="15623" width="14" style="32" customWidth="1"/>
    <col min="15624" max="15626" width="6.109375" style="32" customWidth="1"/>
    <col min="15627" max="15627" width="0" style="32" hidden="1" customWidth="1"/>
    <col min="15628" max="15630" width="6.109375" style="32" customWidth="1"/>
    <col min="15631" max="15631" width="6.5546875" style="32" customWidth="1"/>
    <col min="15632" max="15632" width="6.88671875" style="32" customWidth="1"/>
    <col min="15633" max="15872" width="9.109375" style="32"/>
    <col min="15873" max="15873" width="4.44140625" style="32" customWidth="1"/>
    <col min="15874" max="15874" width="0" style="32" hidden="1" customWidth="1"/>
    <col min="15875" max="15875" width="8.5546875" style="32" customWidth="1"/>
    <col min="15876" max="15876" width="13.6640625" style="32" customWidth="1"/>
    <col min="15877" max="15877" width="9.6640625" style="32" bestFit="1" customWidth="1"/>
    <col min="15878" max="15878" width="10.88671875" style="32" customWidth="1"/>
    <col min="15879" max="15879" width="14" style="32" customWidth="1"/>
    <col min="15880" max="15882" width="6.109375" style="32" customWidth="1"/>
    <col min="15883" max="15883" width="0" style="32" hidden="1" customWidth="1"/>
    <col min="15884" max="15886" width="6.109375" style="32" customWidth="1"/>
    <col min="15887" max="15887" width="6.5546875" style="32" customWidth="1"/>
    <col min="15888" max="15888" width="6.88671875" style="32" customWidth="1"/>
    <col min="15889" max="16128" width="9.109375" style="32"/>
    <col min="16129" max="16129" width="4.44140625" style="32" customWidth="1"/>
    <col min="16130" max="16130" width="0" style="32" hidden="1" customWidth="1"/>
    <col min="16131" max="16131" width="8.5546875" style="32" customWidth="1"/>
    <col min="16132" max="16132" width="13.6640625" style="32" customWidth="1"/>
    <col min="16133" max="16133" width="9.6640625" style="32" bestFit="1" customWidth="1"/>
    <col min="16134" max="16134" width="10.88671875" style="32" customWidth="1"/>
    <col min="16135" max="16135" width="14" style="32" customWidth="1"/>
    <col min="16136" max="16138" width="6.109375" style="32" customWidth="1"/>
    <col min="16139" max="16139" width="0" style="32" hidden="1" customWidth="1"/>
    <col min="16140" max="16142" width="6.109375" style="32" customWidth="1"/>
    <col min="16143" max="16143" width="6.5546875" style="32" customWidth="1"/>
    <col min="16144" max="16144" width="6.88671875" style="32" customWidth="1"/>
    <col min="16145" max="16384" width="9.109375" style="32"/>
  </cols>
  <sheetData>
    <row r="1" spans="1:16" s="3" customFormat="1" ht="17.399999999999999">
      <c r="B1" s="2"/>
      <c r="D1" s="2" t="s">
        <v>172</v>
      </c>
      <c r="E1" s="4"/>
      <c r="F1" s="5"/>
    </row>
    <row r="2" spans="1:16" s="3" customFormat="1" ht="17.399999999999999">
      <c r="A2" s="14" t="s">
        <v>3</v>
      </c>
      <c r="B2" s="2"/>
      <c r="D2" s="4"/>
      <c r="E2" s="4"/>
      <c r="G2" s="6" t="s">
        <v>173</v>
      </c>
    </row>
    <row r="3" spans="1:16" ht="16.2" thickBot="1">
      <c r="A3" s="12"/>
      <c r="B3" s="12"/>
      <c r="C3" s="47" t="s">
        <v>186</v>
      </c>
      <c r="D3" s="44"/>
      <c r="G3" s="11" t="s">
        <v>22</v>
      </c>
      <c r="H3" s="11"/>
      <c r="I3" s="43"/>
      <c r="J3" s="12"/>
      <c r="K3" s="12"/>
      <c r="L3" s="12"/>
      <c r="M3" s="12"/>
      <c r="N3" s="12"/>
      <c r="O3" s="12"/>
    </row>
    <row r="4" spans="1:16" ht="13.8" thickBot="1">
      <c r="A4" s="45"/>
      <c r="B4" s="45"/>
      <c r="C4" s="48"/>
      <c r="D4" s="46"/>
      <c r="E4" s="46"/>
      <c r="F4" s="46"/>
      <c r="G4" s="46"/>
      <c r="H4" s="65"/>
      <c r="I4" s="66"/>
      <c r="J4" s="66" t="s">
        <v>185</v>
      </c>
      <c r="K4" s="66"/>
      <c r="L4" s="66"/>
      <c r="M4" s="66"/>
      <c r="N4" s="67"/>
      <c r="O4" s="45"/>
    </row>
    <row r="5" spans="1:16" ht="13.8" thickBot="1">
      <c r="A5" s="34" t="s">
        <v>153</v>
      </c>
      <c r="B5" s="18" t="s">
        <v>177</v>
      </c>
      <c r="C5" s="50" t="s">
        <v>154</v>
      </c>
      <c r="D5" s="51" t="s">
        <v>155</v>
      </c>
      <c r="E5" s="52" t="s">
        <v>156</v>
      </c>
      <c r="F5" s="18" t="s">
        <v>157</v>
      </c>
      <c r="G5" s="68" t="s">
        <v>158</v>
      </c>
      <c r="H5" s="69" t="s">
        <v>162</v>
      </c>
      <c r="I5" s="69" t="s">
        <v>163</v>
      </c>
      <c r="J5" s="69" t="s">
        <v>164</v>
      </c>
      <c r="K5" s="69" t="s">
        <v>177</v>
      </c>
      <c r="L5" s="69" t="s">
        <v>165</v>
      </c>
      <c r="M5" s="69" t="s">
        <v>166</v>
      </c>
      <c r="N5" s="69" t="s">
        <v>167</v>
      </c>
      <c r="O5" s="55" t="s">
        <v>182</v>
      </c>
      <c r="P5" s="20" t="s">
        <v>161</v>
      </c>
    </row>
    <row r="6" spans="1:16" ht="16.5" customHeight="1">
      <c r="A6" s="56">
        <v>1</v>
      </c>
      <c r="B6" s="56">
        <v>6</v>
      </c>
      <c r="C6" s="22" t="s">
        <v>72</v>
      </c>
      <c r="D6" s="23" t="s">
        <v>212</v>
      </c>
      <c r="E6" s="24" t="s">
        <v>213</v>
      </c>
      <c r="F6" s="79" t="s">
        <v>205</v>
      </c>
      <c r="G6" s="25" t="s">
        <v>421</v>
      </c>
      <c r="H6" s="70">
        <v>8.07</v>
      </c>
      <c r="I6" s="70" t="s">
        <v>545</v>
      </c>
      <c r="J6" s="70">
        <v>8.3800000000000008</v>
      </c>
      <c r="K6" s="71"/>
      <c r="L6" s="70">
        <v>8.0299999999999994</v>
      </c>
      <c r="M6" s="70" t="s">
        <v>545</v>
      </c>
      <c r="N6" s="70">
        <v>9.2799999999999994</v>
      </c>
      <c r="O6" s="84">
        <f>MAX(H6:J6,L6:N6)</f>
        <v>9.2799999999999994</v>
      </c>
      <c r="P6" s="76" t="str">
        <f>IF(ISBLANK(O6),"",IF(O6&lt;9.5,"",IF(O6&gt;=14.3,"III A",IF(O6&gt;=12.2,"I JA",IF(O6&gt;=10.5,"II JA",IF(O6&gt;=9.5,"III JA"))))))</f>
        <v/>
      </c>
    </row>
    <row r="7" spans="1:16" ht="16.5" customHeight="1">
      <c r="A7" s="56">
        <v>2</v>
      </c>
      <c r="B7" s="56"/>
      <c r="C7" s="22" t="s">
        <v>316</v>
      </c>
      <c r="D7" s="23" t="s">
        <v>317</v>
      </c>
      <c r="E7" s="24">
        <v>39930</v>
      </c>
      <c r="F7" s="79" t="s">
        <v>205</v>
      </c>
      <c r="G7" s="25" t="s">
        <v>424</v>
      </c>
      <c r="H7" s="70">
        <v>6.98</v>
      </c>
      <c r="I7" s="70">
        <v>7.36</v>
      </c>
      <c r="J7" s="70">
        <v>7.14</v>
      </c>
      <c r="K7" s="71"/>
      <c r="L7" s="70">
        <v>7.51</v>
      </c>
      <c r="M7" s="70">
        <v>7.21</v>
      </c>
      <c r="N7" s="70">
        <v>7.56</v>
      </c>
      <c r="O7" s="84">
        <f>MAX(H7:J7,L7:N7)</f>
        <v>7.56</v>
      </c>
      <c r="P7" s="76" t="str">
        <f>IF(ISBLANK(O7),"",IF(O7&lt;9.5,"",IF(O7&gt;=14.3,"III A",IF(O7&gt;=12.2,"I JA",IF(O7&gt;=10.5,"II JA",IF(O7&gt;=9.5,"III JA"))))))</f>
        <v/>
      </c>
    </row>
    <row r="8" spans="1:16" ht="16.5" customHeight="1">
      <c r="A8" s="56">
        <v>3</v>
      </c>
      <c r="B8" s="56">
        <v>4</v>
      </c>
      <c r="C8" s="22" t="s">
        <v>34</v>
      </c>
      <c r="D8" s="23" t="s">
        <v>76</v>
      </c>
      <c r="E8" s="24" t="s">
        <v>77</v>
      </c>
      <c r="F8" s="79" t="s">
        <v>205</v>
      </c>
      <c r="G8" s="25" t="s">
        <v>413</v>
      </c>
      <c r="H8" s="70">
        <v>6.53</v>
      </c>
      <c r="I8" s="70">
        <v>7.18</v>
      </c>
      <c r="J8" s="70">
        <v>6.83</v>
      </c>
      <c r="K8" s="71"/>
      <c r="L8" s="70">
        <v>7.07</v>
      </c>
      <c r="M8" s="70">
        <v>7.19</v>
      </c>
      <c r="N8" s="70">
        <v>7.09</v>
      </c>
      <c r="O8" s="84">
        <f>MAX(H8:J8,L8:N8)</f>
        <v>7.19</v>
      </c>
      <c r="P8" s="76" t="str">
        <f>IF(ISBLANK(O8),"",IF(O8&lt;9.5,"",IF(O8&gt;=14.3,"III A",IF(O8&gt;=12.2,"I JA",IF(O8&gt;=10.5,"II JA",IF(O8&gt;=9.5,"III JA"))))))</f>
        <v/>
      </c>
    </row>
    <row r="9" spans="1:16" ht="16.5" customHeight="1">
      <c r="A9" s="56" t="s">
        <v>469</v>
      </c>
      <c r="B9" s="56"/>
      <c r="C9" s="22" t="s">
        <v>144</v>
      </c>
      <c r="D9" s="23" t="s">
        <v>145</v>
      </c>
      <c r="E9" s="24" t="s">
        <v>146</v>
      </c>
      <c r="F9" s="79" t="s">
        <v>205</v>
      </c>
      <c r="G9" s="25" t="s">
        <v>417</v>
      </c>
      <c r="H9" s="70" t="s">
        <v>545</v>
      </c>
      <c r="I9" s="70">
        <v>5.34</v>
      </c>
      <c r="J9" s="70">
        <v>5.95</v>
      </c>
      <c r="K9" s="71"/>
      <c r="L9" s="70"/>
      <c r="M9" s="70"/>
      <c r="N9" s="70"/>
      <c r="O9" s="84">
        <f t="shared" ref="O9" si="0">MAX(H9:J9,L9:N9)</f>
        <v>5.95</v>
      </c>
      <c r="P9" s="76" t="str">
        <f t="shared" ref="P9" si="1">IF(ISBLANK(O9),"",IF(O9&lt;9.5,"",IF(O9&gt;=14.3,"III A",IF(O9&gt;=12.2,"I JA",IF(O9&gt;=10.5,"II JA",IF(O9&gt;=9.5,"III JA"))))))</f>
        <v/>
      </c>
    </row>
    <row r="11" spans="1:16" ht="13.8">
      <c r="C11" s="30"/>
      <c r="D11" s="31"/>
      <c r="E11" s="31"/>
      <c r="F11" s="31"/>
      <c r="G11" s="33"/>
      <c r="H11" s="31"/>
    </row>
  </sheetData>
  <sortState ref="A6:P7">
    <sortCondition ref="A6:A7"/>
  </sortState>
  <pageMargins left="0.69" right="0.75" top="1" bottom="0.8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38"/>
  <sheetViews>
    <sheetView topLeftCell="A13" workbookViewId="0">
      <selection activeCell="I31" sqref="I31:I38"/>
    </sheetView>
  </sheetViews>
  <sheetFormatPr defaultRowHeight="13.2"/>
  <cols>
    <col min="1" max="1" width="6.109375" style="3" customWidth="1"/>
    <col min="2" max="2" width="9.5546875" style="3" bestFit="1" customWidth="1"/>
    <col min="3" max="3" width="12.109375" style="3" bestFit="1" customWidth="1"/>
    <col min="4" max="4" width="10.33203125" style="3" customWidth="1"/>
    <col min="5" max="5" width="13.6640625" style="3" bestFit="1" customWidth="1"/>
    <col min="6" max="6" width="11.5546875" style="3" bestFit="1" customWidth="1"/>
    <col min="7" max="7" width="5.33203125" style="3" customWidth="1"/>
    <col min="8" max="8" width="4.88671875" style="3" customWidth="1"/>
    <col min="9" max="9" width="6.33203125" style="3" customWidth="1"/>
    <col min="10" max="256" width="9.109375" style="3"/>
    <col min="257" max="257" width="6.109375" style="3" customWidth="1"/>
    <col min="258" max="258" width="12.5546875" style="3" customWidth="1"/>
    <col min="259" max="259" width="14.109375" style="3" bestFit="1" customWidth="1"/>
    <col min="260" max="260" width="10.33203125" style="3" customWidth="1"/>
    <col min="261" max="261" width="13.6640625" style="3" bestFit="1" customWidth="1"/>
    <col min="262" max="262" width="15.88671875" style="3" customWidth="1"/>
    <col min="263" max="263" width="5.33203125" style="3" customWidth="1"/>
    <col min="264" max="264" width="4.88671875" style="3" customWidth="1"/>
    <col min="265" max="265" width="6.33203125" style="3" customWidth="1"/>
    <col min="266" max="512" width="9.109375" style="3"/>
    <col min="513" max="513" width="6.109375" style="3" customWidth="1"/>
    <col min="514" max="514" width="12.5546875" style="3" customWidth="1"/>
    <col min="515" max="515" width="14.109375" style="3" bestFit="1" customWidth="1"/>
    <col min="516" max="516" width="10.33203125" style="3" customWidth="1"/>
    <col min="517" max="517" width="13.6640625" style="3" bestFit="1" customWidth="1"/>
    <col min="518" max="518" width="15.88671875" style="3" customWidth="1"/>
    <col min="519" max="519" width="5.33203125" style="3" customWidth="1"/>
    <col min="520" max="520" width="4.88671875" style="3" customWidth="1"/>
    <col min="521" max="521" width="6.33203125" style="3" customWidth="1"/>
    <col min="522" max="768" width="9.109375" style="3"/>
    <col min="769" max="769" width="6.109375" style="3" customWidth="1"/>
    <col min="770" max="770" width="12.5546875" style="3" customWidth="1"/>
    <col min="771" max="771" width="14.109375" style="3" bestFit="1" customWidth="1"/>
    <col min="772" max="772" width="10.33203125" style="3" customWidth="1"/>
    <col min="773" max="773" width="13.6640625" style="3" bestFit="1" customWidth="1"/>
    <col min="774" max="774" width="15.88671875" style="3" customWidth="1"/>
    <col min="775" max="775" width="5.33203125" style="3" customWidth="1"/>
    <col min="776" max="776" width="4.88671875" style="3" customWidth="1"/>
    <col min="777" max="777" width="6.33203125" style="3" customWidth="1"/>
    <col min="778" max="1024" width="9.109375" style="3"/>
    <col min="1025" max="1025" width="6.109375" style="3" customWidth="1"/>
    <col min="1026" max="1026" width="12.5546875" style="3" customWidth="1"/>
    <col min="1027" max="1027" width="14.109375" style="3" bestFit="1" customWidth="1"/>
    <col min="1028" max="1028" width="10.33203125" style="3" customWidth="1"/>
    <col min="1029" max="1029" width="13.6640625" style="3" bestFit="1" customWidth="1"/>
    <col min="1030" max="1030" width="15.88671875" style="3" customWidth="1"/>
    <col min="1031" max="1031" width="5.33203125" style="3" customWidth="1"/>
    <col min="1032" max="1032" width="4.88671875" style="3" customWidth="1"/>
    <col min="1033" max="1033" width="6.33203125" style="3" customWidth="1"/>
    <col min="1034" max="1280" width="9.109375" style="3"/>
    <col min="1281" max="1281" width="6.109375" style="3" customWidth="1"/>
    <col min="1282" max="1282" width="12.5546875" style="3" customWidth="1"/>
    <col min="1283" max="1283" width="14.109375" style="3" bestFit="1" customWidth="1"/>
    <col min="1284" max="1284" width="10.33203125" style="3" customWidth="1"/>
    <col min="1285" max="1285" width="13.6640625" style="3" bestFit="1" customWidth="1"/>
    <col min="1286" max="1286" width="15.88671875" style="3" customWidth="1"/>
    <col min="1287" max="1287" width="5.33203125" style="3" customWidth="1"/>
    <col min="1288" max="1288" width="4.88671875" style="3" customWidth="1"/>
    <col min="1289" max="1289" width="6.33203125" style="3" customWidth="1"/>
    <col min="1290" max="1536" width="9.109375" style="3"/>
    <col min="1537" max="1537" width="6.109375" style="3" customWidth="1"/>
    <col min="1538" max="1538" width="12.5546875" style="3" customWidth="1"/>
    <col min="1539" max="1539" width="14.109375" style="3" bestFit="1" customWidth="1"/>
    <col min="1540" max="1540" width="10.33203125" style="3" customWidth="1"/>
    <col min="1541" max="1541" width="13.6640625" style="3" bestFit="1" customWidth="1"/>
    <col min="1542" max="1542" width="15.88671875" style="3" customWidth="1"/>
    <col min="1543" max="1543" width="5.33203125" style="3" customWidth="1"/>
    <col min="1544" max="1544" width="4.88671875" style="3" customWidth="1"/>
    <col min="1545" max="1545" width="6.33203125" style="3" customWidth="1"/>
    <col min="1546" max="1792" width="9.109375" style="3"/>
    <col min="1793" max="1793" width="6.109375" style="3" customWidth="1"/>
    <col min="1794" max="1794" width="12.5546875" style="3" customWidth="1"/>
    <col min="1795" max="1795" width="14.109375" style="3" bestFit="1" customWidth="1"/>
    <col min="1796" max="1796" width="10.33203125" style="3" customWidth="1"/>
    <col min="1797" max="1797" width="13.6640625" style="3" bestFit="1" customWidth="1"/>
    <col min="1798" max="1798" width="15.88671875" style="3" customWidth="1"/>
    <col min="1799" max="1799" width="5.33203125" style="3" customWidth="1"/>
    <col min="1800" max="1800" width="4.88671875" style="3" customWidth="1"/>
    <col min="1801" max="1801" width="6.33203125" style="3" customWidth="1"/>
    <col min="1802" max="2048" width="9.109375" style="3"/>
    <col min="2049" max="2049" width="6.109375" style="3" customWidth="1"/>
    <col min="2050" max="2050" width="12.5546875" style="3" customWidth="1"/>
    <col min="2051" max="2051" width="14.109375" style="3" bestFit="1" customWidth="1"/>
    <col min="2052" max="2052" width="10.33203125" style="3" customWidth="1"/>
    <col min="2053" max="2053" width="13.6640625" style="3" bestFit="1" customWidth="1"/>
    <col min="2054" max="2054" width="15.88671875" style="3" customWidth="1"/>
    <col min="2055" max="2055" width="5.33203125" style="3" customWidth="1"/>
    <col min="2056" max="2056" width="4.88671875" style="3" customWidth="1"/>
    <col min="2057" max="2057" width="6.33203125" style="3" customWidth="1"/>
    <col min="2058" max="2304" width="9.109375" style="3"/>
    <col min="2305" max="2305" width="6.109375" style="3" customWidth="1"/>
    <col min="2306" max="2306" width="12.5546875" style="3" customWidth="1"/>
    <col min="2307" max="2307" width="14.109375" style="3" bestFit="1" customWidth="1"/>
    <col min="2308" max="2308" width="10.33203125" style="3" customWidth="1"/>
    <col min="2309" max="2309" width="13.6640625" style="3" bestFit="1" customWidth="1"/>
    <col min="2310" max="2310" width="15.88671875" style="3" customWidth="1"/>
    <col min="2311" max="2311" width="5.33203125" style="3" customWidth="1"/>
    <col min="2312" max="2312" width="4.88671875" style="3" customWidth="1"/>
    <col min="2313" max="2313" width="6.33203125" style="3" customWidth="1"/>
    <col min="2314" max="2560" width="9.109375" style="3"/>
    <col min="2561" max="2561" width="6.109375" style="3" customWidth="1"/>
    <col min="2562" max="2562" width="12.5546875" style="3" customWidth="1"/>
    <col min="2563" max="2563" width="14.109375" style="3" bestFit="1" customWidth="1"/>
    <col min="2564" max="2564" width="10.33203125" style="3" customWidth="1"/>
    <col min="2565" max="2565" width="13.6640625" style="3" bestFit="1" customWidth="1"/>
    <col min="2566" max="2566" width="15.88671875" style="3" customWidth="1"/>
    <col min="2567" max="2567" width="5.33203125" style="3" customWidth="1"/>
    <col min="2568" max="2568" width="4.88671875" style="3" customWidth="1"/>
    <col min="2569" max="2569" width="6.33203125" style="3" customWidth="1"/>
    <col min="2570" max="2816" width="9.109375" style="3"/>
    <col min="2817" max="2817" width="6.109375" style="3" customWidth="1"/>
    <col min="2818" max="2818" width="12.5546875" style="3" customWidth="1"/>
    <col min="2819" max="2819" width="14.109375" style="3" bestFit="1" customWidth="1"/>
    <col min="2820" max="2820" width="10.33203125" style="3" customWidth="1"/>
    <col min="2821" max="2821" width="13.6640625" style="3" bestFit="1" customWidth="1"/>
    <col min="2822" max="2822" width="15.88671875" style="3" customWidth="1"/>
    <col min="2823" max="2823" width="5.33203125" style="3" customWidth="1"/>
    <col min="2824" max="2824" width="4.88671875" style="3" customWidth="1"/>
    <col min="2825" max="2825" width="6.33203125" style="3" customWidth="1"/>
    <col min="2826" max="3072" width="9.109375" style="3"/>
    <col min="3073" max="3073" width="6.109375" style="3" customWidth="1"/>
    <col min="3074" max="3074" width="12.5546875" style="3" customWidth="1"/>
    <col min="3075" max="3075" width="14.109375" style="3" bestFit="1" customWidth="1"/>
    <col min="3076" max="3076" width="10.33203125" style="3" customWidth="1"/>
    <col min="3077" max="3077" width="13.6640625" style="3" bestFit="1" customWidth="1"/>
    <col min="3078" max="3078" width="15.88671875" style="3" customWidth="1"/>
    <col min="3079" max="3079" width="5.33203125" style="3" customWidth="1"/>
    <col min="3080" max="3080" width="4.88671875" style="3" customWidth="1"/>
    <col min="3081" max="3081" width="6.33203125" style="3" customWidth="1"/>
    <col min="3082" max="3328" width="9.109375" style="3"/>
    <col min="3329" max="3329" width="6.109375" style="3" customWidth="1"/>
    <col min="3330" max="3330" width="12.5546875" style="3" customWidth="1"/>
    <col min="3331" max="3331" width="14.109375" style="3" bestFit="1" customWidth="1"/>
    <col min="3332" max="3332" width="10.33203125" style="3" customWidth="1"/>
    <col min="3333" max="3333" width="13.6640625" style="3" bestFit="1" customWidth="1"/>
    <col min="3334" max="3334" width="15.88671875" style="3" customWidth="1"/>
    <col min="3335" max="3335" width="5.33203125" style="3" customWidth="1"/>
    <col min="3336" max="3336" width="4.88671875" style="3" customWidth="1"/>
    <col min="3337" max="3337" width="6.33203125" style="3" customWidth="1"/>
    <col min="3338" max="3584" width="9.109375" style="3"/>
    <col min="3585" max="3585" width="6.109375" style="3" customWidth="1"/>
    <col min="3586" max="3586" width="12.5546875" style="3" customWidth="1"/>
    <col min="3587" max="3587" width="14.109375" style="3" bestFit="1" customWidth="1"/>
    <col min="3588" max="3588" width="10.33203125" style="3" customWidth="1"/>
    <col min="3589" max="3589" width="13.6640625" style="3" bestFit="1" customWidth="1"/>
    <col min="3590" max="3590" width="15.88671875" style="3" customWidth="1"/>
    <col min="3591" max="3591" width="5.33203125" style="3" customWidth="1"/>
    <col min="3592" max="3592" width="4.88671875" style="3" customWidth="1"/>
    <col min="3593" max="3593" width="6.33203125" style="3" customWidth="1"/>
    <col min="3594" max="3840" width="9.109375" style="3"/>
    <col min="3841" max="3841" width="6.109375" style="3" customWidth="1"/>
    <col min="3842" max="3842" width="12.5546875" style="3" customWidth="1"/>
    <col min="3843" max="3843" width="14.109375" style="3" bestFit="1" customWidth="1"/>
    <col min="3844" max="3844" width="10.33203125" style="3" customWidth="1"/>
    <col min="3845" max="3845" width="13.6640625" style="3" bestFit="1" customWidth="1"/>
    <col min="3846" max="3846" width="15.88671875" style="3" customWidth="1"/>
    <col min="3847" max="3847" width="5.33203125" style="3" customWidth="1"/>
    <col min="3848" max="3848" width="4.88671875" style="3" customWidth="1"/>
    <col min="3849" max="3849" width="6.33203125" style="3" customWidth="1"/>
    <col min="3850" max="4096" width="9.109375" style="3"/>
    <col min="4097" max="4097" width="6.109375" style="3" customWidth="1"/>
    <col min="4098" max="4098" width="12.5546875" style="3" customWidth="1"/>
    <col min="4099" max="4099" width="14.109375" style="3" bestFit="1" customWidth="1"/>
    <col min="4100" max="4100" width="10.33203125" style="3" customWidth="1"/>
    <col min="4101" max="4101" width="13.6640625" style="3" bestFit="1" customWidth="1"/>
    <col min="4102" max="4102" width="15.88671875" style="3" customWidth="1"/>
    <col min="4103" max="4103" width="5.33203125" style="3" customWidth="1"/>
    <col min="4104" max="4104" width="4.88671875" style="3" customWidth="1"/>
    <col min="4105" max="4105" width="6.33203125" style="3" customWidth="1"/>
    <col min="4106" max="4352" width="9.109375" style="3"/>
    <col min="4353" max="4353" width="6.109375" style="3" customWidth="1"/>
    <col min="4354" max="4354" width="12.5546875" style="3" customWidth="1"/>
    <col min="4355" max="4355" width="14.109375" style="3" bestFit="1" customWidth="1"/>
    <col min="4356" max="4356" width="10.33203125" style="3" customWidth="1"/>
    <col min="4357" max="4357" width="13.6640625" style="3" bestFit="1" customWidth="1"/>
    <col min="4358" max="4358" width="15.88671875" style="3" customWidth="1"/>
    <col min="4359" max="4359" width="5.33203125" style="3" customWidth="1"/>
    <col min="4360" max="4360" width="4.88671875" style="3" customWidth="1"/>
    <col min="4361" max="4361" width="6.33203125" style="3" customWidth="1"/>
    <col min="4362" max="4608" width="9.109375" style="3"/>
    <col min="4609" max="4609" width="6.109375" style="3" customWidth="1"/>
    <col min="4610" max="4610" width="12.5546875" style="3" customWidth="1"/>
    <col min="4611" max="4611" width="14.109375" style="3" bestFit="1" customWidth="1"/>
    <col min="4612" max="4612" width="10.33203125" style="3" customWidth="1"/>
    <col min="4613" max="4613" width="13.6640625" style="3" bestFit="1" customWidth="1"/>
    <col min="4614" max="4614" width="15.88671875" style="3" customWidth="1"/>
    <col min="4615" max="4615" width="5.33203125" style="3" customWidth="1"/>
    <col min="4616" max="4616" width="4.88671875" style="3" customWidth="1"/>
    <col min="4617" max="4617" width="6.33203125" style="3" customWidth="1"/>
    <col min="4618" max="4864" width="9.109375" style="3"/>
    <col min="4865" max="4865" width="6.109375" style="3" customWidth="1"/>
    <col min="4866" max="4866" width="12.5546875" style="3" customWidth="1"/>
    <col min="4867" max="4867" width="14.109375" style="3" bestFit="1" customWidth="1"/>
    <col min="4868" max="4868" width="10.33203125" style="3" customWidth="1"/>
    <col min="4869" max="4869" width="13.6640625" style="3" bestFit="1" customWidth="1"/>
    <col min="4870" max="4870" width="15.88671875" style="3" customWidth="1"/>
    <col min="4871" max="4871" width="5.33203125" style="3" customWidth="1"/>
    <col min="4872" max="4872" width="4.88671875" style="3" customWidth="1"/>
    <col min="4873" max="4873" width="6.33203125" style="3" customWidth="1"/>
    <col min="4874" max="5120" width="9.109375" style="3"/>
    <col min="5121" max="5121" width="6.109375" style="3" customWidth="1"/>
    <col min="5122" max="5122" width="12.5546875" style="3" customWidth="1"/>
    <col min="5123" max="5123" width="14.109375" style="3" bestFit="1" customWidth="1"/>
    <col min="5124" max="5124" width="10.33203125" style="3" customWidth="1"/>
    <col min="5125" max="5125" width="13.6640625" style="3" bestFit="1" customWidth="1"/>
    <col min="5126" max="5126" width="15.88671875" style="3" customWidth="1"/>
    <col min="5127" max="5127" width="5.33203125" style="3" customWidth="1"/>
    <col min="5128" max="5128" width="4.88671875" style="3" customWidth="1"/>
    <col min="5129" max="5129" width="6.33203125" style="3" customWidth="1"/>
    <col min="5130" max="5376" width="9.109375" style="3"/>
    <col min="5377" max="5377" width="6.109375" style="3" customWidth="1"/>
    <col min="5378" max="5378" width="12.5546875" style="3" customWidth="1"/>
    <col min="5379" max="5379" width="14.109375" style="3" bestFit="1" customWidth="1"/>
    <col min="5380" max="5380" width="10.33203125" style="3" customWidth="1"/>
    <col min="5381" max="5381" width="13.6640625" style="3" bestFit="1" customWidth="1"/>
    <col min="5382" max="5382" width="15.88671875" style="3" customWidth="1"/>
    <col min="5383" max="5383" width="5.33203125" style="3" customWidth="1"/>
    <col min="5384" max="5384" width="4.88671875" style="3" customWidth="1"/>
    <col min="5385" max="5385" width="6.33203125" style="3" customWidth="1"/>
    <col min="5386" max="5632" width="9.109375" style="3"/>
    <col min="5633" max="5633" width="6.109375" style="3" customWidth="1"/>
    <col min="5634" max="5634" width="12.5546875" style="3" customWidth="1"/>
    <col min="5635" max="5635" width="14.109375" style="3" bestFit="1" customWidth="1"/>
    <col min="5636" max="5636" width="10.33203125" style="3" customWidth="1"/>
    <col min="5637" max="5637" width="13.6640625" style="3" bestFit="1" customWidth="1"/>
    <col min="5638" max="5638" width="15.88671875" style="3" customWidth="1"/>
    <col min="5639" max="5639" width="5.33203125" style="3" customWidth="1"/>
    <col min="5640" max="5640" width="4.88671875" style="3" customWidth="1"/>
    <col min="5641" max="5641" width="6.33203125" style="3" customWidth="1"/>
    <col min="5642" max="5888" width="9.109375" style="3"/>
    <col min="5889" max="5889" width="6.109375" style="3" customWidth="1"/>
    <col min="5890" max="5890" width="12.5546875" style="3" customWidth="1"/>
    <col min="5891" max="5891" width="14.109375" style="3" bestFit="1" customWidth="1"/>
    <col min="5892" max="5892" width="10.33203125" style="3" customWidth="1"/>
    <col min="5893" max="5893" width="13.6640625" style="3" bestFit="1" customWidth="1"/>
    <col min="5894" max="5894" width="15.88671875" style="3" customWidth="1"/>
    <col min="5895" max="5895" width="5.33203125" style="3" customWidth="1"/>
    <col min="5896" max="5896" width="4.88671875" style="3" customWidth="1"/>
    <col min="5897" max="5897" width="6.33203125" style="3" customWidth="1"/>
    <col min="5898" max="6144" width="9.109375" style="3"/>
    <col min="6145" max="6145" width="6.109375" style="3" customWidth="1"/>
    <col min="6146" max="6146" width="12.5546875" style="3" customWidth="1"/>
    <col min="6147" max="6147" width="14.109375" style="3" bestFit="1" customWidth="1"/>
    <col min="6148" max="6148" width="10.33203125" style="3" customWidth="1"/>
    <col min="6149" max="6149" width="13.6640625" style="3" bestFit="1" customWidth="1"/>
    <col min="6150" max="6150" width="15.88671875" style="3" customWidth="1"/>
    <col min="6151" max="6151" width="5.33203125" style="3" customWidth="1"/>
    <col min="6152" max="6152" width="4.88671875" style="3" customWidth="1"/>
    <col min="6153" max="6153" width="6.33203125" style="3" customWidth="1"/>
    <col min="6154" max="6400" width="9.109375" style="3"/>
    <col min="6401" max="6401" width="6.109375" style="3" customWidth="1"/>
    <col min="6402" max="6402" width="12.5546875" style="3" customWidth="1"/>
    <col min="6403" max="6403" width="14.109375" style="3" bestFit="1" customWidth="1"/>
    <col min="6404" max="6404" width="10.33203125" style="3" customWidth="1"/>
    <col min="6405" max="6405" width="13.6640625" style="3" bestFit="1" customWidth="1"/>
    <col min="6406" max="6406" width="15.88671875" style="3" customWidth="1"/>
    <col min="6407" max="6407" width="5.33203125" style="3" customWidth="1"/>
    <col min="6408" max="6408" width="4.88671875" style="3" customWidth="1"/>
    <col min="6409" max="6409" width="6.33203125" style="3" customWidth="1"/>
    <col min="6410" max="6656" width="9.109375" style="3"/>
    <col min="6657" max="6657" width="6.109375" style="3" customWidth="1"/>
    <col min="6658" max="6658" width="12.5546875" style="3" customWidth="1"/>
    <col min="6659" max="6659" width="14.109375" style="3" bestFit="1" customWidth="1"/>
    <col min="6660" max="6660" width="10.33203125" style="3" customWidth="1"/>
    <col min="6661" max="6661" width="13.6640625" style="3" bestFit="1" customWidth="1"/>
    <col min="6662" max="6662" width="15.88671875" style="3" customWidth="1"/>
    <col min="6663" max="6663" width="5.33203125" style="3" customWidth="1"/>
    <col min="6664" max="6664" width="4.88671875" style="3" customWidth="1"/>
    <col min="6665" max="6665" width="6.33203125" style="3" customWidth="1"/>
    <col min="6666" max="6912" width="9.109375" style="3"/>
    <col min="6913" max="6913" width="6.109375" style="3" customWidth="1"/>
    <col min="6914" max="6914" width="12.5546875" style="3" customWidth="1"/>
    <col min="6915" max="6915" width="14.109375" style="3" bestFit="1" customWidth="1"/>
    <col min="6916" max="6916" width="10.33203125" style="3" customWidth="1"/>
    <col min="6917" max="6917" width="13.6640625" style="3" bestFit="1" customWidth="1"/>
    <col min="6918" max="6918" width="15.88671875" style="3" customWidth="1"/>
    <col min="6919" max="6919" width="5.33203125" style="3" customWidth="1"/>
    <col min="6920" max="6920" width="4.88671875" style="3" customWidth="1"/>
    <col min="6921" max="6921" width="6.33203125" style="3" customWidth="1"/>
    <col min="6922" max="7168" width="9.109375" style="3"/>
    <col min="7169" max="7169" width="6.109375" style="3" customWidth="1"/>
    <col min="7170" max="7170" width="12.5546875" style="3" customWidth="1"/>
    <col min="7171" max="7171" width="14.109375" style="3" bestFit="1" customWidth="1"/>
    <col min="7172" max="7172" width="10.33203125" style="3" customWidth="1"/>
    <col min="7173" max="7173" width="13.6640625" style="3" bestFit="1" customWidth="1"/>
    <col min="7174" max="7174" width="15.88671875" style="3" customWidth="1"/>
    <col min="7175" max="7175" width="5.33203125" style="3" customWidth="1"/>
    <col min="7176" max="7176" width="4.88671875" style="3" customWidth="1"/>
    <col min="7177" max="7177" width="6.33203125" style="3" customWidth="1"/>
    <col min="7178" max="7424" width="9.109375" style="3"/>
    <col min="7425" max="7425" width="6.109375" style="3" customWidth="1"/>
    <col min="7426" max="7426" width="12.5546875" style="3" customWidth="1"/>
    <col min="7427" max="7427" width="14.109375" style="3" bestFit="1" customWidth="1"/>
    <col min="7428" max="7428" width="10.33203125" style="3" customWidth="1"/>
    <col min="7429" max="7429" width="13.6640625" style="3" bestFit="1" customWidth="1"/>
    <col min="7430" max="7430" width="15.88671875" style="3" customWidth="1"/>
    <col min="7431" max="7431" width="5.33203125" style="3" customWidth="1"/>
    <col min="7432" max="7432" width="4.88671875" style="3" customWidth="1"/>
    <col min="7433" max="7433" width="6.33203125" style="3" customWidth="1"/>
    <col min="7434" max="7680" width="9.109375" style="3"/>
    <col min="7681" max="7681" width="6.109375" style="3" customWidth="1"/>
    <col min="7682" max="7682" width="12.5546875" style="3" customWidth="1"/>
    <col min="7683" max="7683" width="14.109375" style="3" bestFit="1" customWidth="1"/>
    <col min="7684" max="7684" width="10.33203125" style="3" customWidth="1"/>
    <col min="7685" max="7685" width="13.6640625" style="3" bestFit="1" customWidth="1"/>
    <col min="7686" max="7686" width="15.88671875" style="3" customWidth="1"/>
    <col min="7687" max="7687" width="5.33203125" style="3" customWidth="1"/>
    <col min="7688" max="7688" width="4.88671875" style="3" customWidth="1"/>
    <col min="7689" max="7689" width="6.33203125" style="3" customWidth="1"/>
    <col min="7690" max="7936" width="9.109375" style="3"/>
    <col min="7937" max="7937" width="6.109375" style="3" customWidth="1"/>
    <col min="7938" max="7938" width="12.5546875" style="3" customWidth="1"/>
    <col min="7939" max="7939" width="14.109375" style="3" bestFit="1" customWidth="1"/>
    <col min="7940" max="7940" width="10.33203125" style="3" customWidth="1"/>
    <col min="7941" max="7941" width="13.6640625" style="3" bestFit="1" customWidth="1"/>
    <col min="7942" max="7942" width="15.88671875" style="3" customWidth="1"/>
    <col min="7943" max="7943" width="5.33203125" style="3" customWidth="1"/>
    <col min="7944" max="7944" width="4.88671875" style="3" customWidth="1"/>
    <col min="7945" max="7945" width="6.33203125" style="3" customWidth="1"/>
    <col min="7946" max="8192" width="9.109375" style="3"/>
    <col min="8193" max="8193" width="6.109375" style="3" customWidth="1"/>
    <col min="8194" max="8194" width="12.5546875" style="3" customWidth="1"/>
    <col min="8195" max="8195" width="14.109375" style="3" bestFit="1" customWidth="1"/>
    <col min="8196" max="8196" width="10.33203125" style="3" customWidth="1"/>
    <col min="8197" max="8197" width="13.6640625" style="3" bestFit="1" customWidth="1"/>
    <col min="8198" max="8198" width="15.88671875" style="3" customWidth="1"/>
    <col min="8199" max="8199" width="5.33203125" style="3" customWidth="1"/>
    <col min="8200" max="8200" width="4.88671875" style="3" customWidth="1"/>
    <col min="8201" max="8201" width="6.33203125" style="3" customWidth="1"/>
    <col min="8202" max="8448" width="9.109375" style="3"/>
    <col min="8449" max="8449" width="6.109375" style="3" customWidth="1"/>
    <col min="8450" max="8450" width="12.5546875" style="3" customWidth="1"/>
    <col min="8451" max="8451" width="14.109375" style="3" bestFit="1" customWidth="1"/>
    <col min="8452" max="8452" width="10.33203125" style="3" customWidth="1"/>
    <col min="8453" max="8453" width="13.6640625" style="3" bestFit="1" customWidth="1"/>
    <col min="8454" max="8454" width="15.88671875" style="3" customWidth="1"/>
    <col min="8455" max="8455" width="5.33203125" style="3" customWidth="1"/>
    <col min="8456" max="8456" width="4.88671875" style="3" customWidth="1"/>
    <col min="8457" max="8457" width="6.33203125" style="3" customWidth="1"/>
    <col min="8458" max="8704" width="9.109375" style="3"/>
    <col min="8705" max="8705" width="6.109375" style="3" customWidth="1"/>
    <col min="8706" max="8706" width="12.5546875" style="3" customWidth="1"/>
    <col min="8707" max="8707" width="14.109375" style="3" bestFit="1" customWidth="1"/>
    <col min="8708" max="8708" width="10.33203125" style="3" customWidth="1"/>
    <col min="8709" max="8709" width="13.6640625" style="3" bestFit="1" customWidth="1"/>
    <col min="8710" max="8710" width="15.88671875" style="3" customWidth="1"/>
    <col min="8711" max="8711" width="5.33203125" style="3" customWidth="1"/>
    <col min="8712" max="8712" width="4.88671875" style="3" customWidth="1"/>
    <col min="8713" max="8713" width="6.33203125" style="3" customWidth="1"/>
    <col min="8714" max="8960" width="9.109375" style="3"/>
    <col min="8961" max="8961" width="6.109375" style="3" customWidth="1"/>
    <col min="8962" max="8962" width="12.5546875" style="3" customWidth="1"/>
    <col min="8963" max="8963" width="14.109375" style="3" bestFit="1" customWidth="1"/>
    <col min="8964" max="8964" width="10.33203125" style="3" customWidth="1"/>
    <col min="8965" max="8965" width="13.6640625" style="3" bestFit="1" customWidth="1"/>
    <col min="8966" max="8966" width="15.88671875" style="3" customWidth="1"/>
    <col min="8967" max="8967" width="5.33203125" style="3" customWidth="1"/>
    <col min="8968" max="8968" width="4.88671875" style="3" customWidth="1"/>
    <col min="8969" max="8969" width="6.33203125" style="3" customWidth="1"/>
    <col min="8970" max="9216" width="9.109375" style="3"/>
    <col min="9217" max="9217" width="6.109375" style="3" customWidth="1"/>
    <col min="9218" max="9218" width="12.5546875" style="3" customWidth="1"/>
    <col min="9219" max="9219" width="14.109375" style="3" bestFit="1" customWidth="1"/>
    <col min="9220" max="9220" width="10.33203125" style="3" customWidth="1"/>
    <col min="9221" max="9221" width="13.6640625" style="3" bestFit="1" customWidth="1"/>
    <col min="9222" max="9222" width="15.88671875" style="3" customWidth="1"/>
    <col min="9223" max="9223" width="5.33203125" style="3" customWidth="1"/>
    <col min="9224" max="9224" width="4.88671875" style="3" customWidth="1"/>
    <col min="9225" max="9225" width="6.33203125" style="3" customWidth="1"/>
    <col min="9226" max="9472" width="9.109375" style="3"/>
    <col min="9473" max="9473" width="6.109375" style="3" customWidth="1"/>
    <col min="9474" max="9474" width="12.5546875" style="3" customWidth="1"/>
    <col min="9475" max="9475" width="14.109375" style="3" bestFit="1" customWidth="1"/>
    <col min="9476" max="9476" width="10.33203125" style="3" customWidth="1"/>
    <col min="9477" max="9477" width="13.6640625" style="3" bestFit="1" customWidth="1"/>
    <col min="9478" max="9478" width="15.88671875" style="3" customWidth="1"/>
    <col min="9479" max="9479" width="5.33203125" style="3" customWidth="1"/>
    <col min="9480" max="9480" width="4.88671875" style="3" customWidth="1"/>
    <col min="9481" max="9481" width="6.33203125" style="3" customWidth="1"/>
    <col min="9482" max="9728" width="9.109375" style="3"/>
    <col min="9729" max="9729" width="6.109375" style="3" customWidth="1"/>
    <col min="9730" max="9730" width="12.5546875" style="3" customWidth="1"/>
    <col min="9731" max="9731" width="14.109375" style="3" bestFit="1" customWidth="1"/>
    <col min="9732" max="9732" width="10.33203125" style="3" customWidth="1"/>
    <col min="9733" max="9733" width="13.6640625" style="3" bestFit="1" customWidth="1"/>
    <col min="9734" max="9734" width="15.88671875" style="3" customWidth="1"/>
    <col min="9735" max="9735" width="5.33203125" style="3" customWidth="1"/>
    <col min="9736" max="9736" width="4.88671875" style="3" customWidth="1"/>
    <col min="9737" max="9737" width="6.33203125" style="3" customWidth="1"/>
    <col min="9738" max="9984" width="9.109375" style="3"/>
    <col min="9985" max="9985" width="6.109375" style="3" customWidth="1"/>
    <col min="9986" max="9986" width="12.5546875" style="3" customWidth="1"/>
    <col min="9987" max="9987" width="14.109375" style="3" bestFit="1" customWidth="1"/>
    <col min="9988" max="9988" width="10.33203125" style="3" customWidth="1"/>
    <col min="9989" max="9989" width="13.6640625" style="3" bestFit="1" customWidth="1"/>
    <col min="9990" max="9990" width="15.88671875" style="3" customWidth="1"/>
    <col min="9991" max="9991" width="5.33203125" style="3" customWidth="1"/>
    <col min="9992" max="9992" width="4.88671875" style="3" customWidth="1"/>
    <col min="9993" max="9993" width="6.33203125" style="3" customWidth="1"/>
    <col min="9994" max="10240" width="9.109375" style="3"/>
    <col min="10241" max="10241" width="6.109375" style="3" customWidth="1"/>
    <col min="10242" max="10242" width="12.5546875" style="3" customWidth="1"/>
    <col min="10243" max="10243" width="14.109375" style="3" bestFit="1" customWidth="1"/>
    <col min="10244" max="10244" width="10.33203125" style="3" customWidth="1"/>
    <col min="10245" max="10245" width="13.6640625" style="3" bestFit="1" customWidth="1"/>
    <col min="10246" max="10246" width="15.88671875" style="3" customWidth="1"/>
    <col min="10247" max="10247" width="5.33203125" style="3" customWidth="1"/>
    <col min="10248" max="10248" width="4.88671875" style="3" customWidth="1"/>
    <col min="10249" max="10249" width="6.33203125" style="3" customWidth="1"/>
    <col min="10250" max="10496" width="9.109375" style="3"/>
    <col min="10497" max="10497" width="6.109375" style="3" customWidth="1"/>
    <col min="10498" max="10498" width="12.5546875" style="3" customWidth="1"/>
    <col min="10499" max="10499" width="14.109375" style="3" bestFit="1" customWidth="1"/>
    <col min="10500" max="10500" width="10.33203125" style="3" customWidth="1"/>
    <col min="10501" max="10501" width="13.6640625" style="3" bestFit="1" customWidth="1"/>
    <col min="10502" max="10502" width="15.88671875" style="3" customWidth="1"/>
    <col min="10503" max="10503" width="5.33203125" style="3" customWidth="1"/>
    <col min="10504" max="10504" width="4.88671875" style="3" customWidth="1"/>
    <col min="10505" max="10505" width="6.33203125" style="3" customWidth="1"/>
    <col min="10506" max="10752" width="9.109375" style="3"/>
    <col min="10753" max="10753" width="6.109375" style="3" customWidth="1"/>
    <col min="10754" max="10754" width="12.5546875" style="3" customWidth="1"/>
    <col min="10755" max="10755" width="14.109375" style="3" bestFit="1" customWidth="1"/>
    <col min="10756" max="10756" width="10.33203125" style="3" customWidth="1"/>
    <col min="10757" max="10757" width="13.6640625" style="3" bestFit="1" customWidth="1"/>
    <col min="10758" max="10758" width="15.88671875" style="3" customWidth="1"/>
    <col min="10759" max="10759" width="5.33203125" style="3" customWidth="1"/>
    <col min="10760" max="10760" width="4.88671875" style="3" customWidth="1"/>
    <col min="10761" max="10761" width="6.33203125" style="3" customWidth="1"/>
    <col min="10762" max="11008" width="9.109375" style="3"/>
    <col min="11009" max="11009" width="6.109375" style="3" customWidth="1"/>
    <col min="11010" max="11010" width="12.5546875" style="3" customWidth="1"/>
    <col min="11011" max="11011" width="14.109375" style="3" bestFit="1" customWidth="1"/>
    <col min="11012" max="11012" width="10.33203125" style="3" customWidth="1"/>
    <col min="11013" max="11013" width="13.6640625" style="3" bestFit="1" customWidth="1"/>
    <col min="11014" max="11014" width="15.88671875" style="3" customWidth="1"/>
    <col min="11015" max="11015" width="5.33203125" style="3" customWidth="1"/>
    <col min="11016" max="11016" width="4.88671875" style="3" customWidth="1"/>
    <col min="11017" max="11017" width="6.33203125" style="3" customWidth="1"/>
    <col min="11018" max="11264" width="9.109375" style="3"/>
    <col min="11265" max="11265" width="6.109375" style="3" customWidth="1"/>
    <col min="11266" max="11266" width="12.5546875" style="3" customWidth="1"/>
    <col min="11267" max="11267" width="14.109375" style="3" bestFit="1" customWidth="1"/>
    <col min="11268" max="11268" width="10.33203125" style="3" customWidth="1"/>
    <col min="11269" max="11269" width="13.6640625" style="3" bestFit="1" customWidth="1"/>
    <col min="11270" max="11270" width="15.88671875" style="3" customWidth="1"/>
    <col min="11271" max="11271" width="5.33203125" style="3" customWidth="1"/>
    <col min="11272" max="11272" width="4.88671875" style="3" customWidth="1"/>
    <col min="11273" max="11273" width="6.33203125" style="3" customWidth="1"/>
    <col min="11274" max="11520" width="9.109375" style="3"/>
    <col min="11521" max="11521" width="6.109375" style="3" customWidth="1"/>
    <col min="11522" max="11522" width="12.5546875" style="3" customWidth="1"/>
    <col min="11523" max="11523" width="14.109375" style="3" bestFit="1" customWidth="1"/>
    <col min="11524" max="11524" width="10.33203125" style="3" customWidth="1"/>
    <col min="11525" max="11525" width="13.6640625" style="3" bestFit="1" customWidth="1"/>
    <col min="11526" max="11526" width="15.88671875" style="3" customWidth="1"/>
    <col min="11527" max="11527" width="5.33203125" style="3" customWidth="1"/>
    <col min="11528" max="11528" width="4.88671875" style="3" customWidth="1"/>
    <col min="11529" max="11529" width="6.33203125" style="3" customWidth="1"/>
    <col min="11530" max="11776" width="9.109375" style="3"/>
    <col min="11777" max="11777" width="6.109375" style="3" customWidth="1"/>
    <col min="11778" max="11778" width="12.5546875" style="3" customWidth="1"/>
    <col min="11779" max="11779" width="14.109375" style="3" bestFit="1" customWidth="1"/>
    <col min="11780" max="11780" width="10.33203125" style="3" customWidth="1"/>
    <col min="11781" max="11781" width="13.6640625" style="3" bestFit="1" customWidth="1"/>
    <col min="11782" max="11782" width="15.88671875" style="3" customWidth="1"/>
    <col min="11783" max="11783" width="5.33203125" style="3" customWidth="1"/>
    <col min="11784" max="11784" width="4.88671875" style="3" customWidth="1"/>
    <col min="11785" max="11785" width="6.33203125" style="3" customWidth="1"/>
    <col min="11786" max="12032" width="9.109375" style="3"/>
    <col min="12033" max="12033" width="6.109375" style="3" customWidth="1"/>
    <col min="12034" max="12034" width="12.5546875" style="3" customWidth="1"/>
    <col min="12035" max="12035" width="14.109375" style="3" bestFit="1" customWidth="1"/>
    <col min="12036" max="12036" width="10.33203125" style="3" customWidth="1"/>
    <col min="12037" max="12037" width="13.6640625" style="3" bestFit="1" customWidth="1"/>
    <col min="12038" max="12038" width="15.88671875" style="3" customWidth="1"/>
    <col min="12039" max="12039" width="5.33203125" style="3" customWidth="1"/>
    <col min="12040" max="12040" width="4.88671875" style="3" customWidth="1"/>
    <col min="12041" max="12041" width="6.33203125" style="3" customWidth="1"/>
    <col min="12042" max="12288" width="9.109375" style="3"/>
    <col min="12289" max="12289" width="6.109375" style="3" customWidth="1"/>
    <col min="12290" max="12290" width="12.5546875" style="3" customWidth="1"/>
    <col min="12291" max="12291" width="14.109375" style="3" bestFit="1" customWidth="1"/>
    <col min="12292" max="12292" width="10.33203125" style="3" customWidth="1"/>
    <col min="12293" max="12293" width="13.6640625" style="3" bestFit="1" customWidth="1"/>
    <col min="12294" max="12294" width="15.88671875" style="3" customWidth="1"/>
    <col min="12295" max="12295" width="5.33203125" style="3" customWidth="1"/>
    <col min="12296" max="12296" width="4.88671875" style="3" customWidth="1"/>
    <col min="12297" max="12297" width="6.33203125" style="3" customWidth="1"/>
    <col min="12298" max="12544" width="9.109375" style="3"/>
    <col min="12545" max="12545" width="6.109375" style="3" customWidth="1"/>
    <col min="12546" max="12546" width="12.5546875" style="3" customWidth="1"/>
    <col min="12547" max="12547" width="14.109375" style="3" bestFit="1" customWidth="1"/>
    <col min="12548" max="12548" width="10.33203125" style="3" customWidth="1"/>
    <col min="12549" max="12549" width="13.6640625" style="3" bestFit="1" customWidth="1"/>
    <col min="12550" max="12550" width="15.88671875" style="3" customWidth="1"/>
    <col min="12551" max="12551" width="5.33203125" style="3" customWidth="1"/>
    <col min="12552" max="12552" width="4.88671875" style="3" customWidth="1"/>
    <col min="12553" max="12553" width="6.33203125" style="3" customWidth="1"/>
    <col min="12554" max="12800" width="9.109375" style="3"/>
    <col min="12801" max="12801" width="6.109375" style="3" customWidth="1"/>
    <col min="12802" max="12802" width="12.5546875" style="3" customWidth="1"/>
    <col min="12803" max="12803" width="14.109375" style="3" bestFit="1" customWidth="1"/>
    <col min="12804" max="12804" width="10.33203125" style="3" customWidth="1"/>
    <col min="12805" max="12805" width="13.6640625" style="3" bestFit="1" customWidth="1"/>
    <col min="12806" max="12806" width="15.88671875" style="3" customWidth="1"/>
    <col min="12807" max="12807" width="5.33203125" style="3" customWidth="1"/>
    <col min="12808" max="12808" width="4.88671875" style="3" customWidth="1"/>
    <col min="12809" max="12809" width="6.33203125" style="3" customWidth="1"/>
    <col min="12810" max="13056" width="9.109375" style="3"/>
    <col min="13057" max="13057" width="6.109375" style="3" customWidth="1"/>
    <col min="13058" max="13058" width="12.5546875" style="3" customWidth="1"/>
    <col min="13059" max="13059" width="14.109375" style="3" bestFit="1" customWidth="1"/>
    <col min="13060" max="13060" width="10.33203125" style="3" customWidth="1"/>
    <col min="13061" max="13061" width="13.6640625" style="3" bestFit="1" customWidth="1"/>
    <col min="13062" max="13062" width="15.88671875" style="3" customWidth="1"/>
    <col min="13063" max="13063" width="5.33203125" style="3" customWidth="1"/>
    <col min="13064" max="13064" width="4.88671875" style="3" customWidth="1"/>
    <col min="13065" max="13065" width="6.33203125" style="3" customWidth="1"/>
    <col min="13066" max="13312" width="9.109375" style="3"/>
    <col min="13313" max="13313" width="6.109375" style="3" customWidth="1"/>
    <col min="13314" max="13314" width="12.5546875" style="3" customWidth="1"/>
    <col min="13315" max="13315" width="14.109375" style="3" bestFit="1" customWidth="1"/>
    <col min="13316" max="13316" width="10.33203125" style="3" customWidth="1"/>
    <col min="13317" max="13317" width="13.6640625" style="3" bestFit="1" customWidth="1"/>
    <col min="13318" max="13318" width="15.88671875" style="3" customWidth="1"/>
    <col min="13319" max="13319" width="5.33203125" style="3" customWidth="1"/>
    <col min="13320" max="13320" width="4.88671875" style="3" customWidth="1"/>
    <col min="13321" max="13321" width="6.33203125" style="3" customWidth="1"/>
    <col min="13322" max="13568" width="9.109375" style="3"/>
    <col min="13569" max="13569" width="6.109375" style="3" customWidth="1"/>
    <col min="13570" max="13570" width="12.5546875" style="3" customWidth="1"/>
    <col min="13571" max="13571" width="14.109375" style="3" bestFit="1" customWidth="1"/>
    <col min="13572" max="13572" width="10.33203125" style="3" customWidth="1"/>
    <col min="13573" max="13573" width="13.6640625" style="3" bestFit="1" customWidth="1"/>
    <col min="13574" max="13574" width="15.88671875" style="3" customWidth="1"/>
    <col min="13575" max="13575" width="5.33203125" style="3" customWidth="1"/>
    <col min="13576" max="13576" width="4.88671875" style="3" customWidth="1"/>
    <col min="13577" max="13577" width="6.33203125" style="3" customWidth="1"/>
    <col min="13578" max="13824" width="9.109375" style="3"/>
    <col min="13825" max="13825" width="6.109375" style="3" customWidth="1"/>
    <col min="13826" max="13826" width="12.5546875" style="3" customWidth="1"/>
    <col min="13827" max="13827" width="14.109375" style="3" bestFit="1" customWidth="1"/>
    <col min="13828" max="13828" width="10.33203125" style="3" customWidth="1"/>
    <col min="13829" max="13829" width="13.6640625" style="3" bestFit="1" customWidth="1"/>
    <col min="13830" max="13830" width="15.88671875" style="3" customWidth="1"/>
    <col min="13831" max="13831" width="5.33203125" style="3" customWidth="1"/>
    <col min="13832" max="13832" width="4.88671875" style="3" customWidth="1"/>
    <col min="13833" max="13833" width="6.33203125" style="3" customWidth="1"/>
    <col min="13834" max="14080" width="9.109375" style="3"/>
    <col min="14081" max="14081" width="6.109375" style="3" customWidth="1"/>
    <col min="14082" max="14082" width="12.5546875" style="3" customWidth="1"/>
    <col min="14083" max="14083" width="14.109375" style="3" bestFit="1" customWidth="1"/>
    <col min="14084" max="14084" width="10.33203125" style="3" customWidth="1"/>
    <col min="14085" max="14085" width="13.6640625" style="3" bestFit="1" customWidth="1"/>
    <col min="14086" max="14086" width="15.88671875" style="3" customWidth="1"/>
    <col min="14087" max="14087" width="5.33203125" style="3" customWidth="1"/>
    <col min="14088" max="14088" width="4.88671875" style="3" customWidth="1"/>
    <col min="14089" max="14089" width="6.33203125" style="3" customWidth="1"/>
    <col min="14090" max="14336" width="9.109375" style="3"/>
    <col min="14337" max="14337" width="6.109375" style="3" customWidth="1"/>
    <col min="14338" max="14338" width="12.5546875" style="3" customWidth="1"/>
    <col min="14339" max="14339" width="14.109375" style="3" bestFit="1" customWidth="1"/>
    <col min="14340" max="14340" width="10.33203125" style="3" customWidth="1"/>
    <col min="14341" max="14341" width="13.6640625" style="3" bestFit="1" customWidth="1"/>
    <col min="14342" max="14342" width="15.88671875" style="3" customWidth="1"/>
    <col min="14343" max="14343" width="5.33203125" style="3" customWidth="1"/>
    <col min="14344" max="14344" width="4.88671875" style="3" customWidth="1"/>
    <col min="14345" max="14345" width="6.33203125" style="3" customWidth="1"/>
    <col min="14346" max="14592" width="9.109375" style="3"/>
    <col min="14593" max="14593" width="6.109375" style="3" customWidth="1"/>
    <col min="14594" max="14594" width="12.5546875" style="3" customWidth="1"/>
    <col min="14595" max="14595" width="14.109375" style="3" bestFit="1" customWidth="1"/>
    <col min="14596" max="14596" width="10.33203125" style="3" customWidth="1"/>
    <col min="14597" max="14597" width="13.6640625" style="3" bestFit="1" customWidth="1"/>
    <col min="14598" max="14598" width="15.88671875" style="3" customWidth="1"/>
    <col min="14599" max="14599" width="5.33203125" style="3" customWidth="1"/>
    <col min="14600" max="14600" width="4.88671875" style="3" customWidth="1"/>
    <col min="14601" max="14601" width="6.33203125" style="3" customWidth="1"/>
    <col min="14602" max="14848" width="9.109375" style="3"/>
    <col min="14849" max="14849" width="6.109375" style="3" customWidth="1"/>
    <col min="14850" max="14850" width="12.5546875" style="3" customWidth="1"/>
    <col min="14851" max="14851" width="14.109375" style="3" bestFit="1" customWidth="1"/>
    <col min="14852" max="14852" width="10.33203125" style="3" customWidth="1"/>
    <col min="14853" max="14853" width="13.6640625" style="3" bestFit="1" customWidth="1"/>
    <col min="14854" max="14854" width="15.88671875" style="3" customWidth="1"/>
    <col min="14855" max="14855" width="5.33203125" style="3" customWidth="1"/>
    <col min="14856" max="14856" width="4.88671875" style="3" customWidth="1"/>
    <col min="14857" max="14857" width="6.33203125" style="3" customWidth="1"/>
    <col min="14858" max="15104" width="9.109375" style="3"/>
    <col min="15105" max="15105" width="6.109375" style="3" customWidth="1"/>
    <col min="15106" max="15106" width="12.5546875" style="3" customWidth="1"/>
    <col min="15107" max="15107" width="14.109375" style="3" bestFit="1" customWidth="1"/>
    <col min="15108" max="15108" width="10.33203125" style="3" customWidth="1"/>
    <col min="15109" max="15109" width="13.6640625" style="3" bestFit="1" customWidth="1"/>
    <col min="15110" max="15110" width="15.88671875" style="3" customWidth="1"/>
    <col min="15111" max="15111" width="5.33203125" style="3" customWidth="1"/>
    <col min="15112" max="15112" width="4.88671875" style="3" customWidth="1"/>
    <col min="15113" max="15113" width="6.33203125" style="3" customWidth="1"/>
    <col min="15114" max="15360" width="9.109375" style="3"/>
    <col min="15361" max="15361" width="6.109375" style="3" customWidth="1"/>
    <col min="15362" max="15362" width="12.5546875" style="3" customWidth="1"/>
    <col min="15363" max="15363" width="14.109375" style="3" bestFit="1" customWidth="1"/>
    <col min="15364" max="15364" width="10.33203125" style="3" customWidth="1"/>
    <col min="15365" max="15365" width="13.6640625" style="3" bestFit="1" customWidth="1"/>
    <col min="15366" max="15366" width="15.88671875" style="3" customWidth="1"/>
    <col min="15367" max="15367" width="5.33203125" style="3" customWidth="1"/>
    <col min="15368" max="15368" width="4.88671875" style="3" customWidth="1"/>
    <col min="15369" max="15369" width="6.33203125" style="3" customWidth="1"/>
    <col min="15370" max="15616" width="9.109375" style="3"/>
    <col min="15617" max="15617" width="6.109375" style="3" customWidth="1"/>
    <col min="15618" max="15618" width="12.5546875" style="3" customWidth="1"/>
    <col min="15619" max="15619" width="14.109375" style="3" bestFit="1" customWidth="1"/>
    <col min="15620" max="15620" width="10.33203125" style="3" customWidth="1"/>
    <col min="15621" max="15621" width="13.6640625" style="3" bestFit="1" customWidth="1"/>
    <col min="15622" max="15622" width="15.88671875" style="3" customWidth="1"/>
    <col min="15623" max="15623" width="5.33203125" style="3" customWidth="1"/>
    <col min="15624" max="15624" width="4.88671875" style="3" customWidth="1"/>
    <col min="15625" max="15625" width="6.33203125" style="3" customWidth="1"/>
    <col min="15626" max="15872" width="9.109375" style="3"/>
    <col min="15873" max="15873" width="6.109375" style="3" customWidth="1"/>
    <col min="15874" max="15874" width="12.5546875" style="3" customWidth="1"/>
    <col min="15875" max="15875" width="14.109375" style="3" bestFit="1" customWidth="1"/>
    <col min="15876" max="15876" width="10.33203125" style="3" customWidth="1"/>
    <col min="15877" max="15877" width="13.6640625" style="3" bestFit="1" customWidth="1"/>
    <col min="15878" max="15878" width="15.88671875" style="3" customWidth="1"/>
    <col min="15879" max="15879" width="5.33203125" style="3" customWidth="1"/>
    <col min="15880" max="15880" width="4.88671875" style="3" customWidth="1"/>
    <col min="15881" max="15881" width="6.33203125" style="3" customWidth="1"/>
    <col min="15882" max="16128" width="9.109375" style="3"/>
    <col min="16129" max="16129" width="6.109375" style="3" customWidth="1"/>
    <col min="16130" max="16130" width="12.5546875" style="3" customWidth="1"/>
    <col min="16131" max="16131" width="14.109375" style="3" bestFit="1" customWidth="1"/>
    <col min="16132" max="16132" width="10.33203125" style="3" customWidth="1"/>
    <col min="16133" max="16133" width="13.6640625" style="3" bestFit="1" customWidth="1"/>
    <col min="16134" max="16134" width="15.88671875" style="3" customWidth="1"/>
    <col min="16135" max="16135" width="5.33203125" style="3" customWidth="1"/>
    <col min="16136" max="16136" width="4.88671875" style="3" customWidth="1"/>
    <col min="16137" max="16137" width="6.33203125" style="3" customWidth="1"/>
    <col min="16138" max="16384" width="9.109375" style="3"/>
  </cols>
  <sheetData>
    <row r="1" spans="1:9" ht="17.399999999999999">
      <c r="B1" s="2"/>
      <c r="D1" s="4" t="s">
        <v>172</v>
      </c>
      <c r="E1" s="4"/>
      <c r="F1" s="5"/>
    </row>
    <row r="2" spans="1:9" ht="17.399999999999999">
      <c r="A2" s="14" t="s">
        <v>3</v>
      </c>
      <c r="B2" s="2"/>
      <c r="D2" s="4"/>
      <c r="E2" s="4"/>
      <c r="G2" s="6" t="s">
        <v>173</v>
      </c>
    </row>
    <row r="3" spans="1:9" s="9" customFormat="1" ht="4.2">
      <c r="B3" s="8"/>
      <c r="F3" s="10"/>
    </row>
    <row r="4" spans="1:9">
      <c r="B4" s="11" t="s">
        <v>152</v>
      </c>
      <c r="C4" s="12"/>
      <c r="D4" s="11" t="s">
        <v>22</v>
      </c>
      <c r="E4" s="11"/>
      <c r="F4" s="13"/>
      <c r="G4" s="14"/>
      <c r="H4" s="6"/>
    </row>
    <row r="5" spans="1:9" s="9" customFormat="1" ht="4.8" thickBot="1">
      <c r="B5" s="8"/>
      <c r="F5" s="10"/>
    </row>
    <row r="6" spans="1:9" ht="13.8" thickBot="1">
      <c r="A6" s="34" t="s">
        <v>153</v>
      </c>
      <c r="B6" s="16" t="s">
        <v>154</v>
      </c>
      <c r="C6" s="17" t="s">
        <v>155</v>
      </c>
      <c r="D6" s="18" t="s">
        <v>156</v>
      </c>
      <c r="E6" s="18" t="s">
        <v>157</v>
      </c>
      <c r="F6" s="18" t="s">
        <v>158</v>
      </c>
      <c r="G6" s="19" t="s">
        <v>159</v>
      </c>
      <c r="H6" s="19" t="s">
        <v>160</v>
      </c>
      <c r="I6" s="20" t="s">
        <v>161</v>
      </c>
    </row>
    <row r="7" spans="1:9" ht="17.25" customHeight="1">
      <c r="A7" s="35" t="s">
        <v>162</v>
      </c>
      <c r="B7" s="22" t="s">
        <v>63</v>
      </c>
      <c r="C7" s="23" t="s">
        <v>64</v>
      </c>
      <c r="D7" s="24" t="s">
        <v>65</v>
      </c>
      <c r="E7" s="79" t="s">
        <v>205</v>
      </c>
      <c r="F7" s="25" t="s">
        <v>413</v>
      </c>
      <c r="G7" s="36">
        <v>8.5299999999999994</v>
      </c>
      <c r="H7" s="36">
        <v>8.41</v>
      </c>
      <c r="I7" s="27" t="str">
        <f t="shared" ref="I7:I14" si="0">IF(ISBLANK(G7),"",IF(G7&lt;=7,"KSM",IF(G7&lt;=7.3,"I A",IF(G7&lt;=7.64,"II A",IF(G7&lt;=8.24,"III A",IF(G7&lt;=8.94,"I JA",IF(G7&lt;=9.44,"II JA",IF(G7&lt;=9.84,"III JA"))))))))</f>
        <v>I JA</v>
      </c>
    </row>
    <row r="8" spans="1:9" ht="17.25" customHeight="1">
      <c r="A8" s="37" t="s">
        <v>163</v>
      </c>
      <c r="B8" s="22" t="s">
        <v>8</v>
      </c>
      <c r="C8" s="23" t="s">
        <v>9</v>
      </c>
      <c r="D8" s="24" t="s">
        <v>10</v>
      </c>
      <c r="E8" s="79" t="s">
        <v>205</v>
      </c>
      <c r="F8" s="25" t="s">
        <v>408</v>
      </c>
      <c r="G8" s="26">
        <v>8.64</v>
      </c>
      <c r="H8" s="26">
        <v>8.57</v>
      </c>
      <c r="I8" s="29" t="str">
        <f t="shared" si="0"/>
        <v>I JA</v>
      </c>
    </row>
    <row r="9" spans="1:9" ht="17.25" customHeight="1">
      <c r="A9" s="35" t="s">
        <v>164</v>
      </c>
      <c r="B9" s="22" t="s">
        <v>355</v>
      </c>
      <c r="C9" s="23" t="s">
        <v>356</v>
      </c>
      <c r="D9" s="24">
        <v>40029</v>
      </c>
      <c r="E9" s="79" t="s">
        <v>205</v>
      </c>
      <c r="F9" s="25" t="s">
        <v>419</v>
      </c>
      <c r="G9" s="26">
        <v>8.6999999999999993</v>
      </c>
      <c r="H9" s="26">
        <v>8.77</v>
      </c>
      <c r="I9" s="29" t="str">
        <f t="shared" si="0"/>
        <v>I JA</v>
      </c>
    </row>
    <row r="10" spans="1:9" ht="17.25" customHeight="1">
      <c r="A10" s="37" t="s">
        <v>165</v>
      </c>
      <c r="B10" s="22" t="s">
        <v>108</v>
      </c>
      <c r="C10" s="23" t="s">
        <v>109</v>
      </c>
      <c r="D10" s="24">
        <v>40284</v>
      </c>
      <c r="E10" s="79" t="s">
        <v>205</v>
      </c>
      <c r="F10" s="25" t="s">
        <v>415</v>
      </c>
      <c r="G10" s="26">
        <v>8.94</v>
      </c>
      <c r="H10" s="26">
        <v>9.01</v>
      </c>
      <c r="I10" s="29" t="str">
        <f t="shared" si="0"/>
        <v>I JA</v>
      </c>
    </row>
    <row r="11" spans="1:9" ht="17.25" customHeight="1">
      <c r="A11" s="35" t="s">
        <v>166</v>
      </c>
      <c r="B11" s="22" t="s">
        <v>241</v>
      </c>
      <c r="C11" s="23" t="s">
        <v>400</v>
      </c>
      <c r="D11" s="24">
        <v>39859</v>
      </c>
      <c r="E11" s="79" t="s">
        <v>205</v>
      </c>
      <c r="F11" s="25" t="s">
        <v>430</v>
      </c>
      <c r="G11" s="26">
        <v>8.8800000000000008</v>
      </c>
      <c r="H11" s="26">
        <v>9.06</v>
      </c>
      <c r="I11" s="29" t="str">
        <f t="shared" si="0"/>
        <v>I JA</v>
      </c>
    </row>
    <row r="12" spans="1:9" ht="17.25" customHeight="1">
      <c r="A12" s="37" t="s">
        <v>167</v>
      </c>
      <c r="B12" s="22" t="s">
        <v>307</v>
      </c>
      <c r="C12" s="23" t="s">
        <v>346</v>
      </c>
      <c r="D12" s="24">
        <v>40386</v>
      </c>
      <c r="E12" s="79" t="s">
        <v>205</v>
      </c>
      <c r="F12" s="25" t="s">
        <v>419</v>
      </c>
      <c r="G12" s="26">
        <v>9.14</v>
      </c>
      <c r="H12" s="26">
        <v>9.2200000000000006</v>
      </c>
      <c r="I12" s="29" t="str">
        <f t="shared" si="0"/>
        <v>II JA</v>
      </c>
    </row>
    <row r="13" spans="1:9" ht="17.25" customHeight="1">
      <c r="A13" s="35" t="s">
        <v>168</v>
      </c>
      <c r="B13" s="22" t="s">
        <v>32</v>
      </c>
      <c r="C13" s="23" t="s">
        <v>328</v>
      </c>
      <c r="D13" s="24">
        <v>40266</v>
      </c>
      <c r="E13" s="79" t="s">
        <v>462</v>
      </c>
      <c r="F13" s="25" t="s">
        <v>427</v>
      </c>
      <c r="G13" s="26">
        <v>9.23</v>
      </c>
      <c r="H13" s="26">
        <v>9.48</v>
      </c>
      <c r="I13" s="29" t="str">
        <f t="shared" si="0"/>
        <v>II JA</v>
      </c>
    </row>
    <row r="14" spans="1:9" ht="17.25" customHeight="1" thickBot="1">
      <c r="A14" s="37"/>
      <c r="B14" s="22" t="s">
        <v>347</v>
      </c>
      <c r="C14" s="23" t="s">
        <v>348</v>
      </c>
      <c r="D14" s="24">
        <v>40183</v>
      </c>
      <c r="E14" s="79" t="s">
        <v>205</v>
      </c>
      <c r="F14" s="25" t="s">
        <v>419</v>
      </c>
      <c r="G14" s="26">
        <v>9.26</v>
      </c>
      <c r="H14" s="26" t="s">
        <v>470</v>
      </c>
      <c r="I14" s="29" t="str">
        <f t="shared" si="0"/>
        <v>II JA</v>
      </c>
    </row>
    <row r="15" spans="1:9" ht="13.8" thickBot="1">
      <c r="A15" s="34" t="s">
        <v>153</v>
      </c>
      <c r="B15" s="16" t="s">
        <v>154</v>
      </c>
      <c r="C15" s="17" t="s">
        <v>155</v>
      </c>
      <c r="D15" s="18" t="s">
        <v>156</v>
      </c>
      <c r="E15" s="18" t="s">
        <v>157</v>
      </c>
      <c r="F15" s="18" t="s">
        <v>158</v>
      </c>
      <c r="G15" s="19" t="s">
        <v>159</v>
      </c>
      <c r="H15" s="19" t="s">
        <v>160</v>
      </c>
      <c r="I15" s="20" t="s">
        <v>161</v>
      </c>
    </row>
    <row r="16" spans="1:9" ht="17.25" customHeight="1">
      <c r="A16" s="35" t="s">
        <v>169</v>
      </c>
      <c r="B16" s="22" t="s">
        <v>380</v>
      </c>
      <c r="C16" s="23" t="s">
        <v>381</v>
      </c>
      <c r="D16" s="24" t="s">
        <v>382</v>
      </c>
      <c r="E16" s="79" t="s">
        <v>205</v>
      </c>
      <c r="F16" s="25" t="s">
        <v>428</v>
      </c>
      <c r="G16" s="26">
        <v>9.3000000000000007</v>
      </c>
      <c r="H16" s="26"/>
      <c r="I16" s="29" t="str">
        <f t="shared" ref="I16:I24" si="1">IF(ISBLANK(G16),"",IF(G16&lt;=7,"KSM",IF(G16&lt;=7.3,"I A",IF(G16&lt;=7.64,"II A",IF(G16&lt;=8.24,"III A",IF(G16&lt;=8.94,"I JA",IF(G16&lt;=9.44,"II JA",IF(G16&lt;=9.84,"III JA"))))))))</f>
        <v>II JA</v>
      </c>
    </row>
    <row r="17" spans="1:9" ht="17.25" customHeight="1">
      <c r="A17" s="37" t="s">
        <v>473</v>
      </c>
      <c r="B17" s="22" t="s">
        <v>46</v>
      </c>
      <c r="C17" s="23" t="s">
        <v>47</v>
      </c>
      <c r="D17" s="24" t="s">
        <v>48</v>
      </c>
      <c r="E17" s="79" t="s">
        <v>205</v>
      </c>
      <c r="F17" s="25" t="s">
        <v>409</v>
      </c>
      <c r="G17" s="26">
        <v>9.31</v>
      </c>
      <c r="H17" s="26"/>
      <c r="I17" s="29" t="str">
        <f t="shared" si="1"/>
        <v>II JA</v>
      </c>
    </row>
    <row r="18" spans="1:9" ht="17.25" customHeight="1">
      <c r="A18" s="35" t="s">
        <v>474</v>
      </c>
      <c r="B18" s="22" t="s">
        <v>460</v>
      </c>
      <c r="C18" s="23" t="s">
        <v>461</v>
      </c>
      <c r="D18" s="24">
        <v>40461</v>
      </c>
      <c r="E18" s="79" t="s">
        <v>205</v>
      </c>
      <c r="F18" s="25" t="s">
        <v>422</v>
      </c>
      <c r="G18" s="26">
        <v>9.41</v>
      </c>
      <c r="H18" s="26"/>
      <c r="I18" s="29" t="str">
        <f t="shared" si="1"/>
        <v>II JA</v>
      </c>
    </row>
    <row r="19" spans="1:9" ht="17.25" customHeight="1">
      <c r="A19" s="37" t="s">
        <v>475</v>
      </c>
      <c r="B19" s="22" t="s">
        <v>40</v>
      </c>
      <c r="C19" s="23" t="s">
        <v>41</v>
      </c>
      <c r="D19" s="24" t="s">
        <v>42</v>
      </c>
      <c r="E19" s="79" t="s">
        <v>205</v>
      </c>
      <c r="F19" s="25" t="s">
        <v>409</v>
      </c>
      <c r="G19" s="26">
        <v>9.57</v>
      </c>
      <c r="H19" s="26"/>
      <c r="I19" s="29" t="str">
        <f t="shared" si="1"/>
        <v>III JA</v>
      </c>
    </row>
    <row r="20" spans="1:9" ht="17.25" customHeight="1">
      <c r="A20" s="35" t="s">
        <v>476</v>
      </c>
      <c r="B20" s="22" t="s">
        <v>92</v>
      </c>
      <c r="C20" s="23" t="s">
        <v>459</v>
      </c>
      <c r="D20" s="24">
        <v>40421</v>
      </c>
      <c r="E20" s="79" t="s">
        <v>450</v>
      </c>
      <c r="F20" s="25" t="s">
        <v>451</v>
      </c>
      <c r="G20" s="26">
        <v>9.6</v>
      </c>
      <c r="H20" s="26"/>
      <c r="I20" s="29" t="str">
        <f t="shared" si="1"/>
        <v>III JA</v>
      </c>
    </row>
    <row r="21" spans="1:9" ht="17.25" customHeight="1">
      <c r="A21" s="37" t="s">
        <v>477</v>
      </c>
      <c r="B21" s="22" t="s">
        <v>307</v>
      </c>
      <c r="C21" s="23" t="s">
        <v>308</v>
      </c>
      <c r="D21" s="24" t="s">
        <v>309</v>
      </c>
      <c r="E21" s="79" t="s">
        <v>205</v>
      </c>
      <c r="F21" s="25" t="s">
        <v>423</v>
      </c>
      <c r="G21" s="26">
        <v>9.61</v>
      </c>
      <c r="H21" s="26"/>
      <c r="I21" s="29" t="str">
        <f t="shared" si="1"/>
        <v>III JA</v>
      </c>
    </row>
    <row r="22" spans="1:9" ht="17.25" customHeight="1">
      <c r="A22" s="35" t="s">
        <v>478</v>
      </c>
      <c r="B22" s="22" t="s">
        <v>86</v>
      </c>
      <c r="C22" s="23" t="s">
        <v>112</v>
      </c>
      <c r="D22" s="24" t="s">
        <v>113</v>
      </c>
      <c r="E22" s="79" t="s">
        <v>205</v>
      </c>
      <c r="F22" s="25" t="s">
        <v>416</v>
      </c>
      <c r="G22" s="26">
        <v>9.68</v>
      </c>
      <c r="H22" s="26"/>
      <c r="I22" s="29" t="str">
        <f t="shared" si="1"/>
        <v>III JA</v>
      </c>
    </row>
    <row r="23" spans="1:9" ht="17.25" customHeight="1">
      <c r="A23" s="37" t="s">
        <v>479</v>
      </c>
      <c r="B23" s="22" t="s">
        <v>203</v>
      </c>
      <c r="C23" s="23" t="s">
        <v>362</v>
      </c>
      <c r="D23" s="24">
        <v>40547</v>
      </c>
      <c r="E23" s="79" t="s">
        <v>205</v>
      </c>
      <c r="F23" s="25" t="s">
        <v>420</v>
      </c>
      <c r="G23" s="26">
        <v>9.74</v>
      </c>
      <c r="H23" s="26"/>
      <c r="I23" s="29" t="str">
        <f t="shared" si="1"/>
        <v>III JA</v>
      </c>
    </row>
    <row r="24" spans="1:9" ht="17.25" customHeight="1">
      <c r="A24" s="35" t="s">
        <v>480</v>
      </c>
      <c r="B24" s="22" t="s">
        <v>147</v>
      </c>
      <c r="C24" s="23" t="s">
        <v>360</v>
      </c>
      <c r="D24" s="24" t="s">
        <v>148</v>
      </c>
      <c r="E24" s="79" t="s">
        <v>3</v>
      </c>
      <c r="F24" s="25" t="s">
        <v>418</v>
      </c>
      <c r="G24" s="26">
        <v>9.7799999999999994</v>
      </c>
      <c r="H24" s="26"/>
      <c r="I24" s="29" t="str">
        <f t="shared" si="1"/>
        <v>III JA</v>
      </c>
    </row>
    <row r="25" spans="1:9" ht="17.25" customHeight="1">
      <c r="A25" s="37" t="s">
        <v>481</v>
      </c>
      <c r="B25" s="22" t="s">
        <v>361</v>
      </c>
      <c r="C25" s="23" t="s">
        <v>201</v>
      </c>
      <c r="D25" s="24" t="s">
        <v>202</v>
      </c>
      <c r="E25" s="79" t="s">
        <v>205</v>
      </c>
      <c r="F25" s="25" t="s">
        <v>420</v>
      </c>
      <c r="G25" s="26">
        <v>9.86</v>
      </c>
      <c r="H25" s="26"/>
      <c r="I25" s="29"/>
    </row>
    <row r="26" spans="1:9" ht="17.25" customHeight="1">
      <c r="A26" s="35" t="s">
        <v>482</v>
      </c>
      <c r="B26" s="22" t="s">
        <v>437</v>
      </c>
      <c r="C26" s="23" t="s">
        <v>438</v>
      </c>
      <c r="D26" s="24">
        <v>40485</v>
      </c>
      <c r="E26" s="79" t="s">
        <v>3</v>
      </c>
      <c r="F26" s="25" t="s">
        <v>423</v>
      </c>
      <c r="G26" s="26">
        <v>10.220000000000001</v>
      </c>
      <c r="H26" s="26"/>
      <c r="I26" s="29"/>
    </row>
    <row r="27" spans="1:9" ht="17.25" customHeight="1">
      <c r="A27" s="37" t="s">
        <v>483</v>
      </c>
      <c r="B27" s="22" t="s">
        <v>72</v>
      </c>
      <c r="C27" s="23" t="s">
        <v>311</v>
      </c>
      <c r="D27" s="24">
        <v>39856</v>
      </c>
      <c r="E27" s="79" t="s">
        <v>205</v>
      </c>
      <c r="F27" s="25" t="s">
        <v>424</v>
      </c>
      <c r="G27" s="26">
        <v>10.41</v>
      </c>
      <c r="H27" s="26"/>
      <c r="I27" s="29"/>
    </row>
    <row r="28" spans="1:9" ht="17.25" customHeight="1">
      <c r="A28" s="35" t="s">
        <v>484</v>
      </c>
      <c r="B28" s="22" t="s">
        <v>23</v>
      </c>
      <c r="C28" s="23" t="s">
        <v>264</v>
      </c>
      <c r="D28" s="24" t="s">
        <v>255</v>
      </c>
      <c r="E28" s="79" t="s">
        <v>205</v>
      </c>
      <c r="F28" s="25" t="s">
        <v>422</v>
      </c>
      <c r="G28" s="26">
        <v>10.54</v>
      </c>
      <c r="H28" s="26"/>
      <c r="I28" s="29"/>
    </row>
    <row r="29" spans="1:9" ht="17.25" customHeight="1">
      <c r="A29" s="37" t="s">
        <v>485</v>
      </c>
      <c r="B29" s="22" t="s">
        <v>195</v>
      </c>
      <c r="C29" s="23" t="s">
        <v>196</v>
      </c>
      <c r="D29" s="24" t="s">
        <v>197</v>
      </c>
      <c r="E29" s="79" t="s">
        <v>205</v>
      </c>
      <c r="F29" s="25" t="s">
        <v>420</v>
      </c>
      <c r="G29" s="26">
        <v>11</v>
      </c>
      <c r="H29" s="26"/>
      <c r="I29" s="29"/>
    </row>
    <row r="30" spans="1:9" ht="17.25" customHeight="1">
      <c r="A30" s="35" t="s">
        <v>486</v>
      </c>
      <c r="B30" s="22" t="s">
        <v>43</v>
      </c>
      <c r="C30" s="23" t="s">
        <v>270</v>
      </c>
      <c r="D30" s="24" t="s">
        <v>271</v>
      </c>
      <c r="E30" s="79" t="s">
        <v>205</v>
      </c>
      <c r="F30" s="25" t="s">
        <v>422</v>
      </c>
      <c r="G30" s="26">
        <v>11.31</v>
      </c>
      <c r="H30" s="26"/>
      <c r="I30" s="29"/>
    </row>
    <row r="31" spans="1:9" ht="17.25" customHeight="1">
      <c r="A31" s="37" t="s">
        <v>487</v>
      </c>
      <c r="B31" s="22" t="s">
        <v>275</v>
      </c>
      <c r="C31" s="23" t="s">
        <v>276</v>
      </c>
      <c r="D31" s="24" t="s">
        <v>19</v>
      </c>
      <c r="E31" s="79" t="s">
        <v>205</v>
      </c>
      <c r="F31" s="25" t="s">
        <v>422</v>
      </c>
      <c r="G31" s="26">
        <v>12.07</v>
      </c>
      <c r="H31" s="26"/>
      <c r="I31" s="29"/>
    </row>
    <row r="32" spans="1:9" ht="17.25" customHeight="1">
      <c r="A32" s="37"/>
      <c r="B32" s="22" t="s">
        <v>403</v>
      </c>
      <c r="C32" s="23" t="s">
        <v>404</v>
      </c>
      <c r="D32" s="24" t="s">
        <v>405</v>
      </c>
      <c r="E32" s="79" t="s">
        <v>3</v>
      </c>
      <c r="F32" s="25" t="s">
        <v>430</v>
      </c>
      <c r="G32" s="26" t="s">
        <v>470</v>
      </c>
      <c r="H32" s="26"/>
      <c r="I32" s="29"/>
    </row>
    <row r="33" spans="1:9" ht="17.25" customHeight="1">
      <c r="A33" s="37"/>
      <c r="B33" s="22" t="s">
        <v>312</v>
      </c>
      <c r="C33" s="23" t="s">
        <v>313</v>
      </c>
      <c r="D33" s="24">
        <v>40281</v>
      </c>
      <c r="E33" s="79" t="s">
        <v>205</v>
      </c>
      <c r="F33" s="25" t="s">
        <v>424</v>
      </c>
      <c r="G33" s="26" t="s">
        <v>470</v>
      </c>
      <c r="H33" s="26"/>
      <c r="I33" s="29"/>
    </row>
    <row r="34" spans="1:9" ht="17.25" customHeight="1">
      <c r="A34" s="37"/>
      <c r="B34" s="22" t="s">
        <v>11</v>
      </c>
      <c r="C34" s="23" t="s">
        <v>12</v>
      </c>
      <c r="D34" s="24" t="s">
        <v>13</v>
      </c>
      <c r="E34" s="79" t="s">
        <v>205</v>
      </c>
      <c r="F34" s="25" t="s">
        <v>408</v>
      </c>
      <c r="G34" s="26" t="s">
        <v>470</v>
      </c>
      <c r="H34" s="26"/>
      <c r="I34" s="29"/>
    </row>
    <row r="35" spans="1:9" ht="17.25" customHeight="1">
      <c r="A35" s="37"/>
      <c r="B35" s="22" t="s">
        <v>272</v>
      </c>
      <c r="C35" s="23" t="s">
        <v>273</v>
      </c>
      <c r="D35" s="24" t="s">
        <v>274</v>
      </c>
      <c r="E35" s="79" t="s">
        <v>205</v>
      </c>
      <c r="F35" s="25" t="s">
        <v>422</v>
      </c>
      <c r="G35" s="26" t="s">
        <v>470</v>
      </c>
      <c r="H35" s="26"/>
      <c r="I35" s="29"/>
    </row>
    <row r="36" spans="1:9" ht="17.25" customHeight="1">
      <c r="A36" s="37"/>
      <c r="B36" s="22" t="s">
        <v>43</v>
      </c>
      <c r="C36" s="23" t="s">
        <v>392</v>
      </c>
      <c r="D36" s="24">
        <v>39933</v>
      </c>
      <c r="E36" s="79" t="s">
        <v>205</v>
      </c>
      <c r="F36" s="25" t="s">
        <v>429</v>
      </c>
      <c r="G36" s="26" t="s">
        <v>470</v>
      </c>
      <c r="H36" s="26"/>
      <c r="I36" s="29"/>
    </row>
    <row r="37" spans="1:9" ht="17.25" customHeight="1">
      <c r="A37" s="37"/>
      <c r="B37" s="22" t="s">
        <v>401</v>
      </c>
      <c r="C37" s="23" t="s">
        <v>402</v>
      </c>
      <c r="D37" s="24" t="s">
        <v>405</v>
      </c>
      <c r="E37" s="79" t="s">
        <v>3</v>
      </c>
      <c r="F37" s="25" t="s">
        <v>430</v>
      </c>
      <c r="G37" s="26" t="s">
        <v>470</v>
      </c>
      <c r="H37" s="26"/>
      <c r="I37" s="29"/>
    </row>
    <row r="38" spans="1:9" ht="17.25" customHeight="1">
      <c r="A38" s="37"/>
      <c r="B38" s="22" t="s">
        <v>407</v>
      </c>
      <c r="C38" s="23" t="s">
        <v>406</v>
      </c>
      <c r="D38" s="24" t="s">
        <v>405</v>
      </c>
      <c r="E38" s="79" t="s">
        <v>3</v>
      </c>
      <c r="F38" s="25" t="s">
        <v>422</v>
      </c>
      <c r="G38" s="26" t="s">
        <v>470</v>
      </c>
      <c r="H38" s="26"/>
      <c r="I38" s="29"/>
    </row>
  </sheetData>
  <sortState ref="A7:I12">
    <sortCondition ref="H7:H12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20"/>
  <sheetViews>
    <sheetView zoomScale="110" zoomScaleNormal="110" workbookViewId="0">
      <selection activeCell="J27" sqref="J27"/>
    </sheetView>
  </sheetViews>
  <sheetFormatPr defaultRowHeight="13.2"/>
  <cols>
    <col min="1" max="1" width="6.109375" style="3" customWidth="1"/>
    <col min="2" max="2" width="7.5546875" style="3" bestFit="1" customWidth="1"/>
    <col min="3" max="3" width="13.5546875" style="3" bestFit="1" customWidth="1"/>
    <col min="4" max="4" width="10.33203125" style="3" customWidth="1"/>
    <col min="5" max="5" width="13.6640625" style="3" bestFit="1" customWidth="1"/>
    <col min="6" max="6" width="11.33203125" style="3" customWidth="1"/>
    <col min="7" max="7" width="6" style="3" customWidth="1"/>
    <col min="8" max="8" width="6.44140625" style="3" bestFit="1" customWidth="1"/>
    <col min="9" max="9" width="3.6640625" style="3" bestFit="1" customWidth="1"/>
    <col min="10" max="256" width="9.109375" style="3"/>
    <col min="257" max="257" width="6.109375" style="3" customWidth="1"/>
    <col min="258" max="258" width="14" style="3" customWidth="1"/>
    <col min="259" max="259" width="14.109375" style="3" bestFit="1" customWidth="1"/>
    <col min="260" max="260" width="10.33203125" style="3" customWidth="1"/>
    <col min="261" max="261" width="11.109375" style="3" bestFit="1" customWidth="1"/>
    <col min="262" max="262" width="11.33203125" style="3" customWidth="1"/>
    <col min="263" max="263" width="6" style="3" customWidth="1"/>
    <col min="264" max="264" width="6.44140625" style="3" bestFit="1" customWidth="1"/>
    <col min="265" max="265" width="3.6640625" style="3" bestFit="1" customWidth="1"/>
    <col min="266" max="512" width="9.109375" style="3"/>
    <col min="513" max="513" width="6.109375" style="3" customWidth="1"/>
    <col min="514" max="514" width="14" style="3" customWidth="1"/>
    <col min="515" max="515" width="14.109375" style="3" bestFit="1" customWidth="1"/>
    <col min="516" max="516" width="10.33203125" style="3" customWidth="1"/>
    <col min="517" max="517" width="11.109375" style="3" bestFit="1" customWidth="1"/>
    <col min="518" max="518" width="11.33203125" style="3" customWidth="1"/>
    <col min="519" max="519" width="6" style="3" customWidth="1"/>
    <col min="520" max="520" width="6.44140625" style="3" bestFit="1" customWidth="1"/>
    <col min="521" max="521" width="3.6640625" style="3" bestFit="1" customWidth="1"/>
    <col min="522" max="768" width="9.109375" style="3"/>
    <col min="769" max="769" width="6.109375" style="3" customWidth="1"/>
    <col min="770" max="770" width="14" style="3" customWidth="1"/>
    <col min="771" max="771" width="14.109375" style="3" bestFit="1" customWidth="1"/>
    <col min="772" max="772" width="10.33203125" style="3" customWidth="1"/>
    <col min="773" max="773" width="11.109375" style="3" bestFit="1" customWidth="1"/>
    <col min="774" max="774" width="11.33203125" style="3" customWidth="1"/>
    <col min="775" max="775" width="6" style="3" customWidth="1"/>
    <col min="776" max="776" width="6.44140625" style="3" bestFit="1" customWidth="1"/>
    <col min="777" max="777" width="3.6640625" style="3" bestFit="1" customWidth="1"/>
    <col min="778" max="1024" width="9.109375" style="3"/>
    <col min="1025" max="1025" width="6.109375" style="3" customWidth="1"/>
    <col min="1026" max="1026" width="14" style="3" customWidth="1"/>
    <col min="1027" max="1027" width="14.109375" style="3" bestFit="1" customWidth="1"/>
    <col min="1028" max="1028" width="10.33203125" style="3" customWidth="1"/>
    <col min="1029" max="1029" width="11.109375" style="3" bestFit="1" customWidth="1"/>
    <col min="1030" max="1030" width="11.33203125" style="3" customWidth="1"/>
    <col min="1031" max="1031" width="6" style="3" customWidth="1"/>
    <col min="1032" max="1032" width="6.44140625" style="3" bestFit="1" customWidth="1"/>
    <col min="1033" max="1033" width="3.6640625" style="3" bestFit="1" customWidth="1"/>
    <col min="1034" max="1280" width="9.109375" style="3"/>
    <col min="1281" max="1281" width="6.109375" style="3" customWidth="1"/>
    <col min="1282" max="1282" width="14" style="3" customWidth="1"/>
    <col min="1283" max="1283" width="14.109375" style="3" bestFit="1" customWidth="1"/>
    <col min="1284" max="1284" width="10.33203125" style="3" customWidth="1"/>
    <col min="1285" max="1285" width="11.109375" style="3" bestFit="1" customWidth="1"/>
    <col min="1286" max="1286" width="11.33203125" style="3" customWidth="1"/>
    <col min="1287" max="1287" width="6" style="3" customWidth="1"/>
    <col min="1288" max="1288" width="6.44140625" style="3" bestFit="1" customWidth="1"/>
    <col min="1289" max="1289" width="3.6640625" style="3" bestFit="1" customWidth="1"/>
    <col min="1290" max="1536" width="9.109375" style="3"/>
    <col min="1537" max="1537" width="6.109375" style="3" customWidth="1"/>
    <col min="1538" max="1538" width="14" style="3" customWidth="1"/>
    <col min="1539" max="1539" width="14.109375" style="3" bestFit="1" customWidth="1"/>
    <col min="1540" max="1540" width="10.33203125" style="3" customWidth="1"/>
    <col min="1541" max="1541" width="11.109375" style="3" bestFit="1" customWidth="1"/>
    <col min="1542" max="1542" width="11.33203125" style="3" customWidth="1"/>
    <col min="1543" max="1543" width="6" style="3" customWidth="1"/>
    <col min="1544" max="1544" width="6.44140625" style="3" bestFit="1" customWidth="1"/>
    <col min="1545" max="1545" width="3.6640625" style="3" bestFit="1" customWidth="1"/>
    <col min="1546" max="1792" width="9.109375" style="3"/>
    <col min="1793" max="1793" width="6.109375" style="3" customWidth="1"/>
    <col min="1794" max="1794" width="14" style="3" customWidth="1"/>
    <col min="1795" max="1795" width="14.109375" style="3" bestFit="1" customWidth="1"/>
    <col min="1796" max="1796" width="10.33203125" style="3" customWidth="1"/>
    <col min="1797" max="1797" width="11.109375" style="3" bestFit="1" customWidth="1"/>
    <col min="1798" max="1798" width="11.33203125" style="3" customWidth="1"/>
    <col min="1799" max="1799" width="6" style="3" customWidth="1"/>
    <col min="1800" max="1800" width="6.44140625" style="3" bestFit="1" customWidth="1"/>
    <col min="1801" max="1801" width="3.6640625" style="3" bestFit="1" customWidth="1"/>
    <col min="1802" max="2048" width="9.109375" style="3"/>
    <col min="2049" max="2049" width="6.109375" style="3" customWidth="1"/>
    <col min="2050" max="2050" width="14" style="3" customWidth="1"/>
    <col min="2051" max="2051" width="14.109375" style="3" bestFit="1" customWidth="1"/>
    <col min="2052" max="2052" width="10.33203125" style="3" customWidth="1"/>
    <col min="2053" max="2053" width="11.109375" style="3" bestFit="1" customWidth="1"/>
    <col min="2054" max="2054" width="11.33203125" style="3" customWidth="1"/>
    <col min="2055" max="2055" width="6" style="3" customWidth="1"/>
    <col min="2056" max="2056" width="6.44140625" style="3" bestFit="1" customWidth="1"/>
    <col min="2057" max="2057" width="3.6640625" style="3" bestFit="1" customWidth="1"/>
    <col min="2058" max="2304" width="9.109375" style="3"/>
    <col min="2305" max="2305" width="6.109375" style="3" customWidth="1"/>
    <col min="2306" max="2306" width="14" style="3" customWidth="1"/>
    <col min="2307" max="2307" width="14.109375" style="3" bestFit="1" customWidth="1"/>
    <col min="2308" max="2308" width="10.33203125" style="3" customWidth="1"/>
    <col min="2309" max="2309" width="11.109375" style="3" bestFit="1" customWidth="1"/>
    <col min="2310" max="2310" width="11.33203125" style="3" customWidth="1"/>
    <col min="2311" max="2311" width="6" style="3" customWidth="1"/>
    <col min="2312" max="2312" width="6.44140625" style="3" bestFit="1" customWidth="1"/>
    <col min="2313" max="2313" width="3.6640625" style="3" bestFit="1" customWidth="1"/>
    <col min="2314" max="2560" width="9.109375" style="3"/>
    <col min="2561" max="2561" width="6.109375" style="3" customWidth="1"/>
    <col min="2562" max="2562" width="14" style="3" customWidth="1"/>
    <col min="2563" max="2563" width="14.109375" style="3" bestFit="1" customWidth="1"/>
    <col min="2564" max="2564" width="10.33203125" style="3" customWidth="1"/>
    <col min="2565" max="2565" width="11.109375" style="3" bestFit="1" customWidth="1"/>
    <col min="2566" max="2566" width="11.33203125" style="3" customWidth="1"/>
    <col min="2567" max="2567" width="6" style="3" customWidth="1"/>
    <col min="2568" max="2568" width="6.44140625" style="3" bestFit="1" customWidth="1"/>
    <col min="2569" max="2569" width="3.6640625" style="3" bestFit="1" customWidth="1"/>
    <col min="2570" max="2816" width="9.109375" style="3"/>
    <col min="2817" max="2817" width="6.109375" style="3" customWidth="1"/>
    <col min="2818" max="2818" width="14" style="3" customWidth="1"/>
    <col min="2819" max="2819" width="14.109375" style="3" bestFit="1" customWidth="1"/>
    <col min="2820" max="2820" width="10.33203125" style="3" customWidth="1"/>
    <col min="2821" max="2821" width="11.109375" style="3" bestFit="1" customWidth="1"/>
    <col min="2822" max="2822" width="11.33203125" style="3" customWidth="1"/>
    <col min="2823" max="2823" width="6" style="3" customWidth="1"/>
    <col min="2824" max="2824" width="6.44140625" style="3" bestFit="1" customWidth="1"/>
    <col min="2825" max="2825" width="3.6640625" style="3" bestFit="1" customWidth="1"/>
    <col min="2826" max="3072" width="9.109375" style="3"/>
    <col min="3073" max="3073" width="6.109375" style="3" customWidth="1"/>
    <col min="3074" max="3074" width="14" style="3" customWidth="1"/>
    <col min="3075" max="3075" width="14.109375" style="3" bestFit="1" customWidth="1"/>
    <col min="3076" max="3076" width="10.33203125" style="3" customWidth="1"/>
    <col min="3077" max="3077" width="11.109375" style="3" bestFit="1" customWidth="1"/>
    <col min="3078" max="3078" width="11.33203125" style="3" customWidth="1"/>
    <col min="3079" max="3079" width="6" style="3" customWidth="1"/>
    <col min="3080" max="3080" width="6.44140625" style="3" bestFit="1" customWidth="1"/>
    <col min="3081" max="3081" width="3.6640625" style="3" bestFit="1" customWidth="1"/>
    <col min="3082" max="3328" width="9.109375" style="3"/>
    <col min="3329" max="3329" width="6.109375" style="3" customWidth="1"/>
    <col min="3330" max="3330" width="14" style="3" customWidth="1"/>
    <col min="3331" max="3331" width="14.109375" style="3" bestFit="1" customWidth="1"/>
    <col min="3332" max="3332" width="10.33203125" style="3" customWidth="1"/>
    <col min="3333" max="3333" width="11.109375" style="3" bestFit="1" customWidth="1"/>
    <col min="3334" max="3334" width="11.33203125" style="3" customWidth="1"/>
    <col min="3335" max="3335" width="6" style="3" customWidth="1"/>
    <col min="3336" max="3336" width="6.44140625" style="3" bestFit="1" customWidth="1"/>
    <col min="3337" max="3337" width="3.6640625" style="3" bestFit="1" customWidth="1"/>
    <col min="3338" max="3584" width="9.109375" style="3"/>
    <col min="3585" max="3585" width="6.109375" style="3" customWidth="1"/>
    <col min="3586" max="3586" width="14" style="3" customWidth="1"/>
    <col min="3587" max="3587" width="14.109375" style="3" bestFit="1" customWidth="1"/>
    <col min="3588" max="3588" width="10.33203125" style="3" customWidth="1"/>
    <col min="3589" max="3589" width="11.109375" style="3" bestFit="1" customWidth="1"/>
    <col min="3590" max="3590" width="11.33203125" style="3" customWidth="1"/>
    <col min="3591" max="3591" width="6" style="3" customWidth="1"/>
    <col min="3592" max="3592" width="6.44140625" style="3" bestFit="1" customWidth="1"/>
    <col min="3593" max="3593" width="3.6640625" style="3" bestFit="1" customWidth="1"/>
    <col min="3594" max="3840" width="9.109375" style="3"/>
    <col min="3841" max="3841" width="6.109375" style="3" customWidth="1"/>
    <col min="3842" max="3842" width="14" style="3" customWidth="1"/>
    <col min="3843" max="3843" width="14.109375" style="3" bestFit="1" customWidth="1"/>
    <col min="3844" max="3844" width="10.33203125" style="3" customWidth="1"/>
    <col min="3845" max="3845" width="11.109375" style="3" bestFit="1" customWidth="1"/>
    <col min="3846" max="3846" width="11.33203125" style="3" customWidth="1"/>
    <col min="3847" max="3847" width="6" style="3" customWidth="1"/>
    <col min="3848" max="3848" width="6.44140625" style="3" bestFit="1" customWidth="1"/>
    <col min="3849" max="3849" width="3.6640625" style="3" bestFit="1" customWidth="1"/>
    <col min="3850" max="4096" width="9.109375" style="3"/>
    <col min="4097" max="4097" width="6.109375" style="3" customWidth="1"/>
    <col min="4098" max="4098" width="14" style="3" customWidth="1"/>
    <col min="4099" max="4099" width="14.109375" style="3" bestFit="1" customWidth="1"/>
    <col min="4100" max="4100" width="10.33203125" style="3" customWidth="1"/>
    <col min="4101" max="4101" width="11.109375" style="3" bestFit="1" customWidth="1"/>
    <col min="4102" max="4102" width="11.33203125" style="3" customWidth="1"/>
    <col min="4103" max="4103" width="6" style="3" customWidth="1"/>
    <col min="4104" max="4104" width="6.44140625" style="3" bestFit="1" customWidth="1"/>
    <col min="4105" max="4105" width="3.6640625" style="3" bestFit="1" customWidth="1"/>
    <col min="4106" max="4352" width="9.109375" style="3"/>
    <col min="4353" max="4353" width="6.109375" style="3" customWidth="1"/>
    <col min="4354" max="4354" width="14" style="3" customWidth="1"/>
    <col min="4355" max="4355" width="14.109375" style="3" bestFit="1" customWidth="1"/>
    <col min="4356" max="4356" width="10.33203125" style="3" customWidth="1"/>
    <col min="4357" max="4357" width="11.109375" style="3" bestFit="1" customWidth="1"/>
    <col min="4358" max="4358" width="11.33203125" style="3" customWidth="1"/>
    <col min="4359" max="4359" width="6" style="3" customWidth="1"/>
    <col min="4360" max="4360" width="6.44140625" style="3" bestFit="1" customWidth="1"/>
    <col min="4361" max="4361" width="3.6640625" style="3" bestFit="1" customWidth="1"/>
    <col min="4362" max="4608" width="9.109375" style="3"/>
    <col min="4609" max="4609" width="6.109375" style="3" customWidth="1"/>
    <col min="4610" max="4610" width="14" style="3" customWidth="1"/>
    <col min="4611" max="4611" width="14.109375" style="3" bestFit="1" customWidth="1"/>
    <col min="4612" max="4612" width="10.33203125" style="3" customWidth="1"/>
    <col min="4613" max="4613" width="11.109375" style="3" bestFit="1" customWidth="1"/>
    <col min="4614" max="4614" width="11.33203125" style="3" customWidth="1"/>
    <col min="4615" max="4615" width="6" style="3" customWidth="1"/>
    <col min="4616" max="4616" width="6.44140625" style="3" bestFit="1" customWidth="1"/>
    <col min="4617" max="4617" width="3.6640625" style="3" bestFit="1" customWidth="1"/>
    <col min="4618" max="4864" width="9.109375" style="3"/>
    <col min="4865" max="4865" width="6.109375" style="3" customWidth="1"/>
    <col min="4866" max="4866" width="14" style="3" customWidth="1"/>
    <col min="4867" max="4867" width="14.109375" style="3" bestFit="1" customWidth="1"/>
    <col min="4868" max="4868" width="10.33203125" style="3" customWidth="1"/>
    <col min="4869" max="4869" width="11.109375" style="3" bestFit="1" customWidth="1"/>
    <col min="4870" max="4870" width="11.33203125" style="3" customWidth="1"/>
    <col min="4871" max="4871" width="6" style="3" customWidth="1"/>
    <col min="4872" max="4872" width="6.44140625" style="3" bestFit="1" customWidth="1"/>
    <col min="4873" max="4873" width="3.6640625" style="3" bestFit="1" customWidth="1"/>
    <col min="4874" max="5120" width="9.109375" style="3"/>
    <col min="5121" max="5121" width="6.109375" style="3" customWidth="1"/>
    <col min="5122" max="5122" width="14" style="3" customWidth="1"/>
    <col min="5123" max="5123" width="14.109375" style="3" bestFit="1" customWidth="1"/>
    <col min="5124" max="5124" width="10.33203125" style="3" customWidth="1"/>
    <col min="5125" max="5125" width="11.109375" style="3" bestFit="1" customWidth="1"/>
    <col min="5126" max="5126" width="11.33203125" style="3" customWidth="1"/>
    <col min="5127" max="5127" width="6" style="3" customWidth="1"/>
    <col min="5128" max="5128" width="6.44140625" style="3" bestFit="1" customWidth="1"/>
    <col min="5129" max="5129" width="3.6640625" style="3" bestFit="1" customWidth="1"/>
    <col min="5130" max="5376" width="9.109375" style="3"/>
    <col min="5377" max="5377" width="6.109375" style="3" customWidth="1"/>
    <col min="5378" max="5378" width="14" style="3" customWidth="1"/>
    <col min="5379" max="5379" width="14.109375" style="3" bestFit="1" customWidth="1"/>
    <col min="5380" max="5380" width="10.33203125" style="3" customWidth="1"/>
    <col min="5381" max="5381" width="11.109375" style="3" bestFit="1" customWidth="1"/>
    <col min="5382" max="5382" width="11.33203125" style="3" customWidth="1"/>
    <col min="5383" max="5383" width="6" style="3" customWidth="1"/>
    <col min="5384" max="5384" width="6.44140625" style="3" bestFit="1" customWidth="1"/>
    <col min="5385" max="5385" width="3.6640625" style="3" bestFit="1" customWidth="1"/>
    <col min="5386" max="5632" width="9.109375" style="3"/>
    <col min="5633" max="5633" width="6.109375" style="3" customWidth="1"/>
    <col min="5634" max="5634" width="14" style="3" customWidth="1"/>
    <col min="5635" max="5635" width="14.109375" style="3" bestFit="1" customWidth="1"/>
    <col min="5636" max="5636" width="10.33203125" style="3" customWidth="1"/>
    <col min="5637" max="5637" width="11.109375" style="3" bestFit="1" customWidth="1"/>
    <col min="5638" max="5638" width="11.33203125" style="3" customWidth="1"/>
    <col min="5639" max="5639" width="6" style="3" customWidth="1"/>
    <col min="5640" max="5640" width="6.44140625" style="3" bestFit="1" customWidth="1"/>
    <col min="5641" max="5641" width="3.6640625" style="3" bestFit="1" customWidth="1"/>
    <col min="5642" max="5888" width="9.109375" style="3"/>
    <col min="5889" max="5889" width="6.109375" style="3" customWidth="1"/>
    <col min="5890" max="5890" width="14" style="3" customWidth="1"/>
    <col min="5891" max="5891" width="14.109375" style="3" bestFit="1" customWidth="1"/>
    <col min="5892" max="5892" width="10.33203125" style="3" customWidth="1"/>
    <col min="5893" max="5893" width="11.109375" style="3" bestFit="1" customWidth="1"/>
    <col min="5894" max="5894" width="11.33203125" style="3" customWidth="1"/>
    <col min="5895" max="5895" width="6" style="3" customWidth="1"/>
    <col min="5896" max="5896" width="6.44140625" style="3" bestFit="1" customWidth="1"/>
    <col min="5897" max="5897" width="3.6640625" style="3" bestFit="1" customWidth="1"/>
    <col min="5898" max="6144" width="9.109375" style="3"/>
    <col min="6145" max="6145" width="6.109375" style="3" customWidth="1"/>
    <col min="6146" max="6146" width="14" style="3" customWidth="1"/>
    <col min="6147" max="6147" width="14.109375" style="3" bestFit="1" customWidth="1"/>
    <col min="6148" max="6148" width="10.33203125" style="3" customWidth="1"/>
    <col min="6149" max="6149" width="11.109375" style="3" bestFit="1" customWidth="1"/>
    <col min="6150" max="6150" width="11.33203125" style="3" customWidth="1"/>
    <col min="6151" max="6151" width="6" style="3" customWidth="1"/>
    <col min="6152" max="6152" width="6.44140625" style="3" bestFit="1" customWidth="1"/>
    <col min="6153" max="6153" width="3.6640625" style="3" bestFit="1" customWidth="1"/>
    <col min="6154" max="6400" width="9.109375" style="3"/>
    <col min="6401" max="6401" width="6.109375" style="3" customWidth="1"/>
    <col min="6402" max="6402" width="14" style="3" customWidth="1"/>
    <col min="6403" max="6403" width="14.109375" style="3" bestFit="1" customWidth="1"/>
    <col min="6404" max="6404" width="10.33203125" style="3" customWidth="1"/>
    <col min="6405" max="6405" width="11.109375" style="3" bestFit="1" customWidth="1"/>
    <col min="6406" max="6406" width="11.33203125" style="3" customWidth="1"/>
    <col min="6407" max="6407" width="6" style="3" customWidth="1"/>
    <col min="6408" max="6408" width="6.44140625" style="3" bestFit="1" customWidth="1"/>
    <col min="6409" max="6409" width="3.6640625" style="3" bestFit="1" customWidth="1"/>
    <col min="6410" max="6656" width="9.109375" style="3"/>
    <col min="6657" max="6657" width="6.109375" style="3" customWidth="1"/>
    <col min="6658" max="6658" width="14" style="3" customWidth="1"/>
    <col min="6659" max="6659" width="14.109375" style="3" bestFit="1" customWidth="1"/>
    <col min="6660" max="6660" width="10.33203125" style="3" customWidth="1"/>
    <col min="6661" max="6661" width="11.109375" style="3" bestFit="1" customWidth="1"/>
    <col min="6662" max="6662" width="11.33203125" style="3" customWidth="1"/>
    <col min="6663" max="6663" width="6" style="3" customWidth="1"/>
    <col min="6664" max="6664" width="6.44140625" style="3" bestFit="1" customWidth="1"/>
    <col min="6665" max="6665" width="3.6640625" style="3" bestFit="1" customWidth="1"/>
    <col min="6666" max="6912" width="9.109375" style="3"/>
    <col min="6913" max="6913" width="6.109375" style="3" customWidth="1"/>
    <col min="6914" max="6914" width="14" style="3" customWidth="1"/>
    <col min="6915" max="6915" width="14.109375" style="3" bestFit="1" customWidth="1"/>
    <col min="6916" max="6916" width="10.33203125" style="3" customWidth="1"/>
    <col min="6917" max="6917" width="11.109375" style="3" bestFit="1" customWidth="1"/>
    <col min="6918" max="6918" width="11.33203125" style="3" customWidth="1"/>
    <col min="6919" max="6919" width="6" style="3" customWidth="1"/>
    <col min="6920" max="6920" width="6.44140625" style="3" bestFit="1" customWidth="1"/>
    <col min="6921" max="6921" width="3.6640625" style="3" bestFit="1" customWidth="1"/>
    <col min="6922" max="7168" width="9.109375" style="3"/>
    <col min="7169" max="7169" width="6.109375" style="3" customWidth="1"/>
    <col min="7170" max="7170" width="14" style="3" customWidth="1"/>
    <col min="7171" max="7171" width="14.109375" style="3" bestFit="1" customWidth="1"/>
    <col min="7172" max="7172" width="10.33203125" style="3" customWidth="1"/>
    <col min="7173" max="7173" width="11.109375" style="3" bestFit="1" customWidth="1"/>
    <col min="7174" max="7174" width="11.33203125" style="3" customWidth="1"/>
    <col min="7175" max="7175" width="6" style="3" customWidth="1"/>
    <col min="7176" max="7176" width="6.44140625" style="3" bestFit="1" customWidth="1"/>
    <col min="7177" max="7177" width="3.6640625" style="3" bestFit="1" customWidth="1"/>
    <col min="7178" max="7424" width="9.109375" style="3"/>
    <col min="7425" max="7425" width="6.109375" style="3" customWidth="1"/>
    <col min="7426" max="7426" width="14" style="3" customWidth="1"/>
    <col min="7427" max="7427" width="14.109375" style="3" bestFit="1" customWidth="1"/>
    <col min="7428" max="7428" width="10.33203125" style="3" customWidth="1"/>
    <col min="7429" max="7429" width="11.109375" style="3" bestFit="1" customWidth="1"/>
    <col min="7430" max="7430" width="11.33203125" style="3" customWidth="1"/>
    <col min="7431" max="7431" width="6" style="3" customWidth="1"/>
    <col min="7432" max="7432" width="6.44140625" style="3" bestFit="1" customWidth="1"/>
    <col min="7433" max="7433" width="3.6640625" style="3" bestFit="1" customWidth="1"/>
    <col min="7434" max="7680" width="9.109375" style="3"/>
    <col min="7681" max="7681" width="6.109375" style="3" customWidth="1"/>
    <col min="7682" max="7682" width="14" style="3" customWidth="1"/>
    <col min="7683" max="7683" width="14.109375" style="3" bestFit="1" customWidth="1"/>
    <col min="7684" max="7684" width="10.33203125" style="3" customWidth="1"/>
    <col min="7685" max="7685" width="11.109375" style="3" bestFit="1" customWidth="1"/>
    <col min="7686" max="7686" width="11.33203125" style="3" customWidth="1"/>
    <col min="7687" max="7687" width="6" style="3" customWidth="1"/>
    <col min="7688" max="7688" width="6.44140625" style="3" bestFit="1" customWidth="1"/>
    <col min="7689" max="7689" width="3.6640625" style="3" bestFit="1" customWidth="1"/>
    <col min="7690" max="7936" width="9.109375" style="3"/>
    <col min="7937" max="7937" width="6.109375" style="3" customWidth="1"/>
    <col min="7938" max="7938" width="14" style="3" customWidth="1"/>
    <col min="7939" max="7939" width="14.109375" style="3" bestFit="1" customWidth="1"/>
    <col min="7940" max="7940" width="10.33203125" style="3" customWidth="1"/>
    <col min="7941" max="7941" width="11.109375" style="3" bestFit="1" customWidth="1"/>
    <col min="7942" max="7942" width="11.33203125" style="3" customWidth="1"/>
    <col min="7943" max="7943" width="6" style="3" customWidth="1"/>
    <col min="7944" max="7944" width="6.44140625" style="3" bestFit="1" customWidth="1"/>
    <col min="7945" max="7945" width="3.6640625" style="3" bestFit="1" customWidth="1"/>
    <col min="7946" max="8192" width="9.109375" style="3"/>
    <col min="8193" max="8193" width="6.109375" style="3" customWidth="1"/>
    <col min="8194" max="8194" width="14" style="3" customWidth="1"/>
    <col min="8195" max="8195" width="14.109375" style="3" bestFit="1" customWidth="1"/>
    <col min="8196" max="8196" width="10.33203125" style="3" customWidth="1"/>
    <col min="8197" max="8197" width="11.109375" style="3" bestFit="1" customWidth="1"/>
    <col min="8198" max="8198" width="11.33203125" style="3" customWidth="1"/>
    <col min="8199" max="8199" width="6" style="3" customWidth="1"/>
    <col min="8200" max="8200" width="6.44140625" style="3" bestFit="1" customWidth="1"/>
    <col min="8201" max="8201" width="3.6640625" style="3" bestFit="1" customWidth="1"/>
    <col min="8202" max="8448" width="9.109375" style="3"/>
    <col min="8449" max="8449" width="6.109375" style="3" customWidth="1"/>
    <col min="8450" max="8450" width="14" style="3" customWidth="1"/>
    <col min="8451" max="8451" width="14.109375" style="3" bestFit="1" customWidth="1"/>
    <col min="8452" max="8452" width="10.33203125" style="3" customWidth="1"/>
    <col min="8453" max="8453" width="11.109375" style="3" bestFit="1" customWidth="1"/>
    <col min="8454" max="8454" width="11.33203125" style="3" customWidth="1"/>
    <col min="8455" max="8455" width="6" style="3" customWidth="1"/>
    <col min="8456" max="8456" width="6.44140625" style="3" bestFit="1" customWidth="1"/>
    <col min="8457" max="8457" width="3.6640625" style="3" bestFit="1" customWidth="1"/>
    <col min="8458" max="8704" width="9.109375" style="3"/>
    <col min="8705" max="8705" width="6.109375" style="3" customWidth="1"/>
    <col min="8706" max="8706" width="14" style="3" customWidth="1"/>
    <col min="8707" max="8707" width="14.109375" style="3" bestFit="1" customWidth="1"/>
    <col min="8708" max="8708" width="10.33203125" style="3" customWidth="1"/>
    <col min="8709" max="8709" width="11.109375" style="3" bestFit="1" customWidth="1"/>
    <col min="8710" max="8710" width="11.33203125" style="3" customWidth="1"/>
    <col min="8711" max="8711" width="6" style="3" customWidth="1"/>
    <col min="8712" max="8712" width="6.44140625" style="3" bestFit="1" customWidth="1"/>
    <col min="8713" max="8713" width="3.6640625" style="3" bestFit="1" customWidth="1"/>
    <col min="8714" max="8960" width="9.109375" style="3"/>
    <col min="8961" max="8961" width="6.109375" style="3" customWidth="1"/>
    <col min="8962" max="8962" width="14" style="3" customWidth="1"/>
    <col min="8963" max="8963" width="14.109375" style="3" bestFit="1" customWidth="1"/>
    <col min="8964" max="8964" width="10.33203125" style="3" customWidth="1"/>
    <col min="8965" max="8965" width="11.109375" style="3" bestFit="1" customWidth="1"/>
    <col min="8966" max="8966" width="11.33203125" style="3" customWidth="1"/>
    <col min="8967" max="8967" width="6" style="3" customWidth="1"/>
    <col min="8968" max="8968" width="6.44140625" style="3" bestFit="1" customWidth="1"/>
    <col min="8969" max="8969" width="3.6640625" style="3" bestFit="1" customWidth="1"/>
    <col min="8970" max="9216" width="9.109375" style="3"/>
    <col min="9217" max="9217" width="6.109375" style="3" customWidth="1"/>
    <col min="9218" max="9218" width="14" style="3" customWidth="1"/>
    <col min="9219" max="9219" width="14.109375" style="3" bestFit="1" customWidth="1"/>
    <col min="9220" max="9220" width="10.33203125" style="3" customWidth="1"/>
    <col min="9221" max="9221" width="11.109375" style="3" bestFit="1" customWidth="1"/>
    <col min="9222" max="9222" width="11.33203125" style="3" customWidth="1"/>
    <col min="9223" max="9223" width="6" style="3" customWidth="1"/>
    <col min="9224" max="9224" width="6.44140625" style="3" bestFit="1" customWidth="1"/>
    <col min="9225" max="9225" width="3.6640625" style="3" bestFit="1" customWidth="1"/>
    <col min="9226" max="9472" width="9.109375" style="3"/>
    <col min="9473" max="9473" width="6.109375" style="3" customWidth="1"/>
    <col min="9474" max="9474" width="14" style="3" customWidth="1"/>
    <col min="9475" max="9475" width="14.109375" style="3" bestFit="1" customWidth="1"/>
    <col min="9476" max="9476" width="10.33203125" style="3" customWidth="1"/>
    <col min="9477" max="9477" width="11.109375" style="3" bestFit="1" customWidth="1"/>
    <col min="9478" max="9478" width="11.33203125" style="3" customWidth="1"/>
    <col min="9479" max="9479" width="6" style="3" customWidth="1"/>
    <col min="9480" max="9480" width="6.44140625" style="3" bestFit="1" customWidth="1"/>
    <col min="9481" max="9481" width="3.6640625" style="3" bestFit="1" customWidth="1"/>
    <col min="9482" max="9728" width="9.109375" style="3"/>
    <col min="9729" max="9729" width="6.109375" style="3" customWidth="1"/>
    <col min="9730" max="9730" width="14" style="3" customWidth="1"/>
    <col min="9731" max="9731" width="14.109375" style="3" bestFit="1" customWidth="1"/>
    <col min="9732" max="9732" width="10.33203125" style="3" customWidth="1"/>
    <col min="9733" max="9733" width="11.109375" style="3" bestFit="1" customWidth="1"/>
    <col min="9734" max="9734" width="11.33203125" style="3" customWidth="1"/>
    <col min="9735" max="9735" width="6" style="3" customWidth="1"/>
    <col min="9736" max="9736" width="6.44140625" style="3" bestFit="1" customWidth="1"/>
    <col min="9737" max="9737" width="3.6640625" style="3" bestFit="1" customWidth="1"/>
    <col min="9738" max="9984" width="9.109375" style="3"/>
    <col min="9985" max="9985" width="6.109375" style="3" customWidth="1"/>
    <col min="9986" max="9986" width="14" style="3" customWidth="1"/>
    <col min="9987" max="9987" width="14.109375" style="3" bestFit="1" customWidth="1"/>
    <col min="9988" max="9988" width="10.33203125" style="3" customWidth="1"/>
    <col min="9989" max="9989" width="11.109375" style="3" bestFit="1" customWidth="1"/>
    <col min="9990" max="9990" width="11.33203125" style="3" customWidth="1"/>
    <col min="9991" max="9991" width="6" style="3" customWidth="1"/>
    <col min="9992" max="9992" width="6.44140625" style="3" bestFit="1" customWidth="1"/>
    <col min="9993" max="9993" width="3.6640625" style="3" bestFit="1" customWidth="1"/>
    <col min="9994" max="10240" width="9.109375" style="3"/>
    <col min="10241" max="10241" width="6.109375" style="3" customWidth="1"/>
    <col min="10242" max="10242" width="14" style="3" customWidth="1"/>
    <col min="10243" max="10243" width="14.109375" style="3" bestFit="1" customWidth="1"/>
    <col min="10244" max="10244" width="10.33203125" style="3" customWidth="1"/>
    <col min="10245" max="10245" width="11.109375" style="3" bestFit="1" customWidth="1"/>
    <col min="10246" max="10246" width="11.33203125" style="3" customWidth="1"/>
    <col min="10247" max="10247" width="6" style="3" customWidth="1"/>
    <col min="10248" max="10248" width="6.44140625" style="3" bestFit="1" customWidth="1"/>
    <col min="10249" max="10249" width="3.6640625" style="3" bestFit="1" customWidth="1"/>
    <col min="10250" max="10496" width="9.109375" style="3"/>
    <col min="10497" max="10497" width="6.109375" style="3" customWidth="1"/>
    <col min="10498" max="10498" width="14" style="3" customWidth="1"/>
    <col min="10499" max="10499" width="14.109375" style="3" bestFit="1" customWidth="1"/>
    <col min="10500" max="10500" width="10.33203125" style="3" customWidth="1"/>
    <col min="10501" max="10501" width="11.109375" style="3" bestFit="1" customWidth="1"/>
    <col min="10502" max="10502" width="11.33203125" style="3" customWidth="1"/>
    <col min="10503" max="10503" width="6" style="3" customWidth="1"/>
    <col min="10504" max="10504" width="6.44140625" style="3" bestFit="1" customWidth="1"/>
    <col min="10505" max="10505" width="3.6640625" style="3" bestFit="1" customWidth="1"/>
    <col min="10506" max="10752" width="9.109375" style="3"/>
    <col min="10753" max="10753" width="6.109375" style="3" customWidth="1"/>
    <col min="10754" max="10754" width="14" style="3" customWidth="1"/>
    <col min="10755" max="10755" width="14.109375" style="3" bestFit="1" customWidth="1"/>
    <col min="10756" max="10756" width="10.33203125" style="3" customWidth="1"/>
    <col min="10757" max="10757" width="11.109375" style="3" bestFit="1" customWidth="1"/>
    <col min="10758" max="10758" width="11.33203125" style="3" customWidth="1"/>
    <col min="10759" max="10759" width="6" style="3" customWidth="1"/>
    <col min="10760" max="10760" width="6.44140625" style="3" bestFit="1" customWidth="1"/>
    <col min="10761" max="10761" width="3.6640625" style="3" bestFit="1" customWidth="1"/>
    <col min="10762" max="11008" width="9.109375" style="3"/>
    <col min="11009" max="11009" width="6.109375" style="3" customWidth="1"/>
    <col min="11010" max="11010" width="14" style="3" customWidth="1"/>
    <col min="11011" max="11011" width="14.109375" style="3" bestFit="1" customWidth="1"/>
    <col min="11012" max="11012" width="10.33203125" style="3" customWidth="1"/>
    <col min="11013" max="11013" width="11.109375" style="3" bestFit="1" customWidth="1"/>
    <col min="11014" max="11014" width="11.33203125" style="3" customWidth="1"/>
    <col min="11015" max="11015" width="6" style="3" customWidth="1"/>
    <col min="11016" max="11016" width="6.44140625" style="3" bestFit="1" customWidth="1"/>
    <col min="11017" max="11017" width="3.6640625" style="3" bestFit="1" customWidth="1"/>
    <col min="11018" max="11264" width="9.109375" style="3"/>
    <col min="11265" max="11265" width="6.109375" style="3" customWidth="1"/>
    <col min="11266" max="11266" width="14" style="3" customWidth="1"/>
    <col min="11267" max="11267" width="14.109375" style="3" bestFit="1" customWidth="1"/>
    <col min="11268" max="11268" width="10.33203125" style="3" customWidth="1"/>
    <col min="11269" max="11269" width="11.109375" style="3" bestFit="1" customWidth="1"/>
    <col min="11270" max="11270" width="11.33203125" style="3" customWidth="1"/>
    <col min="11271" max="11271" width="6" style="3" customWidth="1"/>
    <col min="11272" max="11272" width="6.44140625" style="3" bestFit="1" customWidth="1"/>
    <col min="11273" max="11273" width="3.6640625" style="3" bestFit="1" customWidth="1"/>
    <col min="11274" max="11520" width="9.109375" style="3"/>
    <col min="11521" max="11521" width="6.109375" style="3" customWidth="1"/>
    <col min="11522" max="11522" width="14" style="3" customWidth="1"/>
    <col min="11523" max="11523" width="14.109375" style="3" bestFit="1" customWidth="1"/>
    <col min="11524" max="11524" width="10.33203125" style="3" customWidth="1"/>
    <col min="11525" max="11525" width="11.109375" style="3" bestFit="1" customWidth="1"/>
    <col min="11526" max="11526" width="11.33203125" style="3" customWidth="1"/>
    <col min="11527" max="11527" width="6" style="3" customWidth="1"/>
    <col min="11528" max="11528" width="6.44140625" style="3" bestFit="1" customWidth="1"/>
    <col min="11529" max="11529" width="3.6640625" style="3" bestFit="1" customWidth="1"/>
    <col min="11530" max="11776" width="9.109375" style="3"/>
    <col min="11777" max="11777" width="6.109375" style="3" customWidth="1"/>
    <col min="11778" max="11778" width="14" style="3" customWidth="1"/>
    <col min="11779" max="11779" width="14.109375" style="3" bestFit="1" customWidth="1"/>
    <col min="11780" max="11780" width="10.33203125" style="3" customWidth="1"/>
    <col min="11781" max="11781" width="11.109375" style="3" bestFit="1" customWidth="1"/>
    <col min="11782" max="11782" width="11.33203125" style="3" customWidth="1"/>
    <col min="11783" max="11783" width="6" style="3" customWidth="1"/>
    <col min="11784" max="11784" width="6.44140625" style="3" bestFit="1" customWidth="1"/>
    <col min="11785" max="11785" width="3.6640625" style="3" bestFit="1" customWidth="1"/>
    <col min="11786" max="12032" width="9.109375" style="3"/>
    <col min="12033" max="12033" width="6.109375" style="3" customWidth="1"/>
    <col min="12034" max="12034" width="14" style="3" customWidth="1"/>
    <col min="12035" max="12035" width="14.109375" style="3" bestFit="1" customWidth="1"/>
    <col min="12036" max="12036" width="10.33203125" style="3" customWidth="1"/>
    <col min="12037" max="12037" width="11.109375" style="3" bestFit="1" customWidth="1"/>
    <col min="12038" max="12038" width="11.33203125" style="3" customWidth="1"/>
    <col min="12039" max="12039" width="6" style="3" customWidth="1"/>
    <col min="12040" max="12040" width="6.44140625" style="3" bestFit="1" customWidth="1"/>
    <col min="12041" max="12041" width="3.6640625" style="3" bestFit="1" customWidth="1"/>
    <col min="12042" max="12288" width="9.109375" style="3"/>
    <col min="12289" max="12289" width="6.109375" style="3" customWidth="1"/>
    <col min="12290" max="12290" width="14" style="3" customWidth="1"/>
    <col min="12291" max="12291" width="14.109375" style="3" bestFit="1" customWidth="1"/>
    <col min="12292" max="12292" width="10.33203125" style="3" customWidth="1"/>
    <col min="12293" max="12293" width="11.109375" style="3" bestFit="1" customWidth="1"/>
    <col min="12294" max="12294" width="11.33203125" style="3" customWidth="1"/>
    <col min="12295" max="12295" width="6" style="3" customWidth="1"/>
    <col min="12296" max="12296" width="6.44140625" style="3" bestFit="1" customWidth="1"/>
    <col min="12297" max="12297" width="3.6640625" style="3" bestFit="1" customWidth="1"/>
    <col min="12298" max="12544" width="9.109375" style="3"/>
    <col min="12545" max="12545" width="6.109375" style="3" customWidth="1"/>
    <col min="12546" max="12546" width="14" style="3" customWidth="1"/>
    <col min="12547" max="12547" width="14.109375" style="3" bestFit="1" customWidth="1"/>
    <col min="12548" max="12548" width="10.33203125" style="3" customWidth="1"/>
    <col min="12549" max="12549" width="11.109375" style="3" bestFit="1" customWidth="1"/>
    <col min="12550" max="12550" width="11.33203125" style="3" customWidth="1"/>
    <col min="12551" max="12551" width="6" style="3" customWidth="1"/>
    <col min="12552" max="12552" width="6.44140625" style="3" bestFit="1" customWidth="1"/>
    <col min="12553" max="12553" width="3.6640625" style="3" bestFit="1" customWidth="1"/>
    <col min="12554" max="12800" width="9.109375" style="3"/>
    <col min="12801" max="12801" width="6.109375" style="3" customWidth="1"/>
    <col min="12802" max="12802" width="14" style="3" customWidth="1"/>
    <col min="12803" max="12803" width="14.109375" style="3" bestFit="1" customWidth="1"/>
    <col min="12804" max="12804" width="10.33203125" style="3" customWidth="1"/>
    <col min="12805" max="12805" width="11.109375" style="3" bestFit="1" customWidth="1"/>
    <col min="12806" max="12806" width="11.33203125" style="3" customWidth="1"/>
    <col min="12807" max="12807" width="6" style="3" customWidth="1"/>
    <col min="12808" max="12808" width="6.44140625" style="3" bestFit="1" customWidth="1"/>
    <col min="12809" max="12809" width="3.6640625" style="3" bestFit="1" customWidth="1"/>
    <col min="12810" max="13056" width="9.109375" style="3"/>
    <col min="13057" max="13057" width="6.109375" style="3" customWidth="1"/>
    <col min="13058" max="13058" width="14" style="3" customWidth="1"/>
    <col min="13059" max="13059" width="14.109375" style="3" bestFit="1" customWidth="1"/>
    <col min="13060" max="13060" width="10.33203125" style="3" customWidth="1"/>
    <col min="13061" max="13061" width="11.109375" style="3" bestFit="1" customWidth="1"/>
    <col min="13062" max="13062" width="11.33203125" style="3" customWidth="1"/>
    <col min="13063" max="13063" width="6" style="3" customWidth="1"/>
    <col min="13064" max="13064" width="6.44140625" style="3" bestFit="1" customWidth="1"/>
    <col min="13065" max="13065" width="3.6640625" style="3" bestFit="1" customWidth="1"/>
    <col min="13066" max="13312" width="9.109375" style="3"/>
    <col min="13313" max="13313" width="6.109375" style="3" customWidth="1"/>
    <col min="13314" max="13314" width="14" style="3" customWidth="1"/>
    <col min="13315" max="13315" width="14.109375" style="3" bestFit="1" customWidth="1"/>
    <col min="13316" max="13316" width="10.33203125" style="3" customWidth="1"/>
    <col min="13317" max="13317" width="11.109375" style="3" bestFit="1" customWidth="1"/>
    <col min="13318" max="13318" width="11.33203125" style="3" customWidth="1"/>
    <col min="13319" max="13319" width="6" style="3" customWidth="1"/>
    <col min="13320" max="13320" width="6.44140625" style="3" bestFit="1" customWidth="1"/>
    <col min="13321" max="13321" width="3.6640625" style="3" bestFit="1" customWidth="1"/>
    <col min="13322" max="13568" width="9.109375" style="3"/>
    <col min="13569" max="13569" width="6.109375" style="3" customWidth="1"/>
    <col min="13570" max="13570" width="14" style="3" customWidth="1"/>
    <col min="13571" max="13571" width="14.109375" style="3" bestFit="1" customWidth="1"/>
    <col min="13572" max="13572" width="10.33203125" style="3" customWidth="1"/>
    <col min="13573" max="13573" width="11.109375" style="3" bestFit="1" customWidth="1"/>
    <col min="13574" max="13574" width="11.33203125" style="3" customWidth="1"/>
    <col min="13575" max="13575" width="6" style="3" customWidth="1"/>
    <col min="13576" max="13576" width="6.44140625" style="3" bestFit="1" customWidth="1"/>
    <col min="13577" max="13577" width="3.6640625" style="3" bestFit="1" customWidth="1"/>
    <col min="13578" max="13824" width="9.109375" style="3"/>
    <col min="13825" max="13825" width="6.109375" style="3" customWidth="1"/>
    <col min="13826" max="13826" width="14" style="3" customWidth="1"/>
    <col min="13827" max="13827" width="14.109375" style="3" bestFit="1" customWidth="1"/>
    <col min="13828" max="13828" width="10.33203125" style="3" customWidth="1"/>
    <col min="13829" max="13829" width="11.109375" style="3" bestFit="1" customWidth="1"/>
    <col min="13830" max="13830" width="11.33203125" style="3" customWidth="1"/>
    <col min="13831" max="13831" width="6" style="3" customWidth="1"/>
    <col min="13832" max="13832" width="6.44140625" style="3" bestFit="1" customWidth="1"/>
    <col min="13833" max="13833" width="3.6640625" style="3" bestFit="1" customWidth="1"/>
    <col min="13834" max="14080" width="9.109375" style="3"/>
    <col min="14081" max="14081" width="6.109375" style="3" customWidth="1"/>
    <col min="14082" max="14082" width="14" style="3" customWidth="1"/>
    <col min="14083" max="14083" width="14.109375" style="3" bestFit="1" customWidth="1"/>
    <col min="14084" max="14084" width="10.33203125" style="3" customWidth="1"/>
    <col min="14085" max="14085" width="11.109375" style="3" bestFit="1" customWidth="1"/>
    <col min="14086" max="14086" width="11.33203125" style="3" customWidth="1"/>
    <col min="14087" max="14087" width="6" style="3" customWidth="1"/>
    <col min="14088" max="14088" width="6.44140625" style="3" bestFit="1" customWidth="1"/>
    <col min="14089" max="14089" width="3.6640625" style="3" bestFit="1" customWidth="1"/>
    <col min="14090" max="14336" width="9.109375" style="3"/>
    <col min="14337" max="14337" width="6.109375" style="3" customWidth="1"/>
    <col min="14338" max="14338" width="14" style="3" customWidth="1"/>
    <col min="14339" max="14339" width="14.109375" style="3" bestFit="1" customWidth="1"/>
    <col min="14340" max="14340" width="10.33203125" style="3" customWidth="1"/>
    <col min="14341" max="14341" width="11.109375" style="3" bestFit="1" customWidth="1"/>
    <col min="14342" max="14342" width="11.33203125" style="3" customWidth="1"/>
    <col min="14343" max="14343" width="6" style="3" customWidth="1"/>
    <col min="14344" max="14344" width="6.44140625" style="3" bestFit="1" customWidth="1"/>
    <col min="14345" max="14345" width="3.6640625" style="3" bestFit="1" customWidth="1"/>
    <col min="14346" max="14592" width="9.109375" style="3"/>
    <col min="14593" max="14593" width="6.109375" style="3" customWidth="1"/>
    <col min="14594" max="14594" width="14" style="3" customWidth="1"/>
    <col min="14595" max="14595" width="14.109375" style="3" bestFit="1" customWidth="1"/>
    <col min="14596" max="14596" width="10.33203125" style="3" customWidth="1"/>
    <col min="14597" max="14597" width="11.109375" style="3" bestFit="1" customWidth="1"/>
    <col min="14598" max="14598" width="11.33203125" style="3" customWidth="1"/>
    <col min="14599" max="14599" width="6" style="3" customWidth="1"/>
    <col min="14600" max="14600" width="6.44140625" style="3" bestFit="1" customWidth="1"/>
    <col min="14601" max="14601" width="3.6640625" style="3" bestFit="1" customWidth="1"/>
    <col min="14602" max="14848" width="9.109375" style="3"/>
    <col min="14849" max="14849" width="6.109375" style="3" customWidth="1"/>
    <col min="14850" max="14850" width="14" style="3" customWidth="1"/>
    <col min="14851" max="14851" width="14.109375" style="3" bestFit="1" customWidth="1"/>
    <col min="14852" max="14852" width="10.33203125" style="3" customWidth="1"/>
    <col min="14853" max="14853" width="11.109375" style="3" bestFit="1" customWidth="1"/>
    <col min="14854" max="14854" width="11.33203125" style="3" customWidth="1"/>
    <col min="14855" max="14855" width="6" style="3" customWidth="1"/>
    <col min="14856" max="14856" width="6.44140625" style="3" bestFit="1" customWidth="1"/>
    <col min="14857" max="14857" width="3.6640625" style="3" bestFit="1" customWidth="1"/>
    <col min="14858" max="15104" width="9.109375" style="3"/>
    <col min="15105" max="15105" width="6.109375" style="3" customWidth="1"/>
    <col min="15106" max="15106" width="14" style="3" customWidth="1"/>
    <col min="15107" max="15107" width="14.109375" style="3" bestFit="1" customWidth="1"/>
    <col min="15108" max="15108" width="10.33203125" style="3" customWidth="1"/>
    <col min="15109" max="15109" width="11.109375" style="3" bestFit="1" customWidth="1"/>
    <col min="15110" max="15110" width="11.33203125" style="3" customWidth="1"/>
    <col min="15111" max="15111" width="6" style="3" customWidth="1"/>
    <col min="15112" max="15112" width="6.44140625" style="3" bestFit="1" customWidth="1"/>
    <col min="15113" max="15113" width="3.6640625" style="3" bestFit="1" customWidth="1"/>
    <col min="15114" max="15360" width="9.109375" style="3"/>
    <col min="15361" max="15361" width="6.109375" style="3" customWidth="1"/>
    <col min="15362" max="15362" width="14" style="3" customWidth="1"/>
    <col min="15363" max="15363" width="14.109375" style="3" bestFit="1" customWidth="1"/>
    <col min="15364" max="15364" width="10.33203125" style="3" customWidth="1"/>
    <col min="15365" max="15365" width="11.109375" style="3" bestFit="1" customWidth="1"/>
    <col min="15366" max="15366" width="11.33203125" style="3" customWidth="1"/>
    <col min="15367" max="15367" width="6" style="3" customWidth="1"/>
    <col min="15368" max="15368" width="6.44140625" style="3" bestFit="1" customWidth="1"/>
    <col min="15369" max="15369" width="3.6640625" style="3" bestFit="1" customWidth="1"/>
    <col min="15370" max="15616" width="9.109375" style="3"/>
    <col min="15617" max="15617" width="6.109375" style="3" customWidth="1"/>
    <col min="15618" max="15618" width="14" style="3" customWidth="1"/>
    <col min="15619" max="15619" width="14.109375" style="3" bestFit="1" customWidth="1"/>
    <col min="15620" max="15620" width="10.33203125" style="3" customWidth="1"/>
    <col min="15621" max="15621" width="11.109375" style="3" bestFit="1" customWidth="1"/>
    <col min="15622" max="15622" width="11.33203125" style="3" customWidth="1"/>
    <col min="15623" max="15623" width="6" style="3" customWidth="1"/>
    <col min="15624" max="15624" width="6.44140625" style="3" bestFit="1" customWidth="1"/>
    <col min="15625" max="15625" width="3.6640625" style="3" bestFit="1" customWidth="1"/>
    <col min="15626" max="15872" width="9.109375" style="3"/>
    <col min="15873" max="15873" width="6.109375" style="3" customWidth="1"/>
    <col min="15874" max="15874" width="14" style="3" customWidth="1"/>
    <col min="15875" max="15875" width="14.109375" style="3" bestFit="1" customWidth="1"/>
    <col min="15876" max="15876" width="10.33203125" style="3" customWidth="1"/>
    <col min="15877" max="15877" width="11.109375" style="3" bestFit="1" customWidth="1"/>
    <col min="15878" max="15878" width="11.33203125" style="3" customWidth="1"/>
    <col min="15879" max="15879" width="6" style="3" customWidth="1"/>
    <col min="15880" max="15880" width="6.44140625" style="3" bestFit="1" customWidth="1"/>
    <col min="15881" max="15881" width="3.6640625" style="3" bestFit="1" customWidth="1"/>
    <col min="15882" max="16128" width="9.109375" style="3"/>
    <col min="16129" max="16129" width="6.109375" style="3" customWidth="1"/>
    <col min="16130" max="16130" width="14" style="3" customWidth="1"/>
    <col min="16131" max="16131" width="14.109375" style="3" bestFit="1" customWidth="1"/>
    <col min="16132" max="16132" width="10.33203125" style="3" customWidth="1"/>
    <col min="16133" max="16133" width="11.109375" style="3" bestFit="1" customWidth="1"/>
    <col min="16134" max="16134" width="11.33203125" style="3" customWidth="1"/>
    <col min="16135" max="16135" width="6" style="3" customWidth="1"/>
    <col min="16136" max="16136" width="6.44140625" style="3" bestFit="1" customWidth="1"/>
    <col min="16137" max="16137" width="3.6640625" style="3" bestFit="1" customWidth="1"/>
    <col min="16138" max="16384" width="9.109375" style="3"/>
  </cols>
  <sheetData>
    <row r="1" spans="1:8" ht="17.399999999999999">
      <c r="B1" s="2"/>
      <c r="D1" s="4" t="s">
        <v>172</v>
      </c>
      <c r="E1" s="4"/>
      <c r="F1" s="5"/>
    </row>
    <row r="2" spans="1:8" ht="17.399999999999999">
      <c r="A2" s="14" t="s">
        <v>3</v>
      </c>
      <c r="B2" s="2"/>
      <c r="D2" s="4"/>
      <c r="E2" s="4"/>
      <c r="G2" s="6" t="s">
        <v>173</v>
      </c>
    </row>
    <row r="3" spans="1:8" s="9" customFormat="1" ht="4.2">
      <c r="B3" s="8"/>
      <c r="F3" s="10"/>
    </row>
    <row r="4" spans="1:8">
      <c r="B4" s="11" t="s">
        <v>171</v>
      </c>
      <c r="C4" s="12"/>
      <c r="D4" s="11" t="s">
        <v>21</v>
      </c>
      <c r="E4" s="11"/>
      <c r="F4" s="13"/>
      <c r="G4" s="14"/>
    </row>
    <row r="5" spans="1:8" s="9" customFormat="1" ht="4.8" thickBot="1">
      <c r="B5" s="8"/>
      <c r="F5" s="10"/>
    </row>
    <row r="6" spans="1:8" ht="13.8" thickBot="1">
      <c r="A6" s="34" t="s">
        <v>153</v>
      </c>
      <c r="B6" s="16" t="s">
        <v>154</v>
      </c>
      <c r="C6" s="17" t="s">
        <v>155</v>
      </c>
      <c r="D6" s="18" t="s">
        <v>156</v>
      </c>
      <c r="E6" s="18" t="s">
        <v>157</v>
      </c>
      <c r="F6" s="18" t="s">
        <v>158</v>
      </c>
      <c r="G6" s="19" t="s">
        <v>159</v>
      </c>
      <c r="H6" s="20" t="s">
        <v>161</v>
      </c>
    </row>
    <row r="7" spans="1:8" ht="17.25" customHeight="1">
      <c r="A7" s="35" t="s">
        <v>162</v>
      </c>
      <c r="B7" s="22" t="s">
        <v>110</v>
      </c>
      <c r="C7" s="23" t="s">
        <v>111</v>
      </c>
      <c r="D7" s="24">
        <v>39923</v>
      </c>
      <c r="E7" s="79" t="s">
        <v>205</v>
      </c>
      <c r="F7" s="25" t="s">
        <v>415</v>
      </c>
      <c r="G7" s="36">
        <v>30.29</v>
      </c>
      <c r="H7" s="27" t="str">
        <f t="shared" ref="H7:H20" si="0">IF(ISBLANK(G7),"",IF(G7&lt;=25.95,"KSM",IF(G7&lt;=27.35,"I A",IF(G7&lt;=29.24,"II A",IF(G7&lt;=31.74,"III A",IF(G7&lt;=33.74,"I JA",IF(G7&lt;=35.44,"II JA",IF(G7&lt;=36.74,"III JA"))))))))</f>
        <v>III A</v>
      </c>
    </row>
    <row r="8" spans="1:8" ht="17.25" customHeight="1">
      <c r="A8" s="35" t="s">
        <v>163</v>
      </c>
      <c r="B8" s="22" t="s">
        <v>363</v>
      </c>
      <c r="C8" s="23" t="s">
        <v>279</v>
      </c>
      <c r="D8" s="24" t="s">
        <v>280</v>
      </c>
      <c r="E8" s="79" t="s">
        <v>205</v>
      </c>
      <c r="F8" s="25" t="s">
        <v>422</v>
      </c>
      <c r="G8" s="26">
        <v>32.01</v>
      </c>
      <c r="H8" s="27" t="str">
        <f t="shared" si="0"/>
        <v>I JA</v>
      </c>
    </row>
    <row r="9" spans="1:8" ht="17.25" customHeight="1">
      <c r="A9" s="35" t="s">
        <v>164</v>
      </c>
      <c r="B9" s="22" t="s">
        <v>208</v>
      </c>
      <c r="C9" s="23" t="s">
        <v>209</v>
      </c>
      <c r="D9" s="24">
        <v>40073</v>
      </c>
      <c r="E9" s="79" t="s">
        <v>205</v>
      </c>
      <c r="F9" s="25" t="s">
        <v>421</v>
      </c>
      <c r="G9" s="26">
        <v>33.43</v>
      </c>
      <c r="H9" s="27" t="str">
        <f t="shared" si="0"/>
        <v>I JA</v>
      </c>
    </row>
    <row r="10" spans="1:8" ht="17.25" customHeight="1">
      <c r="A10" s="35" t="s">
        <v>165</v>
      </c>
      <c r="B10" s="22" t="s">
        <v>219</v>
      </c>
      <c r="C10" s="23" t="s">
        <v>220</v>
      </c>
      <c r="D10" s="24" t="s">
        <v>221</v>
      </c>
      <c r="E10" s="79" t="s">
        <v>205</v>
      </c>
      <c r="F10" s="25" t="s">
        <v>421</v>
      </c>
      <c r="G10" s="38">
        <v>33.78</v>
      </c>
      <c r="H10" s="29" t="str">
        <f t="shared" si="0"/>
        <v>II JA</v>
      </c>
    </row>
    <row r="11" spans="1:8" ht="17.25" customHeight="1">
      <c r="A11" s="35" t="s">
        <v>166</v>
      </c>
      <c r="B11" s="22" t="s">
        <v>0</v>
      </c>
      <c r="C11" s="23" t="s">
        <v>107</v>
      </c>
      <c r="D11" s="24">
        <v>40219</v>
      </c>
      <c r="E11" s="79" t="s">
        <v>205</v>
      </c>
      <c r="F11" s="25" t="s">
        <v>415</v>
      </c>
      <c r="G11" s="26">
        <v>34.020000000000003</v>
      </c>
      <c r="H11" s="27" t="str">
        <f t="shared" si="0"/>
        <v>II JA</v>
      </c>
    </row>
    <row r="12" spans="1:8" ht="17.25" customHeight="1">
      <c r="A12" s="35" t="s">
        <v>167</v>
      </c>
      <c r="B12" s="22" t="s">
        <v>5</v>
      </c>
      <c r="C12" s="23" t="s">
        <v>214</v>
      </c>
      <c r="D12" s="24" t="s">
        <v>215</v>
      </c>
      <c r="E12" s="79" t="s">
        <v>205</v>
      </c>
      <c r="F12" s="25" t="s">
        <v>421</v>
      </c>
      <c r="G12" s="26">
        <v>36.130000000000003</v>
      </c>
      <c r="H12" s="27" t="str">
        <f t="shared" si="0"/>
        <v>III JA</v>
      </c>
    </row>
    <row r="13" spans="1:8" ht="17.25" customHeight="1">
      <c r="A13" s="35" t="s">
        <v>168</v>
      </c>
      <c r="B13" s="22" t="s">
        <v>122</v>
      </c>
      <c r="C13" s="23" t="s">
        <v>123</v>
      </c>
      <c r="D13" s="24" t="s">
        <v>124</v>
      </c>
      <c r="E13" s="79" t="s">
        <v>205</v>
      </c>
      <c r="F13" s="25" t="s">
        <v>416</v>
      </c>
      <c r="G13" s="26">
        <v>37.380000000000003</v>
      </c>
      <c r="H13" s="27"/>
    </row>
    <row r="14" spans="1:8" ht="17.25" hidden="1" customHeight="1">
      <c r="A14" s="37"/>
      <c r="B14" s="22" t="s">
        <v>238</v>
      </c>
      <c r="C14" s="23" t="s">
        <v>239</v>
      </c>
      <c r="D14" s="24" t="s">
        <v>240</v>
      </c>
      <c r="E14" s="79" t="s">
        <v>205</v>
      </c>
      <c r="F14" s="25" t="s">
        <v>421</v>
      </c>
      <c r="G14" s="26"/>
      <c r="H14" s="27" t="str">
        <f t="shared" si="0"/>
        <v/>
      </c>
    </row>
    <row r="15" spans="1:8" ht="17.25" hidden="1" customHeight="1">
      <c r="A15" s="35"/>
      <c r="B15" s="22" t="s">
        <v>26</v>
      </c>
      <c r="C15" s="23" t="s">
        <v>27</v>
      </c>
      <c r="D15" s="24" t="s">
        <v>28</v>
      </c>
      <c r="E15" s="79" t="s">
        <v>205</v>
      </c>
      <c r="F15" s="25" t="s">
        <v>409</v>
      </c>
      <c r="G15" s="26"/>
      <c r="H15" s="27" t="str">
        <f t="shared" si="0"/>
        <v/>
      </c>
    </row>
    <row r="16" spans="1:8" ht="17.25" hidden="1" customHeight="1">
      <c r="A16" s="37"/>
      <c r="B16" s="22" t="s">
        <v>0</v>
      </c>
      <c r="C16" s="23" t="s">
        <v>74</v>
      </c>
      <c r="D16" s="24" t="s">
        <v>75</v>
      </c>
      <c r="E16" s="79" t="s">
        <v>3</v>
      </c>
      <c r="F16" s="25" t="s">
        <v>413</v>
      </c>
      <c r="G16" s="26"/>
      <c r="H16" s="27" t="str">
        <f t="shared" si="0"/>
        <v/>
      </c>
    </row>
    <row r="17" spans="1:8" ht="17.25" hidden="1" customHeight="1">
      <c r="A17" s="37"/>
      <c r="B17" s="22" t="s">
        <v>0</v>
      </c>
      <c r="C17" s="23" t="s">
        <v>283</v>
      </c>
      <c r="D17" s="24" t="s">
        <v>284</v>
      </c>
      <c r="E17" s="79" t="s">
        <v>205</v>
      </c>
      <c r="F17" s="25" t="s">
        <v>422</v>
      </c>
      <c r="G17" s="26"/>
      <c r="H17" s="27" t="str">
        <f t="shared" si="0"/>
        <v/>
      </c>
    </row>
    <row r="18" spans="1:8" ht="17.25" hidden="1" customHeight="1">
      <c r="A18" s="37"/>
      <c r="B18" s="22" t="s">
        <v>256</v>
      </c>
      <c r="C18" s="23" t="s">
        <v>257</v>
      </c>
      <c r="D18" s="24" t="s">
        <v>258</v>
      </c>
      <c r="E18" s="79" t="s">
        <v>205</v>
      </c>
      <c r="F18" s="25" t="s">
        <v>422</v>
      </c>
      <c r="G18" s="26"/>
      <c r="H18" s="27" t="str">
        <f t="shared" si="0"/>
        <v/>
      </c>
    </row>
    <row r="19" spans="1:8" ht="17.25" hidden="1" customHeight="1">
      <c r="A19" s="37"/>
      <c r="B19" s="22" t="s">
        <v>69</v>
      </c>
      <c r="C19" s="23" t="s">
        <v>70</v>
      </c>
      <c r="D19" s="24" t="s">
        <v>71</v>
      </c>
      <c r="E19" s="79" t="s">
        <v>3</v>
      </c>
      <c r="F19" s="25" t="s">
        <v>413</v>
      </c>
      <c r="G19" s="26"/>
      <c r="H19" s="27" t="str">
        <f t="shared" si="0"/>
        <v/>
      </c>
    </row>
    <row r="20" spans="1:8" ht="17.25" hidden="1" customHeight="1">
      <c r="A20" s="37"/>
      <c r="B20" s="22" t="s">
        <v>247</v>
      </c>
      <c r="C20" s="23" t="s">
        <v>248</v>
      </c>
      <c r="D20" s="24" t="s">
        <v>249</v>
      </c>
      <c r="E20" s="79" t="s">
        <v>205</v>
      </c>
      <c r="F20" s="25" t="s">
        <v>422</v>
      </c>
      <c r="G20" s="26"/>
      <c r="H20" s="27" t="str">
        <f t="shared" si="0"/>
        <v/>
      </c>
    </row>
  </sheetData>
  <sortState ref="A7:H20">
    <sortCondition ref="G7:G20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9"/>
  <sheetViews>
    <sheetView workbookViewId="0">
      <selection activeCell="K15" sqref="K15"/>
    </sheetView>
  </sheetViews>
  <sheetFormatPr defaultRowHeight="13.2"/>
  <cols>
    <col min="1" max="1" width="6.109375" style="3" customWidth="1"/>
    <col min="2" max="2" width="9.33203125" style="3" bestFit="1" customWidth="1"/>
    <col min="3" max="3" width="12" style="3" bestFit="1" customWidth="1"/>
    <col min="4" max="4" width="10.33203125" style="3" customWidth="1"/>
    <col min="5" max="5" width="13.6640625" style="3" bestFit="1" customWidth="1"/>
    <col min="6" max="6" width="20.109375" style="3" bestFit="1" customWidth="1"/>
    <col min="7" max="7" width="6" style="3" customWidth="1"/>
    <col min="8" max="8" width="6.109375" style="3" customWidth="1"/>
    <col min="9" max="9" width="3.6640625" style="3" bestFit="1" customWidth="1"/>
    <col min="10" max="256" width="9.109375" style="3"/>
    <col min="257" max="257" width="6.109375" style="3" customWidth="1"/>
    <col min="258" max="258" width="11.109375" style="3" bestFit="1" customWidth="1"/>
    <col min="259" max="259" width="14.109375" style="3" bestFit="1" customWidth="1"/>
    <col min="260" max="260" width="10.33203125" style="3" customWidth="1"/>
    <col min="261" max="261" width="11.6640625" style="3" customWidth="1"/>
    <col min="262" max="262" width="12.33203125" style="3" customWidth="1"/>
    <col min="263" max="263" width="6" style="3" customWidth="1"/>
    <col min="264" max="264" width="6.109375" style="3" customWidth="1"/>
    <col min="265" max="265" width="3.6640625" style="3" bestFit="1" customWidth="1"/>
    <col min="266" max="512" width="9.109375" style="3"/>
    <col min="513" max="513" width="6.109375" style="3" customWidth="1"/>
    <col min="514" max="514" width="11.109375" style="3" bestFit="1" customWidth="1"/>
    <col min="515" max="515" width="14.109375" style="3" bestFit="1" customWidth="1"/>
    <col min="516" max="516" width="10.33203125" style="3" customWidth="1"/>
    <col min="517" max="517" width="11.6640625" style="3" customWidth="1"/>
    <col min="518" max="518" width="12.33203125" style="3" customWidth="1"/>
    <col min="519" max="519" width="6" style="3" customWidth="1"/>
    <col min="520" max="520" width="6.109375" style="3" customWidth="1"/>
    <col min="521" max="521" width="3.6640625" style="3" bestFit="1" customWidth="1"/>
    <col min="522" max="768" width="9.109375" style="3"/>
    <col min="769" max="769" width="6.109375" style="3" customWidth="1"/>
    <col min="770" max="770" width="11.109375" style="3" bestFit="1" customWidth="1"/>
    <col min="771" max="771" width="14.109375" style="3" bestFit="1" customWidth="1"/>
    <col min="772" max="772" width="10.33203125" style="3" customWidth="1"/>
    <col min="773" max="773" width="11.6640625" style="3" customWidth="1"/>
    <col min="774" max="774" width="12.33203125" style="3" customWidth="1"/>
    <col min="775" max="775" width="6" style="3" customWidth="1"/>
    <col min="776" max="776" width="6.109375" style="3" customWidth="1"/>
    <col min="777" max="777" width="3.6640625" style="3" bestFit="1" customWidth="1"/>
    <col min="778" max="1024" width="9.109375" style="3"/>
    <col min="1025" max="1025" width="6.109375" style="3" customWidth="1"/>
    <col min="1026" max="1026" width="11.109375" style="3" bestFit="1" customWidth="1"/>
    <col min="1027" max="1027" width="14.109375" style="3" bestFit="1" customWidth="1"/>
    <col min="1028" max="1028" width="10.33203125" style="3" customWidth="1"/>
    <col min="1029" max="1029" width="11.6640625" style="3" customWidth="1"/>
    <col min="1030" max="1030" width="12.33203125" style="3" customWidth="1"/>
    <col min="1031" max="1031" width="6" style="3" customWidth="1"/>
    <col min="1032" max="1032" width="6.109375" style="3" customWidth="1"/>
    <col min="1033" max="1033" width="3.6640625" style="3" bestFit="1" customWidth="1"/>
    <col min="1034" max="1280" width="9.109375" style="3"/>
    <col min="1281" max="1281" width="6.109375" style="3" customWidth="1"/>
    <col min="1282" max="1282" width="11.109375" style="3" bestFit="1" customWidth="1"/>
    <col min="1283" max="1283" width="14.109375" style="3" bestFit="1" customWidth="1"/>
    <col min="1284" max="1284" width="10.33203125" style="3" customWidth="1"/>
    <col min="1285" max="1285" width="11.6640625" style="3" customWidth="1"/>
    <col min="1286" max="1286" width="12.33203125" style="3" customWidth="1"/>
    <col min="1287" max="1287" width="6" style="3" customWidth="1"/>
    <col min="1288" max="1288" width="6.109375" style="3" customWidth="1"/>
    <col min="1289" max="1289" width="3.6640625" style="3" bestFit="1" customWidth="1"/>
    <col min="1290" max="1536" width="9.109375" style="3"/>
    <col min="1537" max="1537" width="6.109375" style="3" customWidth="1"/>
    <col min="1538" max="1538" width="11.109375" style="3" bestFit="1" customWidth="1"/>
    <col min="1539" max="1539" width="14.109375" style="3" bestFit="1" customWidth="1"/>
    <col min="1540" max="1540" width="10.33203125" style="3" customWidth="1"/>
    <col min="1541" max="1541" width="11.6640625" style="3" customWidth="1"/>
    <col min="1542" max="1542" width="12.33203125" style="3" customWidth="1"/>
    <col min="1543" max="1543" width="6" style="3" customWidth="1"/>
    <col min="1544" max="1544" width="6.109375" style="3" customWidth="1"/>
    <col min="1545" max="1545" width="3.6640625" style="3" bestFit="1" customWidth="1"/>
    <col min="1546" max="1792" width="9.109375" style="3"/>
    <col min="1793" max="1793" width="6.109375" style="3" customWidth="1"/>
    <col min="1794" max="1794" width="11.109375" style="3" bestFit="1" customWidth="1"/>
    <col min="1795" max="1795" width="14.109375" style="3" bestFit="1" customWidth="1"/>
    <col min="1796" max="1796" width="10.33203125" style="3" customWidth="1"/>
    <col min="1797" max="1797" width="11.6640625" style="3" customWidth="1"/>
    <col min="1798" max="1798" width="12.33203125" style="3" customWidth="1"/>
    <col min="1799" max="1799" width="6" style="3" customWidth="1"/>
    <col min="1800" max="1800" width="6.109375" style="3" customWidth="1"/>
    <col min="1801" max="1801" width="3.6640625" style="3" bestFit="1" customWidth="1"/>
    <col min="1802" max="2048" width="9.109375" style="3"/>
    <col min="2049" max="2049" width="6.109375" style="3" customWidth="1"/>
    <col min="2050" max="2050" width="11.109375" style="3" bestFit="1" customWidth="1"/>
    <col min="2051" max="2051" width="14.109375" style="3" bestFit="1" customWidth="1"/>
    <col min="2052" max="2052" width="10.33203125" style="3" customWidth="1"/>
    <col min="2053" max="2053" width="11.6640625" style="3" customWidth="1"/>
    <col min="2054" max="2054" width="12.33203125" style="3" customWidth="1"/>
    <col min="2055" max="2055" width="6" style="3" customWidth="1"/>
    <col min="2056" max="2056" width="6.109375" style="3" customWidth="1"/>
    <col min="2057" max="2057" width="3.6640625" style="3" bestFit="1" customWidth="1"/>
    <col min="2058" max="2304" width="9.109375" style="3"/>
    <col min="2305" max="2305" width="6.109375" style="3" customWidth="1"/>
    <col min="2306" max="2306" width="11.109375" style="3" bestFit="1" customWidth="1"/>
    <col min="2307" max="2307" width="14.109375" style="3" bestFit="1" customWidth="1"/>
    <col min="2308" max="2308" width="10.33203125" style="3" customWidth="1"/>
    <col min="2309" max="2309" width="11.6640625" style="3" customWidth="1"/>
    <col min="2310" max="2310" width="12.33203125" style="3" customWidth="1"/>
    <col min="2311" max="2311" width="6" style="3" customWidth="1"/>
    <col min="2312" max="2312" width="6.109375" style="3" customWidth="1"/>
    <col min="2313" max="2313" width="3.6640625" style="3" bestFit="1" customWidth="1"/>
    <col min="2314" max="2560" width="9.109375" style="3"/>
    <col min="2561" max="2561" width="6.109375" style="3" customWidth="1"/>
    <col min="2562" max="2562" width="11.109375" style="3" bestFit="1" customWidth="1"/>
    <col min="2563" max="2563" width="14.109375" style="3" bestFit="1" customWidth="1"/>
    <col min="2564" max="2564" width="10.33203125" style="3" customWidth="1"/>
    <col min="2565" max="2565" width="11.6640625" style="3" customWidth="1"/>
    <col min="2566" max="2566" width="12.33203125" style="3" customWidth="1"/>
    <col min="2567" max="2567" width="6" style="3" customWidth="1"/>
    <col min="2568" max="2568" width="6.109375" style="3" customWidth="1"/>
    <col min="2569" max="2569" width="3.6640625" style="3" bestFit="1" customWidth="1"/>
    <col min="2570" max="2816" width="9.109375" style="3"/>
    <col min="2817" max="2817" width="6.109375" style="3" customWidth="1"/>
    <col min="2818" max="2818" width="11.109375" style="3" bestFit="1" customWidth="1"/>
    <col min="2819" max="2819" width="14.109375" style="3" bestFit="1" customWidth="1"/>
    <col min="2820" max="2820" width="10.33203125" style="3" customWidth="1"/>
    <col min="2821" max="2821" width="11.6640625" style="3" customWidth="1"/>
    <col min="2822" max="2822" width="12.33203125" style="3" customWidth="1"/>
    <col min="2823" max="2823" width="6" style="3" customWidth="1"/>
    <col min="2824" max="2824" width="6.109375" style="3" customWidth="1"/>
    <col min="2825" max="2825" width="3.6640625" style="3" bestFit="1" customWidth="1"/>
    <col min="2826" max="3072" width="9.109375" style="3"/>
    <col min="3073" max="3073" width="6.109375" style="3" customWidth="1"/>
    <col min="3074" max="3074" width="11.109375" style="3" bestFit="1" customWidth="1"/>
    <col min="3075" max="3075" width="14.109375" style="3" bestFit="1" customWidth="1"/>
    <col min="3076" max="3076" width="10.33203125" style="3" customWidth="1"/>
    <col min="3077" max="3077" width="11.6640625" style="3" customWidth="1"/>
    <col min="3078" max="3078" width="12.33203125" style="3" customWidth="1"/>
    <col min="3079" max="3079" width="6" style="3" customWidth="1"/>
    <col min="3080" max="3080" width="6.109375" style="3" customWidth="1"/>
    <col min="3081" max="3081" width="3.6640625" style="3" bestFit="1" customWidth="1"/>
    <col min="3082" max="3328" width="9.109375" style="3"/>
    <col min="3329" max="3329" width="6.109375" style="3" customWidth="1"/>
    <col min="3330" max="3330" width="11.109375" style="3" bestFit="1" customWidth="1"/>
    <col min="3331" max="3331" width="14.109375" style="3" bestFit="1" customWidth="1"/>
    <col min="3332" max="3332" width="10.33203125" style="3" customWidth="1"/>
    <col min="3333" max="3333" width="11.6640625" style="3" customWidth="1"/>
    <col min="3334" max="3334" width="12.33203125" style="3" customWidth="1"/>
    <col min="3335" max="3335" width="6" style="3" customWidth="1"/>
    <col min="3336" max="3336" width="6.109375" style="3" customWidth="1"/>
    <col min="3337" max="3337" width="3.6640625" style="3" bestFit="1" customWidth="1"/>
    <col min="3338" max="3584" width="9.109375" style="3"/>
    <col min="3585" max="3585" width="6.109375" style="3" customWidth="1"/>
    <col min="3586" max="3586" width="11.109375" style="3" bestFit="1" customWidth="1"/>
    <col min="3587" max="3587" width="14.109375" style="3" bestFit="1" customWidth="1"/>
    <col min="3588" max="3588" width="10.33203125" style="3" customWidth="1"/>
    <col min="3589" max="3589" width="11.6640625" style="3" customWidth="1"/>
    <col min="3590" max="3590" width="12.33203125" style="3" customWidth="1"/>
    <col min="3591" max="3591" width="6" style="3" customWidth="1"/>
    <col min="3592" max="3592" width="6.109375" style="3" customWidth="1"/>
    <col min="3593" max="3593" width="3.6640625" style="3" bestFit="1" customWidth="1"/>
    <col min="3594" max="3840" width="9.109375" style="3"/>
    <col min="3841" max="3841" width="6.109375" style="3" customWidth="1"/>
    <col min="3842" max="3842" width="11.109375" style="3" bestFit="1" customWidth="1"/>
    <col min="3843" max="3843" width="14.109375" style="3" bestFit="1" customWidth="1"/>
    <col min="3844" max="3844" width="10.33203125" style="3" customWidth="1"/>
    <col min="3845" max="3845" width="11.6640625" style="3" customWidth="1"/>
    <col min="3846" max="3846" width="12.33203125" style="3" customWidth="1"/>
    <col min="3847" max="3847" width="6" style="3" customWidth="1"/>
    <col min="3848" max="3848" width="6.109375" style="3" customWidth="1"/>
    <col min="3849" max="3849" width="3.6640625" style="3" bestFit="1" customWidth="1"/>
    <col min="3850" max="4096" width="9.109375" style="3"/>
    <col min="4097" max="4097" width="6.109375" style="3" customWidth="1"/>
    <col min="4098" max="4098" width="11.109375" style="3" bestFit="1" customWidth="1"/>
    <col min="4099" max="4099" width="14.109375" style="3" bestFit="1" customWidth="1"/>
    <col min="4100" max="4100" width="10.33203125" style="3" customWidth="1"/>
    <col min="4101" max="4101" width="11.6640625" style="3" customWidth="1"/>
    <col min="4102" max="4102" width="12.33203125" style="3" customWidth="1"/>
    <col min="4103" max="4103" width="6" style="3" customWidth="1"/>
    <col min="4104" max="4104" width="6.109375" style="3" customWidth="1"/>
    <col min="4105" max="4105" width="3.6640625" style="3" bestFit="1" customWidth="1"/>
    <col min="4106" max="4352" width="9.109375" style="3"/>
    <col min="4353" max="4353" width="6.109375" style="3" customWidth="1"/>
    <col min="4354" max="4354" width="11.109375" style="3" bestFit="1" customWidth="1"/>
    <col min="4355" max="4355" width="14.109375" style="3" bestFit="1" customWidth="1"/>
    <col min="4356" max="4356" width="10.33203125" style="3" customWidth="1"/>
    <col min="4357" max="4357" width="11.6640625" style="3" customWidth="1"/>
    <col min="4358" max="4358" width="12.33203125" style="3" customWidth="1"/>
    <col min="4359" max="4359" width="6" style="3" customWidth="1"/>
    <col min="4360" max="4360" width="6.109375" style="3" customWidth="1"/>
    <col min="4361" max="4361" width="3.6640625" style="3" bestFit="1" customWidth="1"/>
    <col min="4362" max="4608" width="9.109375" style="3"/>
    <col min="4609" max="4609" width="6.109375" style="3" customWidth="1"/>
    <col min="4610" max="4610" width="11.109375" style="3" bestFit="1" customWidth="1"/>
    <col min="4611" max="4611" width="14.109375" style="3" bestFit="1" customWidth="1"/>
    <col min="4612" max="4612" width="10.33203125" style="3" customWidth="1"/>
    <col min="4613" max="4613" width="11.6640625" style="3" customWidth="1"/>
    <col min="4614" max="4614" width="12.33203125" style="3" customWidth="1"/>
    <col min="4615" max="4615" width="6" style="3" customWidth="1"/>
    <col min="4616" max="4616" width="6.109375" style="3" customWidth="1"/>
    <col min="4617" max="4617" width="3.6640625" style="3" bestFit="1" customWidth="1"/>
    <col min="4618" max="4864" width="9.109375" style="3"/>
    <col min="4865" max="4865" width="6.109375" style="3" customWidth="1"/>
    <col min="4866" max="4866" width="11.109375" style="3" bestFit="1" customWidth="1"/>
    <col min="4867" max="4867" width="14.109375" style="3" bestFit="1" customWidth="1"/>
    <col min="4868" max="4868" width="10.33203125" style="3" customWidth="1"/>
    <col min="4869" max="4869" width="11.6640625" style="3" customWidth="1"/>
    <col min="4870" max="4870" width="12.33203125" style="3" customWidth="1"/>
    <col min="4871" max="4871" width="6" style="3" customWidth="1"/>
    <col min="4872" max="4872" width="6.109375" style="3" customWidth="1"/>
    <col min="4873" max="4873" width="3.6640625" style="3" bestFit="1" customWidth="1"/>
    <col min="4874" max="5120" width="9.109375" style="3"/>
    <col min="5121" max="5121" width="6.109375" style="3" customWidth="1"/>
    <col min="5122" max="5122" width="11.109375" style="3" bestFit="1" customWidth="1"/>
    <col min="5123" max="5123" width="14.109375" style="3" bestFit="1" customWidth="1"/>
    <col min="5124" max="5124" width="10.33203125" style="3" customWidth="1"/>
    <col min="5125" max="5125" width="11.6640625" style="3" customWidth="1"/>
    <col min="5126" max="5126" width="12.33203125" style="3" customWidth="1"/>
    <col min="5127" max="5127" width="6" style="3" customWidth="1"/>
    <col min="5128" max="5128" width="6.109375" style="3" customWidth="1"/>
    <col min="5129" max="5129" width="3.6640625" style="3" bestFit="1" customWidth="1"/>
    <col min="5130" max="5376" width="9.109375" style="3"/>
    <col min="5377" max="5377" width="6.109375" style="3" customWidth="1"/>
    <col min="5378" max="5378" width="11.109375" style="3" bestFit="1" customWidth="1"/>
    <col min="5379" max="5379" width="14.109375" style="3" bestFit="1" customWidth="1"/>
    <col min="5380" max="5380" width="10.33203125" style="3" customWidth="1"/>
    <col min="5381" max="5381" width="11.6640625" style="3" customWidth="1"/>
    <col min="5382" max="5382" width="12.33203125" style="3" customWidth="1"/>
    <col min="5383" max="5383" width="6" style="3" customWidth="1"/>
    <col min="5384" max="5384" width="6.109375" style="3" customWidth="1"/>
    <col min="5385" max="5385" width="3.6640625" style="3" bestFit="1" customWidth="1"/>
    <col min="5386" max="5632" width="9.109375" style="3"/>
    <col min="5633" max="5633" width="6.109375" style="3" customWidth="1"/>
    <col min="5634" max="5634" width="11.109375" style="3" bestFit="1" customWidth="1"/>
    <col min="5635" max="5635" width="14.109375" style="3" bestFit="1" customWidth="1"/>
    <col min="5636" max="5636" width="10.33203125" style="3" customWidth="1"/>
    <col min="5637" max="5637" width="11.6640625" style="3" customWidth="1"/>
    <col min="5638" max="5638" width="12.33203125" style="3" customWidth="1"/>
    <col min="5639" max="5639" width="6" style="3" customWidth="1"/>
    <col min="5640" max="5640" width="6.109375" style="3" customWidth="1"/>
    <col min="5641" max="5641" width="3.6640625" style="3" bestFit="1" customWidth="1"/>
    <col min="5642" max="5888" width="9.109375" style="3"/>
    <col min="5889" max="5889" width="6.109375" style="3" customWidth="1"/>
    <col min="5890" max="5890" width="11.109375" style="3" bestFit="1" customWidth="1"/>
    <col min="5891" max="5891" width="14.109375" style="3" bestFit="1" customWidth="1"/>
    <col min="5892" max="5892" width="10.33203125" style="3" customWidth="1"/>
    <col min="5893" max="5893" width="11.6640625" style="3" customWidth="1"/>
    <col min="5894" max="5894" width="12.33203125" style="3" customWidth="1"/>
    <col min="5895" max="5895" width="6" style="3" customWidth="1"/>
    <col min="5896" max="5896" width="6.109375" style="3" customWidth="1"/>
    <col min="5897" max="5897" width="3.6640625" style="3" bestFit="1" customWidth="1"/>
    <col min="5898" max="6144" width="9.109375" style="3"/>
    <col min="6145" max="6145" width="6.109375" style="3" customWidth="1"/>
    <col min="6146" max="6146" width="11.109375" style="3" bestFit="1" customWidth="1"/>
    <col min="6147" max="6147" width="14.109375" style="3" bestFit="1" customWidth="1"/>
    <col min="6148" max="6148" width="10.33203125" style="3" customWidth="1"/>
    <col min="6149" max="6149" width="11.6640625" style="3" customWidth="1"/>
    <col min="6150" max="6150" width="12.33203125" style="3" customWidth="1"/>
    <col min="6151" max="6151" width="6" style="3" customWidth="1"/>
    <col min="6152" max="6152" width="6.109375" style="3" customWidth="1"/>
    <col min="6153" max="6153" width="3.6640625" style="3" bestFit="1" customWidth="1"/>
    <col min="6154" max="6400" width="9.109375" style="3"/>
    <col min="6401" max="6401" width="6.109375" style="3" customWidth="1"/>
    <col min="6402" max="6402" width="11.109375" style="3" bestFit="1" customWidth="1"/>
    <col min="6403" max="6403" width="14.109375" style="3" bestFit="1" customWidth="1"/>
    <col min="6404" max="6404" width="10.33203125" style="3" customWidth="1"/>
    <col min="6405" max="6405" width="11.6640625" style="3" customWidth="1"/>
    <col min="6406" max="6406" width="12.33203125" style="3" customWidth="1"/>
    <col min="6407" max="6407" width="6" style="3" customWidth="1"/>
    <col min="6408" max="6408" width="6.109375" style="3" customWidth="1"/>
    <col min="6409" max="6409" width="3.6640625" style="3" bestFit="1" customWidth="1"/>
    <col min="6410" max="6656" width="9.109375" style="3"/>
    <col min="6657" max="6657" width="6.109375" style="3" customWidth="1"/>
    <col min="6658" max="6658" width="11.109375" style="3" bestFit="1" customWidth="1"/>
    <col min="6659" max="6659" width="14.109375" style="3" bestFit="1" customWidth="1"/>
    <col min="6660" max="6660" width="10.33203125" style="3" customWidth="1"/>
    <col min="6661" max="6661" width="11.6640625" style="3" customWidth="1"/>
    <col min="6662" max="6662" width="12.33203125" style="3" customWidth="1"/>
    <col min="6663" max="6663" width="6" style="3" customWidth="1"/>
    <col min="6664" max="6664" width="6.109375" style="3" customWidth="1"/>
    <col min="6665" max="6665" width="3.6640625" style="3" bestFit="1" customWidth="1"/>
    <col min="6666" max="6912" width="9.109375" style="3"/>
    <col min="6913" max="6913" width="6.109375" style="3" customWidth="1"/>
    <col min="6914" max="6914" width="11.109375" style="3" bestFit="1" customWidth="1"/>
    <col min="6915" max="6915" width="14.109375" style="3" bestFit="1" customWidth="1"/>
    <col min="6916" max="6916" width="10.33203125" style="3" customWidth="1"/>
    <col min="6917" max="6917" width="11.6640625" style="3" customWidth="1"/>
    <col min="6918" max="6918" width="12.33203125" style="3" customWidth="1"/>
    <col min="6919" max="6919" width="6" style="3" customWidth="1"/>
    <col min="6920" max="6920" width="6.109375" style="3" customWidth="1"/>
    <col min="6921" max="6921" width="3.6640625" style="3" bestFit="1" customWidth="1"/>
    <col min="6922" max="7168" width="9.109375" style="3"/>
    <col min="7169" max="7169" width="6.109375" style="3" customWidth="1"/>
    <col min="7170" max="7170" width="11.109375" style="3" bestFit="1" customWidth="1"/>
    <col min="7171" max="7171" width="14.109375" style="3" bestFit="1" customWidth="1"/>
    <col min="7172" max="7172" width="10.33203125" style="3" customWidth="1"/>
    <col min="7173" max="7173" width="11.6640625" style="3" customWidth="1"/>
    <col min="7174" max="7174" width="12.33203125" style="3" customWidth="1"/>
    <col min="7175" max="7175" width="6" style="3" customWidth="1"/>
    <col min="7176" max="7176" width="6.109375" style="3" customWidth="1"/>
    <col min="7177" max="7177" width="3.6640625" style="3" bestFit="1" customWidth="1"/>
    <col min="7178" max="7424" width="9.109375" style="3"/>
    <col min="7425" max="7425" width="6.109375" style="3" customWidth="1"/>
    <col min="7426" max="7426" width="11.109375" style="3" bestFit="1" customWidth="1"/>
    <col min="7427" max="7427" width="14.109375" style="3" bestFit="1" customWidth="1"/>
    <col min="7428" max="7428" width="10.33203125" style="3" customWidth="1"/>
    <col min="7429" max="7429" width="11.6640625" style="3" customWidth="1"/>
    <col min="7430" max="7430" width="12.33203125" style="3" customWidth="1"/>
    <col min="7431" max="7431" width="6" style="3" customWidth="1"/>
    <col min="7432" max="7432" width="6.109375" style="3" customWidth="1"/>
    <col min="7433" max="7433" width="3.6640625" style="3" bestFit="1" customWidth="1"/>
    <col min="7434" max="7680" width="9.109375" style="3"/>
    <col min="7681" max="7681" width="6.109375" style="3" customWidth="1"/>
    <col min="7682" max="7682" width="11.109375" style="3" bestFit="1" customWidth="1"/>
    <col min="7683" max="7683" width="14.109375" style="3" bestFit="1" customWidth="1"/>
    <col min="7684" max="7684" width="10.33203125" style="3" customWidth="1"/>
    <col min="7685" max="7685" width="11.6640625" style="3" customWidth="1"/>
    <col min="7686" max="7686" width="12.33203125" style="3" customWidth="1"/>
    <col min="7687" max="7687" width="6" style="3" customWidth="1"/>
    <col min="7688" max="7688" width="6.109375" style="3" customWidth="1"/>
    <col min="7689" max="7689" width="3.6640625" style="3" bestFit="1" customWidth="1"/>
    <col min="7690" max="7936" width="9.109375" style="3"/>
    <col min="7937" max="7937" width="6.109375" style="3" customWidth="1"/>
    <col min="7938" max="7938" width="11.109375" style="3" bestFit="1" customWidth="1"/>
    <col min="7939" max="7939" width="14.109375" style="3" bestFit="1" customWidth="1"/>
    <col min="7940" max="7940" width="10.33203125" style="3" customWidth="1"/>
    <col min="7941" max="7941" width="11.6640625" style="3" customWidth="1"/>
    <col min="7942" max="7942" width="12.33203125" style="3" customWidth="1"/>
    <col min="7943" max="7943" width="6" style="3" customWidth="1"/>
    <col min="7944" max="7944" width="6.109375" style="3" customWidth="1"/>
    <col min="7945" max="7945" width="3.6640625" style="3" bestFit="1" customWidth="1"/>
    <col min="7946" max="8192" width="9.109375" style="3"/>
    <col min="8193" max="8193" width="6.109375" style="3" customWidth="1"/>
    <col min="8194" max="8194" width="11.109375" style="3" bestFit="1" customWidth="1"/>
    <col min="8195" max="8195" width="14.109375" style="3" bestFit="1" customWidth="1"/>
    <col min="8196" max="8196" width="10.33203125" style="3" customWidth="1"/>
    <col min="8197" max="8197" width="11.6640625" style="3" customWidth="1"/>
    <col min="8198" max="8198" width="12.33203125" style="3" customWidth="1"/>
    <col min="8199" max="8199" width="6" style="3" customWidth="1"/>
    <col min="8200" max="8200" width="6.109375" style="3" customWidth="1"/>
    <col min="8201" max="8201" width="3.6640625" style="3" bestFit="1" customWidth="1"/>
    <col min="8202" max="8448" width="9.109375" style="3"/>
    <col min="8449" max="8449" width="6.109375" style="3" customWidth="1"/>
    <col min="8450" max="8450" width="11.109375" style="3" bestFit="1" customWidth="1"/>
    <col min="8451" max="8451" width="14.109375" style="3" bestFit="1" customWidth="1"/>
    <col min="8452" max="8452" width="10.33203125" style="3" customWidth="1"/>
    <col min="8453" max="8453" width="11.6640625" style="3" customWidth="1"/>
    <col min="8454" max="8454" width="12.33203125" style="3" customWidth="1"/>
    <col min="8455" max="8455" width="6" style="3" customWidth="1"/>
    <col min="8456" max="8456" width="6.109375" style="3" customWidth="1"/>
    <col min="8457" max="8457" width="3.6640625" style="3" bestFit="1" customWidth="1"/>
    <col min="8458" max="8704" width="9.109375" style="3"/>
    <col min="8705" max="8705" width="6.109375" style="3" customWidth="1"/>
    <col min="8706" max="8706" width="11.109375" style="3" bestFit="1" customWidth="1"/>
    <col min="8707" max="8707" width="14.109375" style="3" bestFit="1" customWidth="1"/>
    <col min="8708" max="8708" width="10.33203125" style="3" customWidth="1"/>
    <col min="8709" max="8709" width="11.6640625" style="3" customWidth="1"/>
    <col min="8710" max="8710" width="12.33203125" style="3" customWidth="1"/>
    <col min="8711" max="8711" width="6" style="3" customWidth="1"/>
    <col min="8712" max="8712" width="6.109375" style="3" customWidth="1"/>
    <col min="8713" max="8713" width="3.6640625" style="3" bestFit="1" customWidth="1"/>
    <col min="8714" max="8960" width="9.109375" style="3"/>
    <col min="8961" max="8961" width="6.109375" style="3" customWidth="1"/>
    <col min="8962" max="8962" width="11.109375" style="3" bestFit="1" customWidth="1"/>
    <col min="8963" max="8963" width="14.109375" style="3" bestFit="1" customWidth="1"/>
    <col min="8964" max="8964" width="10.33203125" style="3" customWidth="1"/>
    <col min="8965" max="8965" width="11.6640625" style="3" customWidth="1"/>
    <col min="8966" max="8966" width="12.33203125" style="3" customWidth="1"/>
    <col min="8967" max="8967" width="6" style="3" customWidth="1"/>
    <col min="8968" max="8968" width="6.109375" style="3" customWidth="1"/>
    <col min="8969" max="8969" width="3.6640625" style="3" bestFit="1" customWidth="1"/>
    <col min="8970" max="9216" width="9.109375" style="3"/>
    <col min="9217" max="9217" width="6.109375" style="3" customWidth="1"/>
    <col min="9218" max="9218" width="11.109375" style="3" bestFit="1" customWidth="1"/>
    <col min="9219" max="9219" width="14.109375" style="3" bestFit="1" customWidth="1"/>
    <col min="9220" max="9220" width="10.33203125" style="3" customWidth="1"/>
    <col min="9221" max="9221" width="11.6640625" style="3" customWidth="1"/>
    <col min="9222" max="9222" width="12.33203125" style="3" customWidth="1"/>
    <col min="9223" max="9223" width="6" style="3" customWidth="1"/>
    <col min="9224" max="9224" width="6.109375" style="3" customWidth="1"/>
    <col min="9225" max="9225" width="3.6640625" style="3" bestFit="1" customWidth="1"/>
    <col min="9226" max="9472" width="9.109375" style="3"/>
    <col min="9473" max="9473" width="6.109375" style="3" customWidth="1"/>
    <col min="9474" max="9474" width="11.109375" style="3" bestFit="1" customWidth="1"/>
    <col min="9475" max="9475" width="14.109375" style="3" bestFit="1" customWidth="1"/>
    <col min="9476" max="9476" width="10.33203125" style="3" customWidth="1"/>
    <col min="9477" max="9477" width="11.6640625" style="3" customWidth="1"/>
    <col min="9478" max="9478" width="12.33203125" style="3" customWidth="1"/>
    <col min="9479" max="9479" width="6" style="3" customWidth="1"/>
    <col min="9480" max="9480" width="6.109375" style="3" customWidth="1"/>
    <col min="9481" max="9481" width="3.6640625" style="3" bestFit="1" customWidth="1"/>
    <col min="9482" max="9728" width="9.109375" style="3"/>
    <col min="9729" max="9729" width="6.109375" style="3" customWidth="1"/>
    <col min="9730" max="9730" width="11.109375" style="3" bestFit="1" customWidth="1"/>
    <col min="9731" max="9731" width="14.109375" style="3" bestFit="1" customWidth="1"/>
    <col min="9732" max="9732" width="10.33203125" style="3" customWidth="1"/>
    <col min="9733" max="9733" width="11.6640625" style="3" customWidth="1"/>
    <col min="9734" max="9734" width="12.33203125" style="3" customWidth="1"/>
    <col min="9735" max="9735" width="6" style="3" customWidth="1"/>
    <col min="9736" max="9736" width="6.109375" style="3" customWidth="1"/>
    <col min="9737" max="9737" width="3.6640625" style="3" bestFit="1" customWidth="1"/>
    <col min="9738" max="9984" width="9.109375" style="3"/>
    <col min="9985" max="9985" width="6.109375" style="3" customWidth="1"/>
    <col min="9986" max="9986" width="11.109375" style="3" bestFit="1" customWidth="1"/>
    <col min="9987" max="9987" width="14.109375" style="3" bestFit="1" customWidth="1"/>
    <col min="9988" max="9988" width="10.33203125" style="3" customWidth="1"/>
    <col min="9989" max="9989" width="11.6640625" style="3" customWidth="1"/>
    <col min="9990" max="9990" width="12.33203125" style="3" customWidth="1"/>
    <col min="9991" max="9991" width="6" style="3" customWidth="1"/>
    <col min="9992" max="9992" width="6.109375" style="3" customWidth="1"/>
    <col min="9993" max="9993" width="3.6640625" style="3" bestFit="1" customWidth="1"/>
    <col min="9994" max="10240" width="9.109375" style="3"/>
    <col min="10241" max="10241" width="6.109375" style="3" customWidth="1"/>
    <col min="10242" max="10242" width="11.109375" style="3" bestFit="1" customWidth="1"/>
    <col min="10243" max="10243" width="14.109375" style="3" bestFit="1" customWidth="1"/>
    <col min="10244" max="10244" width="10.33203125" style="3" customWidth="1"/>
    <col min="10245" max="10245" width="11.6640625" style="3" customWidth="1"/>
    <col min="10246" max="10246" width="12.33203125" style="3" customWidth="1"/>
    <col min="10247" max="10247" width="6" style="3" customWidth="1"/>
    <col min="10248" max="10248" width="6.109375" style="3" customWidth="1"/>
    <col min="10249" max="10249" width="3.6640625" style="3" bestFit="1" customWidth="1"/>
    <col min="10250" max="10496" width="9.109375" style="3"/>
    <col min="10497" max="10497" width="6.109375" style="3" customWidth="1"/>
    <col min="10498" max="10498" width="11.109375" style="3" bestFit="1" customWidth="1"/>
    <col min="10499" max="10499" width="14.109375" style="3" bestFit="1" customWidth="1"/>
    <col min="10500" max="10500" width="10.33203125" style="3" customWidth="1"/>
    <col min="10501" max="10501" width="11.6640625" style="3" customWidth="1"/>
    <col min="10502" max="10502" width="12.33203125" style="3" customWidth="1"/>
    <col min="10503" max="10503" width="6" style="3" customWidth="1"/>
    <col min="10504" max="10504" width="6.109375" style="3" customWidth="1"/>
    <col min="10505" max="10505" width="3.6640625" style="3" bestFit="1" customWidth="1"/>
    <col min="10506" max="10752" width="9.109375" style="3"/>
    <col min="10753" max="10753" width="6.109375" style="3" customWidth="1"/>
    <col min="10754" max="10754" width="11.109375" style="3" bestFit="1" customWidth="1"/>
    <col min="10755" max="10755" width="14.109375" style="3" bestFit="1" customWidth="1"/>
    <col min="10756" max="10756" width="10.33203125" style="3" customWidth="1"/>
    <col min="10757" max="10757" width="11.6640625" style="3" customWidth="1"/>
    <col min="10758" max="10758" width="12.33203125" style="3" customWidth="1"/>
    <col min="10759" max="10759" width="6" style="3" customWidth="1"/>
    <col min="10760" max="10760" width="6.109375" style="3" customWidth="1"/>
    <col min="10761" max="10761" width="3.6640625" style="3" bestFit="1" customWidth="1"/>
    <col min="10762" max="11008" width="9.109375" style="3"/>
    <col min="11009" max="11009" width="6.109375" style="3" customWidth="1"/>
    <col min="11010" max="11010" width="11.109375" style="3" bestFit="1" customWidth="1"/>
    <col min="11011" max="11011" width="14.109375" style="3" bestFit="1" customWidth="1"/>
    <col min="11012" max="11012" width="10.33203125" style="3" customWidth="1"/>
    <col min="11013" max="11013" width="11.6640625" style="3" customWidth="1"/>
    <col min="11014" max="11014" width="12.33203125" style="3" customWidth="1"/>
    <col min="11015" max="11015" width="6" style="3" customWidth="1"/>
    <col min="11016" max="11016" width="6.109375" style="3" customWidth="1"/>
    <col min="11017" max="11017" width="3.6640625" style="3" bestFit="1" customWidth="1"/>
    <col min="11018" max="11264" width="9.109375" style="3"/>
    <col min="11265" max="11265" width="6.109375" style="3" customWidth="1"/>
    <col min="11266" max="11266" width="11.109375" style="3" bestFit="1" customWidth="1"/>
    <col min="11267" max="11267" width="14.109375" style="3" bestFit="1" customWidth="1"/>
    <col min="11268" max="11268" width="10.33203125" style="3" customWidth="1"/>
    <col min="11269" max="11269" width="11.6640625" style="3" customWidth="1"/>
    <col min="11270" max="11270" width="12.33203125" style="3" customWidth="1"/>
    <col min="11271" max="11271" width="6" style="3" customWidth="1"/>
    <col min="11272" max="11272" width="6.109375" style="3" customWidth="1"/>
    <col min="11273" max="11273" width="3.6640625" style="3" bestFit="1" customWidth="1"/>
    <col min="11274" max="11520" width="9.109375" style="3"/>
    <col min="11521" max="11521" width="6.109375" style="3" customWidth="1"/>
    <col min="11522" max="11522" width="11.109375" style="3" bestFit="1" customWidth="1"/>
    <col min="11523" max="11523" width="14.109375" style="3" bestFit="1" customWidth="1"/>
    <col min="11524" max="11524" width="10.33203125" style="3" customWidth="1"/>
    <col min="11525" max="11525" width="11.6640625" style="3" customWidth="1"/>
    <col min="11526" max="11526" width="12.33203125" style="3" customWidth="1"/>
    <col min="11527" max="11527" width="6" style="3" customWidth="1"/>
    <col min="11528" max="11528" width="6.109375" style="3" customWidth="1"/>
    <col min="11529" max="11529" width="3.6640625" style="3" bestFit="1" customWidth="1"/>
    <col min="11530" max="11776" width="9.109375" style="3"/>
    <col min="11777" max="11777" width="6.109375" style="3" customWidth="1"/>
    <col min="11778" max="11778" width="11.109375" style="3" bestFit="1" customWidth="1"/>
    <col min="11779" max="11779" width="14.109375" style="3" bestFit="1" customWidth="1"/>
    <col min="11780" max="11780" width="10.33203125" style="3" customWidth="1"/>
    <col min="11781" max="11781" width="11.6640625" style="3" customWidth="1"/>
    <col min="11782" max="11782" width="12.33203125" style="3" customWidth="1"/>
    <col min="11783" max="11783" width="6" style="3" customWidth="1"/>
    <col min="11784" max="11784" width="6.109375" style="3" customWidth="1"/>
    <col min="11785" max="11785" width="3.6640625" style="3" bestFit="1" customWidth="1"/>
    <col min="11786" max="12032" width="9.109375" style="3"/>
    <col min="12033" max="12033" width="6.109375" style="3" customWidth="1"/>
    <col min="12034" max="12034" width="11.109375" style="3" bestFit="1" customWidth="1"/>
    <col min="12035" max="12035" width="14.109375" style="3" bestFit="1" customWidth="1"/>
    <col min="12036" max="12036" width="10.33203125" style="3" customWidth="1"/>
    <col min="12037" max="12037" width="11.6640625" style="3" customWidth="1"/>
    <col min="12038" max="12038" width="12.33203125" style="3" customWidth="1"/>
    <col min="12039" max="12039" width="6" style="3" customWidth="1"/>
    <col min="12040" max="12040" width="6.109375" style="3" customWidth="1"/>
    <col min="12041" max="12041" width="3.6640625" style="3" bestFit="1" customWidth="1"/>
    <col min="12042" max="12288" width="9.109375" style="3"/>
    <col min="12289" max="12289" width="6.109375" style="3" customWidth="1"/>
    <col min="12290" max="12290" width="11.109375" style="3" bestFit="1" customWidth="1"/>
    <col min="12291" max="12291" width="14.109375" style="3" bestFit="1" customWidth="1"/>
    <col min="12292" max="12292" width="10.33203125" style="3" customWidth="1"/>
    <col min="12293" max="12293" width="11.6640625" style="3" customWidth="1"/>
    <col min="12294" max="12294" width="12.33203125" style="3" customWidth="1"/>
    <col min="12295" max="12295" width="6" style="3" customWidth="1"/>
    <col min="12296" max="12296" width="6.109375" style="3" customWidth="1"/>
    <col min="12297" max="12297" width="3.6640625" style="3" bestFit="1" customWidth="1"/>
    <col min="12298" max="12544" width="9.109375" style="3"/>
    <col min="12545" max="12545" width="6.109375" style="3" customWidth="1"/>
    <col min="12546" max="12546" width="11.109375" style="3" bestFit="1" customWidth="1"/>
    <col min="12547" max="12547" width="14.109375" style="3" bestFit="1" customWidth="1"/>
    <col min="12548" max="12548" width="10.33203125" style="3" customWidth="1"/>
    <col min="12549" max="12549" width="11.6640625" style="3" customWidth="1"/>
    <col min="12550" max="12550" width="12.33203125" style="3" customWidth="1"/>
    <col min="12551" max="12551" width="6" style="3" customWidth="1"/>
    <col min="12552" max="12552" width="6.109375" style="3" customWidth="1"/>
    <col min="12553" max="12553" width="3.6640625" style="3" bestFit="1" customWidth="1"/>
    <col min="12554" max="12800" width="9.109375" style="3"/>
    <col min="12801" max="12801" width="6.109375" style="3" customWidth="1"/>
    <col min="12802" max="12802" width="11.109375" style="3" bestFit="1" customWidth="1"/>
    <col min="12803" max="12803" width="14.109375" style="3" bestFit="1" customWidth="1"/>
    <col min="12804" max="12804" width="10.33203125" style="3" customWidth="1"/>
    <col min="12805" max="12805" width="11.6640625" style="3" customWidth="1"/>
    <col min="12806" max="12806" width="12.33203125" style="3" customWidth="1"/>
    <col min="12807" max="12807" width="6" style="3" customWidth="1"/>
    <col min="12808" max="12808" width="6.109375" style="3" customWidth="1"/>
    <col min="12809" max="12809" width="3.6640625" style="3" bestFit="1" customWidth="1"/>
    <col min="12810" max="13056" width="9.109375" style="3"/>
    <col min="13057" max="13057" width="6.109375" style="3" customWidth="1"/>
    <col min="13058" max="13058" width="11.109375" style="3" bestFit="1" customWidth="1"/>
    <col min="13059" max="13059" width="14.109375" style="3" bestFit="1" customWidth="1"/>
    <col min="13060" max="13060" width="10.33203125" style="3" customWidth="1"/>
    <col min="13061" max="13061" width="11.6640625" style="3" customWidth="1"/>
    <col min="13062" max="13062" width="12.33203125" style="3" customWidth="1"/>
    <col min="13063" max="13063" width="6" style="3" customWidth="1"/>
    <col min="13064" max="13064" width="6.109375" style="3" customWidth="1"/>
    <col min="13065" max="13065" width="3.6640625" style="3" bestFit="1" customWidth="1"/>
    <col min="13066" max="13312" width="9.109375" style="3"/>
    <col min="13313" max="13313" width="6.109375" style="3" customWidth="1"/>
    <col min="13314" max="13314" width="11.109375" style="3" bestFit="1" customWidth="1"/>
    <col min="13315" max="13315" width="14.109375" style="3" bestFit="1" customWidth="1"/>
    <col min="13316" max="13316" width="10.33203125" style="3" customWidth="1"/>
    <col min="13317" max="13317" width="11.6640625" style="3" customWidth="1"/>
    <col min="13318" max="13318" width="12.33203125" style="3" customWidth="1"/>
    <col min="13319" max="13319" width="6" style="3" customWidth="1"/>
    <col min="13320" max="13320" width="6.109375" style="3" customWidth="1"/>
    <col min="13321" max="13321" width="3.6640625" style="3" bestFit="1" customWidth="1"/>
    <col min="13322" max="13568" width="9.109375" style="3"/>
    <col min="13569" max="13569" width="6.109375" style="3" customWidth="1"/>
    <col min="13570" max="13570" width="11.109375" style="3" bestFit="1" customWidth="1"/>
    <col min="13571" max="13571" width="14.109375" style="3" bestFit="1" customWidth="1"/>
    <col min="13572" max="13572" width="10.33203125" style="3" customWidth="1"/>
    <col min="13573" max="13573" width="11.6640625" style="3" customWidth="1"/>
    <col min="13574" max="13574" width="12.33203125" style="3" customWidth="1"/>
    <col min="13575" max="13575" width="6" style="3" customWidth="1"/>
    <col min="13576" max="13576" width="6.109375" style="3" customWidth="1"/>
    <col min="13577" max="13577" width="3.6640625" style="3" bestFit="1" customWidth="1"/>
    <col min="13578" max="13824" width="9.109375" style="3"/>
    <col min="13825" max="13825" width="6.109375" style="3" customWidth="1"/>
    <col min="13826" max="13826" width="11.109375" style="3" bestFit="1" customWidth="1"/>
    <col min="13827" max="13827" width="14.109375" style="3" bestFit="1" customWidth="1"/>
    <col min="13828" max="13828" width="10.33203125" style="3" customWidth="1"/>
    <col min="13829" max="13829" width="11.6640625" style="3" customWidth="1"/>
    <col min="13830" max="13830" width="12.33203125" style="3" customWidth="1"/>
    <col min="13831" max="13831" width="6" style="3" customWidth="1"/>
    <col min="13832" max="13832" width="6.109375" style="3" customWidth="1"/>
    <col min="13833" max="13833" width="3.6640625" style="3" bestFit="1" customWidth="1"/>
    <col min="13834" max="14080" width="9.109375" style="3"/>
    <col min="14081" max="14081" width="6.109375" style="3" customWidth="1"/>
    <col min="14082" max="14082" width="11.109375" style="3" bestFit="1" customWidth="1"/>
    <col min="14083" max="14083" width="14.109375" style="3" bestFit="1" customWidth="1"/>
    <col min="14084" max="14084" width="10.33203125" style="3" customWidth="1"/>
    <col min="14085" max="14085" width="11.6640625" style="3" customWidth="1"/>
    <col min="14086" max="14086" width="12.33203125" style="3" customWidth="1"/>
    <col min="14087" max="14087" width="6" style="3" customWidth="1"/>
    <col min="14088" max="14088" width="6.109375" style="3" customWidth="1"/>
    <col min="14089" max="14089" width="3.6640625" style="3" bestFit="1" customWidth="1"/>
    <col min="14090" max="14336" width="9.109375" style="3"/>
    <col min="14337" max="14337" width="6.109375" style="3" customWidth="1"/>
    <col min="14338" max="14338" width="11.109375" style="3" bestFit="1" customWidth="1"/>
    <col min="14339" max="14339" width="14.109375" style="3" bestFit="1" customWidth="1"/>
    <col min="14340" max="14340" width="10.33203125" style="3" customWidth="1"/>
    <col min="14341" max="14341" width="11.6640625" style="3" customWidth="1"/>
    <col min="14342" max="14342" width="12.33203125" style="3" customWidth="1"/>
    <col min="14343" max="14343" width="6" style="3" customWidth="1"/>
    <col min="14344" max="14344" width="6.109375" style="3" customWidth="1"/>
    <col min="14345" max="14345" width="3.6640625" style="3" bestFit="1" customWidth="1"/>
    <col min="14346" max="14592" width="9.109375" style="3"/>
    <col min="14593" max="14593" width="6.109375" style="3" customWidth="1"/>
    <col min="14594" max="14594" width="11.109375" style="3" bestFit="1" customWidth="1"/>
    <col min="14595" max="14595" width="14.109375" style="3" bestFit="1" customWidth="1"/>
    <col min="14596" max="14596" width="10.33203125" style="3" customWidth="1"/>
    <col min="14597" max="14597" width="11.6640625" style="3" customWidth="1"/>
    <col min="14598" max="14598" width="12.33203125" style="3" customWidth="1"/>
    <col min="14599" max="14599" width="6" style="3" customWidth="1"/>
    <col min="14600" max="14600" width="6.109375" style="3" customWidth="1"/>
    <col min="14601" max="14601" width="3.6640625" style="3" bestFit="1" customWidth="1"/>
    <col min="14602" max="14848" width="9.109375" style="3"/>
    <col min="14849" max="14849" width="6.109375" style="3" customWidth="1"/>
    <col min="14850" max="14850" width="11.109375" style="3" bestFit="1" customWidth="1"/>
    <col min="14851" max="14851" width="14.109375" style="3" bestFit="1" customWidth="1"/>
    <col min="14852" max="14852" width="10.33203125" style="3" customWidth="1"/>
    <col min="14853" max="14853" width="11.6640625" style="3" customWidth="1"/>
    <col min="14854" max="14854" width="12.33203125" style="3" customWidth="1"/>
    <col min="14855" max="14855" width="6" style="3" customWidth="1"/>
    <col min="14856" max="14856" width="6.109375" style="3" customWidth="1"/>
    <col min="14857" max="14857" width="3.6640625" style="3" bestFit="1" customWidth="1"/>
    <col min="14858" max="15104" width="9.109375" style="3"/>
    <col min="15105" max="15105" width="6.109375" style="3" customWidth="1"/>
    <col min="15106" max="15106" width="11.109375" style="3" bestFit="1" customWidth="1"/>
    <col min="15107" max="15107" width="14.109375" style="3" bestFit="1" customWidth="1"/>
    <col min="15108" max="15108" width="10.33203125" style="3" customWidth="1"/>
    <col min="15109" max="15109" width="11.6640625" style="3" customWidth="1"/>
    <col min="15110" max="15110" width="12.33203125" style="3" customWidth="1"/>
    <col min="15111" max="15111" width="6" style="3" customWidth="1"/>
    <col min="15112" max="15112" width="6.109375" style="3" customWidth="1"/>
    <col min="15113" max="15113" width="3.6640625" style="3" bestFit="1" customWidth="1"/>
    <col min="15114" max="15360" width="9.109375" style="3"/>
    <col min="15361" max="15361" width="6.109375" style="3" customWidth="1"/>
    <col min="15362" max="15362" width="11.109375" style="3" bestFit="1" customWidth="1"/>
    <col min="15363" max="15363" width="14.109375" style="3" bestFit="1" customWidth="1"/>
    <col min="15364" max="15364" width="10.33203125" style="3" customWidth="1"/>
    <col min="15365" max="15365" width="11.6640625" style="3" customWidth="1"/>
    <col min="15366" max="15366" width="12.33203125" style="3" customWidth="1"/>
    <col min="15367" max="15367" width="6" style="3" customWidth="1"/>
    <col min="15368" max="15368" width="6.109375" style="3" customWidth="1"/>
    <col min="15369" max="15369" width="3.6640625" style="3" bestFit="1" customWidth="1"/>
    <col min="15370" max="15616" width="9.109375" style="3"/>
    <col min="15617" max="15617" width="6.109375" style="3" customWidth="1"/>
    <col min="15618" max="15618" width="11.109375" style="3" bestFit="1" customWidth="1"/>
    <col min="15619" max="15619" width="14.109375" style="3" bestFit="1" customWidth="1"/>
    <col min="15620" max="15620" width="10.33203125" style="3" customWidth="1"/>
    <col min="15621" max="15621" width="11.6640625" style="3" customWidth="1"/>
    <col min="15622" max="15622" width="12.33203125" style="3" customWidth="1"/>
    <col min="15623" max="15623" width="6" style="3" customWidth="1"/>
    <col min="15624" max="15624" width="6.109375" style="3" customWidth="1"/>
    <col min="15625" max="15625" width="3.6640625" style="3" bestFit="1" customWidth="1"/>
    <col min="15626" max="15872" width="9.109375" style="3"/>
    <col min="15873" max="15873" width="6.109375" style="3" customWidth="1"/>
    <col min="15874" max="15874" width="11.109375" style="3" bestFit="1" customWidth="1"/>
    <col min="15875" max="15875" width="14.109375" style="3" bestFit="1" customWidth="1"/>
    <col min="15876" max="15876" width="10.33203125" style="3" customWidth="1"/>
    <col min="15877" max="15877" width="11.6640625" style="3" customWidth="1"/>
    <col min="15878" max="15878" width="12.33203125" style="3" customWidth="1"/>
    <col min="15879" max="15879" width="6" style="3" customWidth="1"/>
    <col min="15880" max="15880" width="6.109375" style="3" customWidth="1"/>
    <col min="15881" max="15881" width="3.6640625" style="3" bestFit="1" customWidth="1"/>
    <col min="15882" max="16128" width="9.109375" style="3"/>
    <col min="16129" max="16129" width="6.109375" style="3" customWidth="1"/>
    <col min="16130" max="16130" width="11.109375" style="3" bestFit="1" customWidth="1"/>
    <col min="16131" max="16131" width="14.109375" style="3" bestFit="1" customWidth="1"/>
    <col min="16132" max="16132" width="10.33203125" style="3" customWidth="1"/>
    <col min="16133" max="16133" width="11.6640625" style="3" customWidth="1"/>
    <col min="16134" max="16134" width="12.33203125" style="3" customWidth="1"/>
    <col min="16135" max="16135" width="6" style="3" customWidth="1"/>
    <col min="16136" max="16136" width="6.109375" style="3" customWidth="1"/>
    <col min="16137" max="16137" width="3.6640625" style="3" bestFit="1" customWidth="1"/>
    <col min="16138" max="16384" width="9.109375" style="3"/>
  </cols>
  <sheetData>
    <row r="1" spans="1:8" ht="17.399999999999999">
      <c r="B1" s="2"/>
      <c r="D1" s="4" t="s">
        <v>172</v>
      </c>
      <c r="E1" s="4"/>
      <c r="F1" s="5"/>
    </row>
    <row r="2" spans="1:8" ht="17.399999999999999">
      <c r="A2" s="14" t="s">
        <v>3</v>
      </c>
      <c r="B2" s="2"/>
      <c r="D2" s="4"/>
      <c r="E2" s="4"/>
      <c r="G2" s="6" t="s">
        <v>173</v>
      </c>
    </row>
    <row r="3" spans="1:8" s="9" customFormat="1" ht="4.2">
      <c r="B3" s="8"/>
      <c r="F3" s="10"/>
    </row>
    <row r="4" spans="1:8">
      <c r="B4" s="11" t="s">
        <v>171</v>
      </c>
      <c r="C4" s="12"/>
      <c r="D4" s="11" t="s">
        <v>22</v>
      </c>
      <c r="E4" s="11"/>
      <c r="F4" s="13"/>
      <c r="G4" s="14"/>
    </row>
    <row r="5" spans="1:8" s="9" customFormat="1" ht="4.8" thickBot="1">
      <c r="B5" s="8"/>
      <c r="F5" s="10"/>
    </row>
    <row r="6" spans="1:8" ht="13.8" thickBot="1">
      <c r="A6" s="34" t="s">
        <v>153</v>
      </c>
      <c r="B6" s="16" t="s">
        <v>154</v>
      </c>
      <c r="C6" s="17" t="s">
        <v>155</v>
      </c>
      <c r="D6" s="18" t="s">
        <v>156</v>
      </c>
      <c r="E6" s="18" t="s">
        <v>157</v>
      </c>
      <c r="F6" s="18" t="s">
        <v>158</v>
      </c>
      <c r="G6" s="19" t="s">
        <v>159</v>
      </c>
      <c r="H6" s="20" t="s">
        <v>161</v>
      </c>
    </row>
    <row r="7" spans="1:8" ht="17.25" customHeight="1">
      <c r="A7" s="37" t="s">
        <v>162</v>
      </c>
      <c r="B7" s="22" t="s">
        <v>355</v>
      </c>
      <c r="C7" s="23" t="s">
        <v>356</v>
      </c>
      <c r="D7" s="24">
        <v>40029</v>
      </c>
      <c r="E7" s="79" t="s">
        <v>205</v>
      </c>
      <c r="F7" s="25" t="s">
        <v>419</v>
      </c>
      <c r="G7" s="26">
        <v>30.24</v>
      </c>
      <c r="H7" s="29" t="str">
        <f t="shared" ref="H7:H14" si="0">IF(ISBLANK(G7),"",IF(G7&lt;=25.95,"KSM",IF(G7&lt;=27.35,"I A",IF(G7&lt;=29.24,"II A",IF(G7&lt;=31.74,"III A",IF(G7&lt;=33.74,"I JA",IF(G7&lt;=35.44,"II JA",IF(G7&lt;=36.74,"III JA"))))))))</f>
        <v>III A</v>
      </c>
    </row>
    <row r="8" spans="1:8" ht="17.25" customHeight="1">
      <c r="A8" s="37" t="s">
        <v>163</v>
      </c>
      <c r="B8" s="22" t="s">
        <v>375</v>
      </c>
      <c r="C8" s="23" t="s">
        <v>376</v>
      </c>
      <c r="D8" s="24" t="s">
        <v>377</v>
      </c>
      <c r="E8" s="79" t="s">
        <v>205</v>
      </c>
      <c r="F8" s="25" t="s">
        <v>428</v>
      </c>
      <c r="G8" s="26">
        <v>30.35</v>
      </c>
      <c r="H8" s="29" t="str">
        <f t="shared" si="0"/>
        <v>III A</v>
      </c>
    </row>
    <row r="9" spans="1:8" ht="17.25" customHeight="1">
      <c r="A9" s="37" t="s">
        <v>164</v>
      </c>
      <c r="B9" s="22" t="s">
        <v>241</v>
      </c>
      <c r="C9" s="23" t="s">
        <v>400</v>
      </c>
      <c r="D9" s="24">
        <v>39859</v>
      </c>
      <c r="E9" s="79" t="s">
        <v>205</v>
      </c>
      <c r="F9" s="25" t="s">
        <v>430</v>
      </c>
      <c r="G9" s="26">
        <v>30.63</v>
      </c>
      <c r="H9" s="29" t="str">
        <f t="shared" si="0"/>
        <v>III A</v>
      </c>
    </row>
    <row r="10" spans="1:8" ht="17.25" customHeight="1">
      <c r="A10" s="37" t="s">
        <v>165</v>
      </c>
      <c r="B10" s="22" t="s">
        <v>347</v>
      </c>
      <c r="C10" s="23" t="s">
        <v>348</v>
      </c>
      <c r="D10" s="24">
        <v>40183</v>
      </c>
      <c r="E10" s="79" t="s">
        <v>205</v>
      </c>
      <c r="F10" s="25" t="s">
        <v>419</v>
      </c>
      <c r="G10" s="26">
        <v>31.8</v>
      </c>
      <c r="H10" s="29" t="str">
        <f t="shared" si="0"/>
        <v>I JA</v>
      </c>
    </row>
    <row r="11" spans="1:8" ht="17.25" customHeight="1">
      <c r="A11" s="37" t="s">
        <v>166</v>
      </c>
      <c r="B11" s="22" t="s">
        <v>84</v>
      </c>
      <c r="C11" s="23" t="s">
        <v>85</v>
      </c>
      <c r="D11" s="24">
        <v>40155</v>
      </c>
      <c r="E11" s="79" t="s">
        <v>205</v>
      </c>
      <c r="F11" s="25" t="s">
        <v>414</v>
      </c>
      <c r="G11" s="26">
        <v>32.4</v>
      </c>
      <c r="H11" s="29" t="str">
        <f t="shared" si="0"/>
        <v>I JA</v>
      </c>
    </row>
    <row r="12" spans="1:8" ht="17.25" customHeight="1">
      <c r="A12" s="37" t="s">
        <v>167</v>
      </c>
      <c r="B12" s="22" t="s">
        <v>407</v>
      </c>
      <c r="C12" s="23" t="s">
        <v>406</v>
      </c>
      <c r="D12" s="24" t="s">
        <v>405</v>
      </c>
      <c r="E12" s="79" t="s">
        <v>3</v>
      </c>
      <c r="F12" s="25" t="s">
        <v>422</v>
      </c>
      <c r="G12" s="26">
        <v>32.5</v>
      </c>
      <c r="H12" s="29" t="str">
        <f t="shared" si="0"/>
        <v>I JA</v>
      </c>
    </row>
    <row r="13" spans="1:8" ht="17.25" customHeight="1">
      <c r="A13" s="37" t="s">
        <v>168</v>
      </c>
      <c r="B13" s="22" t="s">
        <v>361</v>
      </c>
      <c r="C13" s="23" t="s">
        <v>201</v>
      </c>
      <c r="D13" s="24" t="s">
        <v>202</v>
      </c>
      <c r="E13" s="79" t="s">
        <v>205</v>
      </c>
      <c r="F13" s="25" t="s">
        <v>420</v>
      </c>
      <c r="G13" s="26">
        <v>34</v>
      </c>
      <c r="H13" s="29" t="str">
        <f t="shared" si="0"/>
        <v>II JA</v>
      </c>
    </row>
    <row r="14" spans="1:8" ht="17.25" customHeight="1">
      <c r="A14" s="35" t="s">
        <v>469</v>
      </c>
      <c r="B14" s="22" t="s">
        <v>72</v>
      </c>
      <c r="C14" s="23" t="s">
        <v>465</v>
      </c>
      <c r="D14" s="24" t="s">
        <v>73</v>
      </c>
      <c r="E14" s="79" t="s">
        <v>3</v>
      </c>
      <c r="F14" s="25" t="s">
        <v>413</v>
      </c>
      <c r="G14" s="36">
        <v>31.29</v>
      </c>
      <c r="H14" s="27" t="str">
        <f t="shared" si="0"/>
        <v>III A</v>
      </c>
    </row>
    <row r="15" spans="1:8" ht="17.25" customHeight="1">
      <c r="A15" s="37"/>
      <c r="B15" s="22" t="s">
        <v>403</v>
      </c>
      <c r="C15" s="23" t="s">
        <v>404</v>
      </c>
      <c r="D15" s="24" t="s">
        <v>405</v>
      </c>
      <c r="E15" s="79" t="s">
        <v>3</v>
      </c>
      <c r="F15" s="25" t="s">
        <v>430</v>
      </c>
      <c r="G15" s="26" t="s">
        <v>470</v>
      </c>
      <c r="H15" s="29"/>
    </row>
    <row r="16" spans="1:8" ht="17.25" customHeight="1">
      <c r="A16" s="37"/>
      <c r="B16" s="22" t="s">
        <v>396</v>
      </c>
      <c r="C16" s="23" t="s">
        <v>397</v>
      </c>
      <c r="D16" s="24">
        <v>40471</v>
      </c>
      <c r="E16" s="79" t="s">
        <v>3</v>
      </c>
      <c r="F16" s="25" t="s">
        <v>429</v>
      </c>
      <c r="G16" s="26" t="s">
        <v>470</v>
      </c>
      <c r="H16" s="29"/>
    </row>
    <row r="17" spans="1:8" ht="17.25" customHeight="1">
      <c r="A17" s="37"/>
      <c r="B17" s="22" t="s">
        <v>23</v>
      </c>
      <c r="C17" s="23" t="s">
        <v>24</v>
      </c>
      <c r="D17" s="24" t="s">
        <v>25</v>
      </c>
      <c r="E17" s="79" t="s">
        <v>205</v>
      </c>
      <c r="F17" s="25" t="s">
        <v>410</v>
      </c>
      <c r="G17" s="26" t="s">
        <v>470</v>
      </c>
      <c r="H17" s="29"/>
    </row>
    <row r="18" spans="1:8" ht="17.25" customHeight="1">
      <c r="A18" s="37"/>
      <c r="B18" s="22" t="s">
        <v>401</v>
      </c>
      <c r="C18" s="23" t="s">
        <v>402</v>
      </c>
      <c r="D18" s="24" t="s">
        <v>405</v>
      </c>
      <c r="E18" s="79" t="s">
        <v>3</v>
      </c>
      <c r="F18" s="25" t="s">
        <v>430</v>
      </c>
      <c r="G18" s="26" t="s">
        <v>470</v>
      </c>
      <c r="H18" s="29"/>
    </row>
    <row r="19" spans="1:8" ht="17.25" customHeight="1">
      <c r="A19" s="37"/>
      <c r="B19" s="22" t="s">
        <v>86</v>
      </c>
      <c r="C19" s="23" t="s">
        <v>87</v>
      </c>
      <c r="D19" s="24">
        <v>39966</v>
      </c>
      <c r="E19" s="79" t="s">
        <v>3</v>
      </c>
      <c r="F19" s="25" t="s">
        <v>414</v>
      </c>
      <c r="G19" s="26" t="s">
        <v>470</v>
      </c>
      <c r="H19" s="29"/>
    </row>
  </sheetData>
  <sortState ref="A8:I19">
    <sortCondition ref="G8:G19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6"/>
  <sheetViews>
    <sheetView workbookViewId="0">
      <selection activeCell="G6" sqref="G6"/>
    </sheetView>
  </sheetViews>
  <sheetFormatPr defaultRowHeight="13.2"/>
  <cols>
    <col min="1" max="1" width="5.109375" style="3" customWidth="1"/>
    <col min="2" max="2" width="3.88671875" style="3" bestFit="1" customWidth="1"/>
    <col min="3" max="3" width="9.44140625" style="3" customWidth="1"/>
    <col min="4" max="4" width="11.5546875" style="3" customWidth="1"/>
    <col min="5" max="5" width="10.33203125" style="3" customWidth="1"/>
    <col min="6" max="6" width="13.6640625" style="3" bestFit="1" customWidth="1"/>
    <col min="7" max="7" width="12.5546875" style="3" bestFit="1" customWidth="1"/>
    <col min="8" max="8" width="7.5546875" style="3" customWidth="1"/>
    <col min="9" max="9" width="6.44140625" style="3" bestFit="1" customWidth="1"/>
    <col min="10" max="10" width="3.33203125" style="3" customWidth="1"/>
    <col min="11" max="256" width="9.109375" style="3"/>
    <col min="257" max="257" width="5.109375" style="3" customWidth="1"/>
    <col min="258" max="258" width="3.88671875" style="3" bestFit="1" customWidth="1"/>
    <col min="259" max="259" width="9.44140625" style="3" customWidth="1"/>
    <col min="260" max="260" width="14.109375" style="3" bestFit="1" customWidth="1"/>
    <col min="261" max="261" width="10.33203125" style="3" customWidth="1"/>
    <col min="262" max="262" width="12.109375" style="3" customWidth="1"/>
    <col min="263" max="263" width="18.5546875" style="3" bestFit="1" customWidth="1"/>
    <col min="264" max="264" width="7.5546875" style="3" customWidth="1"/>
    <col min="265" max="265" width="4.5546875" style="3" bestFit="1" customWidth="1"/>
    <col min="266" max="266" width="3.33203125" style="3" customWidth="1"/>
    <col min="267" max="512" width="9.109375" style="3"/>
    <col min="513" max="513" width="5.109375" style="3" customWidth="1"/>
    <col min="514" max="514" width="3.88671875" style="3" bestFit="1" customWidth="1"/>
    <col min="515" max="515" width="9.44140625" style="3" customWidth="1"/>
    <col min="516" max="516" width="14.109375" style="3" bestFit="1" customWidth="1"/>
    <col min="517" max="517" width="10.33203125" style="3" customWidth="1"/>
    <col min="518" max="518" width="12.109375" style="3" customWidth="1"/>
    <col min="519" max="519" width="18.5546875" style="3" bestFit="1" customWidth="1"/>
    <col min="520" max="520" width="7.5546875" style="3" customWidth="1"/>
    <col min="521" max="521" width="4.5546875" style="3" bestFit="1" customWidth="1"/>
    <col min="522" max="522" width="3.33203125" style="3" customWidth="1"/>
    <col min="523" max="768" width="9.109375" style="3"/>
    <col min="769" max="769" width="5.109375" style="3" customWidth="1"/>
    <col min="770" max="770" width="3.88671875" style="3" bestFit="1" customWidth="1"/>
    <col min="771" max="771" width="9.44140625" style="3" customWidth="1"/>
    <col min="772" max="772" width="14.109375" style="3" bestFit="1" customWidth="1"/>
    <col min="773" max="773" width="10.33203125" style="3" customWidth="1"/>
    <col min="774" max="774" width="12.109375" style="3" customWidth="1"/>
    <col min="775" max="775" width="18.5546875" style="3" bestFit="1" customWidth="1"/>
    <col min="776" max="776" width="7.5546875" style="3" customWidth="1"/>
    <col min="777" max="777" width="4.5546875" style="3" bestFit="1" customWidth="1"/>
    <col min="778" max="778" width="3.33203125" style="3" customWidth="1"/>
    <col min="779" max="1024" width="9.109375" style="3"/>
    <col min="1025" max="1025" width="5.109375" style="3" customWidth="1"/>
    <col min="1026" max="1026" width="3.88671875" style="3" bestFit="1" customWidth="1"/>
    <col min="1027" max="1027" width="9.44140625" style="3" customWidth="1"/>
    <col min="1028" max="1028" width="14.109375" style="3" bestFit="1" customWidth="1"/>
    <col min="1029" max="1029" width="10.33203125" style="3" customWidth="1"/>
    <col min="1030" max="1030" width="12.109375" style="3" customWidth="1"/>
    <col min="1031" max="1031" width="18.5546875" style="3" bestFit="1" customWidth="1"/>
    <col min="1032" max="1032" width="7.5546875" style="3" customWidth="1"/>
    <col min="1033" max="1033" width="4.5546875" style="3" bestFit="1" customWidth="1"/>
    <col min="1034" max="1034" width="3.33203125" style="3" customWidth="1"/>
    <col min="1035" max="1280" width="9.109375" style="3"/>
    <col min="1281" max="1281" width="5.109375" style="3" customWidth="1"/>
    <col min="1282" max="1282" width="3.88671875" style="3" bestFit="1" customWidth="1"/>
    <col min="1283" max="1283" width="9.44140625" style="3" customWidth="1"/>
    <col min="1284" max="1284" width="14.109375" style="3" bestFit="1" customWidth="1"/>
    <col min="1285" max="1285" width="10.33203125" style="3" customWidth="1"/>
    <col min="1286" max="1286" width="12.109375" style="3" customWidth="1"/>
    <col min="1287" max="1287" width="18.5546875" style="3" bestFit="1" customWidth="1"/>
    <col min="1288" max="1288" width="7.5546875" style="3" customWidth="1"/>
    <col min="1289" max="1289" width="4.5546875" style="3" bestFit="1" customWidth="1"/>
    <col min="1290" max="1290" width="3.33203125" style="3" customWidth="1"/>
    <col min="1291" max="1536" width="9.109375" style="3"/>
    <col min="1537" max="1537" width="5.109375" style="3" customWidth="1"/>
    <col min="1538" max="1538" width="3.88671875" style="3" bestFit="1" customWidth="1"/>
    <col min="1539" max="1539" width="9.44140625" style="3" customWidth="1"/>
    <col min="1540" max="1540" width="14.109375" style="3" bestFit="1" customWidth="1"/>
    <col min="1541" max="1541" width="10.33203125" style="3" customWidth="1"/>
    <col min="1542" max="1542" width="12.109375" style="3" customWidth="1"/>
    <col min="1543" max="1543" width="18.5546875" style="3" bestFit="1" customWidth="1"/>
    <col min="1544" max="1544" width="7.5546875" style="3" customWidth="1"/>
    <col min="1545" max="1545" width="4.5546875" style="3" bestFit="1" customWidth="1"/>
    <col min="1546" max="1546" width="3.33203125" style="3" customWidth="1"/>
    <col min="1547" max="1792" width="9.109375" style="3"/>
    <col min="1793" max="1793" width="5.109375" style="3" customWidth="1"/>
    <col min="1794" max="1794" width="3.88671875" style="3" bestFit="1" customWidth="1"/>
    <col min="1795" max="1795" width="9.44140625" style="3" customWidth="1"/>
    <col min="1796" max="1796" width="14.109375" style="3" bestFit="1" customWidth="1"/>
    <col min="1797" max="1797" width="10.33203125" style="3" customWidth="1"/>
    <col min="1798" max="1798" width="12.109375" style="3" customWidth="1"/>
    <col min="1799" max="1799" width="18.5546875" style="3" bestFit="1" customWidth="1"/>
    <col min="1800" max="1800" width="7.5546875" style="3" customWidth="1"/>
    <col min="1801" max="1801" width="4.5546875" style="3" bestFit="1" customWidth="1"/>
    <col min="1802" max="1802" width="3.33203125" style="3" customWidth="1"/>
    <col min="1803" max="2048" width="9.109375" style="3"/>
    <col min="2049" max="2049" width="5.109375" style="3" customWidth="1"/>
    <col min="2050" max="2050" width="3.88671875" style="3" bestFit="1" customWidth="1"/>
    <col min="2051" max="2051" width="9.44140625" style="3" customWidth="1"/>
    <col min="2052" max="2052" width="14.109375" style="3" bestFit="1" customWidth="1"/>
    <col min="2053" max="2053" width="10.33203125" style="3" customWidth="1"/>
    <col min="2054" max="2054" width="12.109375" style="3" customWidth="1"/>
    <col min="2055" max="2055" width="18.5546875" style="3" bestFit="1" customWidth="1"/>
    <col min="2056" max="2056" width="7.5546875" style="3" customWidth="1"/>
    <col min="2057" max="2057" width="4.5546875" style="3" bestFit="1" customWidth="1"/>
    <col min="2058" max="2058" width="3.33203125" style="3" customWidth="1"/>
    <col min="2059" max="2304" width="9.109375" style="3"/>
    <col min="2305" max="2305" width="5.109375" style="3" customWidth="1"/>
    <col min="2306" max="2306" width="3.88671875" style="3" bestFit="1" customWidth="1"/>
    <col min="2307" max="2307" width="9.44140625" style="3" customWidth="1"/>
    <col min="2308" max="2308" width="14.109375" style="3" bestFit="1" customWidth="1"/>
    <col min="2309" max="2309" width="10.33203125" style="3" customWidth="1"/>
    <col min="2310" max="2310" width="12.109375" style="3" customWidth="1"/>
    <col min="2311" max="2311" width="18.5546875" style="3" bestFit="1" customWidth="1"/>
    <col min="2312" max="2312" width="7.5546875" style="3" customWidth="1"/>
    <col min="2313" max="2313" width="4.5546875" style="3" bestFit="1" customWidth="1"/>
    <col min="2314" max="2314" width="3.33203125" style="3" customWidth="1"/>
    <col min="2315" max="2560" width="9.109375" style="3"/>
    <col min="2561" max="2561" width="5.109375" style="3" customWidth="1"/>
    <col min="2562" max="2562" width="3.88671875" style="3" bestFit="1" customWidth="1"/>
    <col min="2563" max="2563" width="9.44140625" style="3" customWidth="1"/>
    <col min="2564" max="2564" width="14.109375" style="3" bestFit="1" customWidth="1"/>
    <col min="2565" max="2565" width="10.33203125" style="3" customWidth="1"/>
    <col min="2566" max="2566" width="12.109375" style="3" customWidth="1"/>
    <col min="2567" max="2567" width="18.5546875" style="3" bestFit="1" customWidth="1"/>
    <col min="2568" max="2568" width="7.5546875" style="3" customWidth="1"/>
    <col min="2569" max="2569" width="4.5546875" style="3" bestFit="1" customWidth="1"/>
    <col min="2570" max="2570" width="3.33203125" style="3" customWidth="1"/>
    <col min="2571" max="2816" width="9.109375" style="3"/>
    <col min="2817" max="2817" width="5.109375" style="3" customWidth="1"/>
    <col min="2818" max="2818" width="3.88671875" style="3" bestFit="1" customWidth="1"/>
    <col min="2819" max="2819" width="9.44140625" style="3" customWidth="1"/>
    <col min="2820" max="2820" width="14.109375" style="3" bestFit="1" customWidth="1"/>
    <col min="2821" max="2821" width="10.33203125" style="3" customWidth="1"/>
    <col min="2822" max="2822" width="12.109375" style="3" customWidth="1"/>
    <col min="2823" max="2823" width="18.5546875" style="3" bestFit="1" customWidth="1"/>
    <col min="2824" max="2824" width="7.5546875" style="3" customWidth="1"/>
    <col min="2825" max="2825" width="4.5546875" style="3" bestFit="1" customWidth="1"/>
    <col min="2826" max="2826" width="3.33203125" style="3" customWidth="1"/>
    <col min="2827" max="3072" width="9.109375" style="3"/>
    <col min="3073" max="3073" width="5.109375" style="3" customWidth="1"/>
    <col min="3074" max="3074" width="3.88671875" style="3" bestFit="1" customWidth="1"/>
    <col min="3075" max="3075" width="9.44140625" style="3" customWidth="1"/>
    <col min="3076" max="3076" width="14.109375" style="3" bestFit="1" customWidth="1"/>
    <col min="3077" max="3077" width="10.33203125" style="3" customWidth="1"/>
    <col min="3078" max="3078" width="12.109375" style="3" customWidth="1"/>
    <col min="3079" max="3079" width="18.5546875" style="3" bestFit="1" customWidth="1"/>
    <col min="3080" max="3080" width="7.5546875" style="3" customWidth="1"/>
    <col min="3081" max="3081" width="4.5546875" style="3" bestFit="1" customWidth="1"/>
    <col min="3082" max="3082" width="3.33203125" style="3" customWidth="1"/>
    <col min="3083" max="3328" width="9.109375" style="3"/>
    <col min="3329" max="3329" width="5.109375" style="3" customWidth="1"/>
    <col min="3330" max="3330" width="3.88671875" style="3" bestFit="1" customWidth="1"/>
    <col min="3331" max="3331" width="9.44140625" style="3" customWidth="1"/>
    <col min="3332" max="3332" width="14.109375" style="3" bestFit="1" customWidth="1"/>
    <col min="3333" max="3333" width="10.33203125" style="3" customWidth="1"/>
    <col min="3334" max="3334" width="12.109375" style="3" customWidth="1"/>
    <col min="3335" max="3335" width="18.5546875" style="3" bestFit="1" customWidth="1"/>
    <col min="3336" max="3336" width="7.5546875" style="3" customWidth="1"/>
    <col min="3337" max="3337" width="4.5546875" style="3" bestFit="1" customWidth="1"/>
    <col min="3338" max="3338" width="3.33203125" style="3" customWidth="1"/>
    <col min="3339" max="3584" width="9.109375" style="3"/>
    <col min="3585" max="3585" width="5.109375" style="3" customWidth="1"/>
    <col min="3586" max="3586" width="3.88671875" style="3" bestFit="1" customWidth="1"/>
    <col min="3587" max="3587" width="9.44140625" style="3" customWidth="1"/>
    <col min="3588" max="3588" width="14.109375" style="3" bestFit="1" customWidth="1"/>
    <col min="3589" max="3589" width="10.33203125" style="3" customWidth="1"/>
    <col min="3590" max="3590" width="12.109375" style="3" customWidth="1"/>
    <col min="3591" max="3591" width="18.5546875" style="3" bestFit="1" customWidth="1"/>
    <col min="3592" max="3592" width="7.5546875" style="3" customWidth="1"/>
    <col min="3593" max="3593" width="4.5546875" style="3" bestFit="1" customWidth="1"/>
    <col min="3594" max="3594" width="3.33203125" style="3" customWidth="1"/>
    <col min="3595" max="3840" width="9.109375" style="3"/>
    <col min="3841" max="3841" width="5.109375" style="3" customWidth="1"/>
    <col min="3842" max="3842" width="3.88671875" style="3" bestFit="1" customWidth="1"/>
    <col min="3843" max="3843" width="9.44140625" style="3" customWidth="1"/>
    <col min="3844" max="3844" width="14.109375" style="3" bestFit="1" customWidth="1"/>
    <col min="3845" max="3845" width="10.33203125" style="3" customWidth="1"/>
    <col min="3846" max="3846" width="12.109375" style="3" customWidth="1"/>
    <col min="3847" max="3847" width="18.5546875" style="3" bestFit="1" customWidth="1"/>
    <col min="3848" max="3848" width="7.5546875" style="3" customWidth="1"/>
    <col min="3849" max="3849" width="4.5546875" style="3" bestFit="1" customWidth="1"/>
    <col min="3850" max="3850" width="3.33203125" style="3" customWidth="1"/>
    <col min="3851" max="4096" width="9.109375" style="3"/>
    <col min="4097" max="4097" width="5.109375" style="3" customWidth="1"/>
    <col min="4098" max="4098" width="3.88671875" style="3" bestFit="1" customWidth="1"/>
    <col min="4099" max="4099" width="9.44140625" style="3" customWidth="1"/>
    <col min="4100" max="4100" width="14.109375" style="3" bestFit="1" customWidth="1"/>
    <col min="4101" max="4101" width="10.33203125" style="3" customWidth="1"/>
    <col min="4102" max="4102" width="12.109375" style="3" customWidth="1"/>
    <col min="4103" max="4103" width="18.5546875" style="3" bestFit="1" customWidth="1"/>
    <col min="4104" max="4104" width="7.5546875" style="3" customWidth="1"/>
    <col min="4105" max="4105" width="4.5546875" style="3" bestFit="1" customWidth="1"/>
    <col min="4106" max="4106" width="3.33203125" style="3" customWidth="1"/>
    <col min="4107" max="4352" width="9.109375" style="3"/>
    <col min="4353" max="4353" width="5.109375" style="3" customWidth="1"/>
    <col min="4354" max="4354" width="3.88671875" style="3" bestFit="1" customWidth="1"/>
    <col min="4355" max="4355" width="9.44140625" style="3" customWidth="1"/>
    <col min="4356" max="4356" width="14.109375" style="3" bestFit="1" customWidth="1"/>
    <col min="4357" max="4357" width="10.33203125" style="3" customWidth="1"/>
    <col min="4358" max="4358" width="12.109375" style="3" customWidth="1"/>
    <col min="4359" max="4359" width="18.5546875" style="3" bestFit="1" customWidth="1"/>
    <col min="4360" max="4360" width="7.5546875" style="3" customWidth="1"/>
    <col min="4361" max="4361" width="4.5546875" style="3" bestFit="1" customWidth="1"/>
    <col min="4362" max="4362" width="3.33203125" style="3" customWidth="1"/>
    <col min="4363" max="4608" width="9.109375" style="3"/>
    <col min="4609" max="4609" width="5.109375" style="3" customWidth="1"/>
    <col min="4610" max="4610" width="3.88671875" style="3" bestFit="1" customWidth="1"/>
    <col min="4611" max="4611" width="9.44140625" style="3" customWidth="1"/>
    <col min="4612" max="4612" width="14.109375" style="3" bestFit="1" customWidth="1"/>
    <col min="4613" max="4613" width="10.33203125" style="3" customWidth="1"/>
    <col min="4614" max="4614" width="12.109375" style="3" customWidth="1"/>
    <col min="4615" max="4615" width="18.5546875" style="3" bestFit="1" customWidth="1"/>
    <col min="4616" max="4616" width="7.5546875" style="3" customWidth="1"/>
    <col min="4617" max="4617" width="4.5546875" style="3" bestFit="1" customWidth="1"/>
    <col min="4618" max="4618" width="3.33203125" style="3" customWidth="1"/>
    <col min="4619" max="4864" width="9.109375" style="3"/>
    <col min="4865" max="4865" width="5.109375" style="3" customWidth="1"/>
    <col min="4866" max="4866" width="3.88671875" style="3" bestFit="1" customWidth="1"/>
    <col min="4867" max="4867" width="9.44140625" style="3" customWidth="1"/>
    <col min="4868" max="4868" width="14.109375" style="3" bestFit="1" customWidth="1"/>
    <col min="4869" max="4869" width="10.33203125" style="3" customWidth="1"/>
    <col min="4870" max="4870" width="12.109375" style="3" customWidth="1"/>
    <col min="4871" max="4871" width="18.5546875" style="3" bestFit="1" customWidth="1"/>
    <col min="4872" max="4872" width="7.5546875" style="3" customWidth="1"/>
    <col min="4873" max="4873" width="4.5546875" style="3" bestFit="1" customWidth="1"/>
    <col min="4874" max="4874" width="3.33203125" style="3" customWidth="1"/>
    <col min="4875" max="5120" width="9.109375" style="3"/>
    <col min="5121" max="5121" width="5.109375" style="3" customWidth="1"/>
    <col min="5122" max="5122" width="3.88671875" style="3" bestFit="1" customWidth="1"/>
    <col min="5123" max="5123" width="9.44140625" style="3" customWidth="1"/>
    <col min="5124" max="5124" width="14.109375" style="3" bestFit="1" customWidth="1"/>
    <col min="5125" max="5125" width="10.33203125" style="3" customWidth="1"/>
    <col min="5126" max="5126" width="12.109375" style="3" customWidth="1"/>
    <col min="5127" max="5127" width="18.5546875" style="3" bestFit="1" customWidth="1"/>
    <col min="5128" max="5128" width="7.5546875" style="3" customWidth="1"/>
    <col min="5129" max="5129" width="4.5546875" style="3" bestFit="1" customWidth="1"/>
    <col min="5130" max="5130" width="3.33203125" style="3" customWidth="1"/>
    <col min="5131" max="5376" width="9.109375" style="3"/>
    <col min="5377" max="5377" width="5.109375" style="3" customWidth="1"/>
    <col min="5378" max="5378" width="3.88671875" style="3" bestFit="1" customWidth="1"/>
    <col min="5379" max="5379" width="9.44140625" style="3" customWidth="1"/>
    <col min="5380" max="5380" width="14.109375" style="3" bestFit="1" customWidth="1"/>
    <col min="5381" max="5381" width="10.33203125" style="3" customWidth="1"/>
    <col min="5382" max="5382" width="12.109375" style="3" customWidth="1"/>
    <col min="5383" max="5383" width="18.5546875" style="3" bestFit="1" customWidth="1"/>
    <col min="5384" max="5384" width="7.5546875" style="3" customWidth="1"/>
    <col min="5385" max="5385" width="4.5546875" style="3" bestFit="1" customWidth="1"/>
    <col min="5386" max="5386" width="3.33203125" style="3" customWidth="1"/>
    <col min="5387" max="5632" width="9.109375" style="3"/>
    <col min="5633" max="5633" width="5.109375" style="3" customWidth="1"/>
    <col min="5634" max="5634" width="3.88671875" style="3" bestFit="1" customWidth="1"/>
    <col min="5635" max="5635" width="9.44140625" style="3" customWidth="1"/>
    <col min="5636" max="5636" width="14.109375" style="3" bestFit="1" customWidth="1"/>
    <col min="5637" max="5637" width="10.33203125" style="3" customWidth="1"/>
    <col min="5638" max="5638" width="12.109375" style="3" customWidth="1"/>
    <col min="5639" max="5639" width="18.5546875" style="3" bestFit="1" customWidth="1"/>
    <col min="5640" max="5640" width="7.5546875" style="3" customWidth="1"/>
    <col min="5641" max="5641" width="4.5546875" style="3" bestFit="1" customWidth="1"/>
    <col min="5642" max="5642" width="3.33203125" style="3" customWidth="1"/>
    <col min="5643" max="5888" width="9.109375" style="3"/>
    <col min="5889" max="5889" width="5.109375" style="3" customWidth="1"/>
    <col min="5890" max="5890" width="3.88671875" style="3" bestFit="1" customWidth="1"/>
    <col min="5891" max="5891" width="9.44140625" style="3" customWidth="1"/>
    <col min="5892" max="5892" width="14.109375" style="3" bestFit="1" customWidth="1"/>
    <col min="5893" max="5893" width="10.33203125" style="3" customWidth="1"/>
    <col min="5894" max="5894" width="12.109375" style="3" customWidth="1"/>
    <col min="5895" max="5895" width="18.5546875" style="3" bestFit="1" customWidth="1"/>
    <col min="5896" max="5896" width="7.5546875" style="3" customWidth="1"/>
    <col min="5897" max="5897" width="4.5546875" style="3" bestFit="1" customWidth="1"/>
    <col min="5898" max="5898" width="3.33203125" style="3" customWidth="1"/>
    <col min="5899" max="6144" width="9.109375" style="3"/>
    <col min="6145" max="6145" width="5.109375" style="3" customWidth="1"/>
    <col min="6146" max="6146" width="3.88671875" style="3" bestFit="1" customWidth="1"/>
    <col min="6147" max="6147" width="9.44140625" style="3" customWidth="1"/>
    <col min="6148" max="6148" width="14.109375" style="3" bestFit="1" customWidth="1"/>
    <col min="6149" max="6149" width="10.33203125" style="3" customWidth="1"/>
    <col min="6150" max="6150" width="12.109375" style="3" customWidth="1"/>
    <col min="6151" max="6151" width="18.5546875" style="3" bestFit="1" customWidth="1"/>
    <col min="6152" max="6152" width="7.5546875" style="3" customWidth="1"/>
    <col min="6153" max="6153" width="4.5546875" style="3" bestFit="1" customWidth="1"/>
    <col min="6154" max="6154" width="3.33203125" style="3" customWidth="1"/>
    <col min="6155" max="6400" width="9.109375" style="3"/>
    <col min="6401" max="6401" width="5.109375" style="3" customWidth="1"/>
    <col min="6402" max="6402" width="3.88671875" style="3" bestFit="1" customWidth="1"/>
    <col min="6403" max="6403" width="9.44140625" style="3" customWidth="1"/>
    <col min="6404" max="6404" width="14.109375" style="3" bestFit="1" customWidth="1"/>
    <col min="6405" max="6405" width="10.33203125" style="3" customWidth="1"/>
    <col min="6406" max="6406" width="12.109375" style="3" customWidth="1"/>
    <col min="6407" max="6407" width="18.5546875" style="3" bestFit="1" customWidth="1"/>
    <col min="6408" max="6408" width="7.5546875" style="3" customWidth="1"/>
    <col min="6409" max="6409" width="4.5546875" style="3" bestFit="1" customWidth="1"/>
    <col min="6410" max="6410" width="3.33203125" style="3" customWidth="1"/>
    <col min="6411" max="6656" width="9.109375" style="3"/>
    <col min="6657" max="6657" width="5.109375" style="3" customWidth="1"/>
    <col min="6658" max="6658" width="3.88671875" style="3" bestFit="1" customWidth="1"/>
    <col min="6659" max="6659" width="9.44140625" style="3" customWidth="1"/>
    <col min="6660" max="6660" width="14.109375" style="3" bestFit="1" customWidth="1"/>
    <col min="6661" max="6661" width="10.33203125" style="3" customWidth="1"/>
    <col min="6662" max="6662" width="12.109375" style="3" customWidth="1"/>
    <col min="6663" max="6663" width="18.5546875" style="3" bestFit="1" customWidth="1"/>
    <col min="6664" max="6664" width="7.5546875" style="3" customWidth="1"/>
    <col min="6665" max="6665" width="4.5546875" style="3" bestFit="1" customWidth="1"/>
    <col min="6666" max="6666" width="3.33203125" style="3" customWidth="1"/>
    <col min="6667" max="6912" width="9.109375" style="3"/>
    <col min="6913" max="6913" width="5.109375" style="3" customWidth="1"/>
    <col min="6914" max="6914" width="3.88671875" style="3" bestFit="1" customWidth="1"/>
    <col min="6915" max="6915" width="9.44140625" style="3" customWidth="1"/>
    <col min="6916" max="6916" width="14.109375" style="3" bestFit="1" customWidth="1"/>
    <col min="6917" max="6917" width="10.33203125" style="3" customWidth="1"/>
    <col min="6918" max="6918" width="12.109375" style="3" customWidth="1"/>
    <col min="6919" max="6919" width="18.5546875" style="3" bestFit="1" customWidth="1"/>
    <col min="6920" max="6920" width="7.5546875" style="3" customWidth="1"/>
    <col min="6921" max="6921" width="4.5546875" style="3" bestFit="1" customWidth="1"/>
    <col min="6922" max="6922" width="3.33203125" style="3" customWidth="1"/>
    <col min="6923" max="7168" width="9.109375" style="3"/>
    <col min="7169" max="7169" width="5.109375" style="3" customWidth="1"/>
    <col min="7170" max="7170" width="3.88671875" style="3" bestFit="1" customWidth="1"/>
    <col min="7171" max="7171" width="9.44140625" style="3" customWidth="1"/>
    <col min="7172" max="7172" width="14.109375" style="3" bestFit="1" customWidth="1"/>
    <col min="7173" max="7173" width="10.33203125" style="3" customWidth="1"/>
    <col min="7174" max="7174" width="12.109375" style="3" customWidth="1"/>
    <col min="7175" max="7175" width="18.5546875" style="3" bestFit="1" customWidth="1"/>
    <col min="7176" max="7176" width="7.5546875" style="3" customWidth="1"/>
    <col min="7177" max="7177" width="4.5546875" style="3" bestFit="1" customWidth="1"/>
    <col min="7178" max="7178" width="3.33203125" style="3" customWidth="1"/>
    <col min="7179" max="7424" width="9.109375" style="3"/>
    <col min="7425" max="7425" width="5.109375" style="3" customWidth="1"/>
    <col min="7426" max="7426" width="3.88671875" style="3" bestFit="1" customWidth="1"/>
    <col min="7427" max="7427" width="9.44140625" style="3" customWidth="1"/>
    <col min="7428" max="7428" width="14.109375" style="3" bestFit="1" customWidth="1"/>
    <col min="7429" max="7429" width="10.33203125" style="3" customWidth="1"/>
    <col min="7430" max="7430" width="12.109375" style="3" customWidth="1"/>
    <col min="7431" max="7431" width="18.5546875" style="3" bestFit="1" customWidth="1"/>
    <col min="7432" max="7432" width="7.5546875" style="3" customWidth="1"/>
    <col min="7433" max="7433" width="4.5546875" style="3" bestFit="1" customWidth="1"/>
    <col min="7434" max="7434" width="3.33203125" style="3" customWidth="1"/>
    <col min="7435" max="7680" width="9.109375" style="3"/>
    <col min="7681" max="7681" width="5.109375" style="3" customWidth="1"/>
    <col min="7682" max="7682" width="3.88671875" style="3" bestFit="1" customWidth="1"/>
    <col min="7683" max="7683" width="9.44140625" style="3" customWidth="1"/>
    <col min="7684" max="7684" width="14.109375" style="3" bestFit="1" customWidth="1"/>
    <col min="7685" max="7685" width="10.33203125" style="3" customWidth="1"/>
    <col min="7686" max="7686" width="12.109375" style="3" customWidth="1"/>
    <col min="7687" max="7687" width="18.5546875" style="3" bestFit="1" customWidth="1"/>
    <col min="7688" max="7688" width="7.5546875" style="3" customWidth="1"/>
    <col min="7689" max="7689" width="4.5546875" style="3" bestFit="1" customWidth="1"/>
    <col min="7690" max="7690" width="3.33203125" style="3" customWidth="1"/>
    <col min="7691" max="7936" width="9.109375" style="3"/>
    <col min="7937" max="7937" width="5.109375" style="3" customWidth="1"/>
    <col min="7938" max="7938" width="3.88671875" style="3" bestFit="1" customWidth="1"/>
    <col min="7939" max="7939" width="9.44140625" style="3" customWidth="1"/>
    <col min="7940" max="7940" width="14.109375" style="3" bestFit="1" customWidth="1"/>
    <col min="7941" max="7941" width="10.33203125" style="3" customWidth="1"/>
    <col min="7942" max="7942" width="12.109375" style="3" customWidth="1"/>
    <col min="7943" max="7943" width="18.5546875" style="3" bestFit="1" customWidth="1"/>
    <col min="7944" max="7944" width="7.5546875" style="3" customWidth="1"/>
    <col min="7945" max="7945" width="4.5546875" style="3" bestFit="1" customWidth="1"/>
    <col min="7946" max="7946" width="3.33203125" style="3" customWidth="1"/>
    <col min="7947" max="8192" width="9.109375" style="3"/>
    <col min="8193" max="8193" width="5.109375" style="3" customWidth="1"/>
    <col min="8194" max="8194" width="3.88671875" style="3" bestFit="1" customWidth="1"/>
    <col min="8195" max="8195" width="9.44140625" style="3" customWidth="1"/>
    <col min="8196" max="8196" width="14.109375" style="3" bestFit="1" customWidth="1"/>
    <col min="8197" max="8197" width="10.33203125" style="3" customWidth="1"/>
    <col min="8198" max="8198" width="12.109375" style="3" customWidth="1"/>
    <col min="8199" max="8199" width="18.5546875" style="3" bestFit="1" customWidth="1"/>
    <col min="8200" max="8200" width="7.5546875" style="3" customWidth="1"/>
    <col min="8201" max="8201" width="4.5546875" style="3" bestFit="1" customWidth="1"/>
    <col min="8202" max="8202" width="3.33203125" style="3" customWidth="1"/>
    <col min="8203" max="8448" width="9.109375" style="3"/>
    <col min="8449" max="8449" width="5.109375" style="3" customWidth="1"/>
    <col min="8450" max="8450" width="3.88671875" style="3" bestFit="1" customWidth="1"/>
    <col min="8451" max="8451" width="9.44140625" style="3" customWidth="1"/>
    <col min="8452" max="8452" width="14.109375" style="3" bestFit="1" customWidth="1"/>
    <col min="8453" max="8453" width="10.33203125" style="3" customWidth="1"/>
    <col min="8454" max="8454" width="12.109375" style="3" customWidth="1"/>
    <col min="8455" max="8455" width="18.5546875" style="3" bestFit="1" customWidth="1"/>
    <col min="8456" max="8456" width="7.5546875" style="3" customWidth="1"/>
    <col min="8457" max="8457" width="4.5546875" style="3" bestFit="1" customWidth="1"/>
    <col min="8458" max="8458" width="3.33203125" style="3" customWidth="1"/>
    <col min="8459" max="8704" width="9.109375" style="3"/>
    <col min="8705" max="8705" width="5.109375" style="3" customWidth="1"/>
    <col min="8706" max="8706" width="3.88671875" style="3" bestFit="1" customWidth="1"/>
    <col min="8707" max="8707" width="9.44140625" style="3" customWidth="1"/>
    <col min="8708" max="8708" width="14.109375" style="3" bestFit="1" customWidth="1"/>
    <col min="8709" max="8709" width="10.33203125" style="3" customWidth="1"/>
    <col min="8710" max="8710" width="12.109375" style="3" customWidth="1"/>
    <col min="8711" max="8711" width="18.5546875" style="3" bestFit="1" customWidth="1"/>
    <col min="8712" max="8712" width="7.5546875" style="3" customWidth="1"/>
    <col min="8713" max="8713" width="4.5546875" style="3" bestFit="1" customWidth="1"/>
    <col min="8714" max="8714" width="3.33203125" style="3" customWidth="1"/>
    <col min="8715" max="8960" width="9.109375" style="3"/>
    <col min="8961" max="8961" width="5.109375" style="3" customWidth="1"/>
    <col min="8962" max="8962" width="3.88671875" style="3" bestFit="1" customWidth="1"/>
    <col min="8963" max="8963" width="9.44140625" style="3" customWidth="1"/>
    <col min="8964" max="8964" width="14.109375" style="3" bestFit="1" customWidth="1"/>
    <col min="8965" max="8965" width="10.33203125" style="3" customWidth="1"/>
    <col min="8966" max="8966" width="12.109375" style="3" customWidth="1"/>
    <col min="8967" max="8967" width="18.5546875" style="3" bestFit="1" customWidth="1"/>
    <col min="8968" max="8968" width="7.5546875" style="3" customWidth="1"/>
    <col min="8969" max="8969" width="4.5546875" style="3" bestFit="1" customWidth="1"/>
    <col min="8970" max="8970" width="3.33203125" style="3" customWidth="1"/>
    <col min="8971" max="9216" width="9.109375" style="3"/>
    <col min="9217" max="9217" width="5.109375" style="3" customWidth="1"/>
    <col min="9218" max="9218" width="3.88671875" style="3" bestFit="1" customWidth="1"/>
    <col min="9219" max="9219" width="9.44140625" style="3" customWidth="1"/>
    <col min="9220" max="9220" width="14.109375" style="3" bestFit="1" customWidth="1"/>
    <col min="9221" max="9221" width="10.33203125" style="3" customWidth="1"/>
    <col min="9222" max="9222" width="12.109375" style="3" customWidth="1"/>
    <col min="9223" max="9223" width="18.5546875" style="3" bestFit="1" customWidth="1"/>
    <col min="9224" max="9224" width="7.5546875" style="3" customWidth="1"/>
    <col min="9225" max="9225" width="4.5546875" style="3" bestFit="1" customWidth="1"/>
    <col min="9226" max="9226" width="3.33203125" style="3" customWidth="1"/>
    <col min="9227" max="9472" width="9.109375" style="3"/>
    <col min="9473" max="9473" width="5.109375" style="3" customWidth="1"/>
    <col min="9474" max="9474" width="3.88671875" style="3" bestFit="1" customWidth="1"/>
    <col min="9475" max="9475" width="9.44140625" style="3" customWidth="1"/>
    <col min="9476" max="9476" width="14.109375" style="3" bestFit="1" customWidth="1"/>
    <col min="9477" max="9477" width="10.33203125" style="3" customWidth="1"/>
    <col min="9478" max="9478" width="12.109375" style="3" customWidth="1"/>
    <col min="9479" max="9479" width="18.5546875" style="3" bestFit="1" customWidth="1"/>
    <col min="9480" max="9480" width="7.5546875" style="3" customWidth="1"/>
    <col min="9481" max="9481" width="4.5546875" style="3" bestFit="1" customWidth="1"/>
    <col min="9482" max="9482" width="3.33203125" style="3" customWidth="1"/>
    <col min="9483" max="9728" width="9.109375" style="3"/>
    <col min="9729" max="9729" width="5.109375" style="3" customWidth="1"/>
    <col min="9730" max="9730" width="3.88671875" style="3" bestFit="1" customWidth="1"/>
    <col min="9731" max="9731" width="9.44140625" style="3" customWidth="1"/>
    <col min="9732" max="9732" width="14.109375" style="3" bestFit="1" customWidth="1"/>
    <col min="9733" max="9733" width="10.33203125" style="3" customWidth="1"/>
    <col min="9734" max="9734" width="12.109375" style="3" customWidth="1"/>
    <col min="9735" max="9735" width="18.5546875" style="3" bestFit="1" customWidth="1"/>
    <col min="9736" max="9736" width="7.5546875" style="3" customWidth="1"/>
    <col min="9737" max="9737" width="4.5546875" style="3" bestFit="1" customWidth="1"/>
    <col min="9738" max="9738" width="3.33203125" style="3" customWidth="1"/>
    <col min="9739" max="9984" width="9.109375" style="3"/>
    <col min="9985" max="9985" width="5.109375" style="3" customWidth="1"/>
    <col min="9986" max="9986" width="3.88671875" style="3" bestFit="1" customWidth="1"/>
    <col min="9987" max="9987" width="9.44140625" style="3" customWidth="1"/>
    <col min="9988" max="9988" width="14.109375" style="3" bestFit="1" customWidth="1"/>
    <col min="9989" max="9989" width="10.33203125" style="3" customWidth="1"/>
    <col min="9990" max="9990" width="12.109375" style="3" customWidth="1"/>
    <col min="9991" max="9991" width="18.5546875" style="3" bestFit="1" customWidth="1"/>
    <col min="9992" max="9992" width="7.5546875" style="3" customWidth="1"/>
    <col min="9993" max="9993" width="4.5546875" style="3" bestFit="1" customWidth="1"/>
    <col min="9994" max="9994" width="3.33203125" style="3" customWidth="1"/>
    <col min="9995" max="10240" width="9.109375" style="3"/>
    <col min="10241" max="10241" width="5.109375" style="3" customWidth="1"/>
    <col min="10242" max="10242" width="3.88671875" style="3" bestFit="1" customWidth="1"/>
    <col min="10243" max="10243" width="9.44140625" style="3" customWidth="1"/>
    <col min="10244" max="10244" width="14.109375" style="3" bestFit="1" customWidth="1"/>
    <col min="10245" max="10245" width="10.33203125" style="3" customWidth="1"/>
    <col min="10246" max="10246" width="12.109375" style="3" customWidth="1"/>
    <col min="10247" max="10247" width="18.5546875" style="3" bestFit="1" customWidth="1"/>
    <col min="10248" max="10248" width="7.5546875" style="3" customWidth="1"/>
    <col min="10249" max="10249" width="4.5546875" style="3" bestFit="1" customWidth="1"/>
    <col min="10250" max="10250" width="3.33203125" style="3" customWidth="1"/>
    <col min="10251" max="10496" width="9.109375" style="3"/>
    <col min="10497" max="10497" width="5.109375" style="3" customWidth="1"/>
    <col min="10498" max="10498" width="3.88671875" style="3" bestFit="1" customWidth="1"/>
    <col min="10499" max="10499" width="9.44140625" style="3" customWidth="1"/>
    <col min="10500" max="10500" width="14.109375" style="3" bestFit="1" customWidth="1"/>
    <col min="10501" max="10501" width="10.33203125" style="3" customWidth="1"/>
    <col min="10502" max="10502" width="12.109375" style="3" customWidth="1"/>
    <col min="10503" max="10503" width="18.5546875" style="3" bestFit="1" customWidth="1"/>
    <col min="10504" max="10504" width="7.5546875" style="3" customWidth="1"/>
    <col min="10505" max="10505" width="4.5546875" style="3" bestFit="1" customWidth="1"/>
    <col min="10506" max="10506" width="3.33203125" style="3" customWidth="1"/>
    <col min="10507" max="10752" width="9.109375" style="3"/>
    <col min="10753" max="10753" width="5.109375" style="3" customWidth="1"/>
    <col min="10754" max="10754" width="3.88671875" style="3" bestFit="1" customWidth="1"/>
    <col min="10755" max="10755" width="9.44140625" style="3" customWidth="1"/>
    <col min="10756" max="10756" width="14.109375" style="3" bestFit="1" customWidth="1"/>
    <col min="10757" max="10757" width="10.33203125" style="3" customWidth="1"/>
    <col min="10758" max="10758" width="12.109375" style="3" customWidth="1"/>
    <col min="10759" max="10759" width="18.5546875" style="3" bestFit="1" customWidth="1"/>
    <col min="10760" max="10760" width="7.5546875" style="3" customWidth="1"/>
    <col min="10761" max="10761" width="4.5546875" style="3" bestFit="1" customWidth="1"/>
    <col min="10762" max="10762" width="3.33203125" style="3" customWidth="1"/>
    <col min="10763" max="11008" width="9.109375" style="3"/>
    <col min="11009" max="11009" width="5.109375" style="3" customWidth="1"/>
    <col min="11010" max="11010" width="3.88671875" style="3" bestFit="1" customWidth="1"/>
    <col min="11011" max="11011" width="9.44140625" style="3" customWidth="1"/>
    <col min="11012" max="11012" width="14.109375" style="3" bestFit="1" customWidth="1"/>
    <col min="11013" max="11013" width="10.33203125" style="3" customWidth="1"/>
    <col min="11014" max="11014" width="12.109375" style="3" customWidth="1"/>
    <col min="11015" max="11015" width="18.5546875" style="3" bestFit="1" customWidth="1"/>
    <col min="11016" max="11016" width="7.5546875" style="3" customWidth="1"/>
    <col min="11017" max="11017" width="4.5546875" style="3" bestFit="1" customWidth="1"/>
    <col min="11018" max="11018" width="3.33203125" style="3" customWidth="1"/>
    <col min="11019" max="11264" width="9.109375" style="3"/>
    <col min="11265" max="11265" width="5.109375" style="3" customWidth="1"/>
    <col min="11266" max="11266" width="3.88671875" style="3" bestFit="1" customWidth="1"/>
    <col min="11267" max="11267" width="9.44140625" style="3" customWidth="1"/>
    <col min="11268" max="11268" width="14.109375" style="3" bestFit="1" customWidth="1"/>
    <col min="11269" max="11269" width="10.33203125" style="3" customWidth="1"/>
    <col min="11270" max="11270" width="12.109375" style="3" customWidth="1"/>
    <col min="11271" max="11271" width="18.5546875" style="3" bestFit="1" customWidth="1"/>
    <col min="11272" max="11272" width="7.5546875" style="3" customWidth="1"/>
    <col min="11273" max="11273" width="4.5546875" style="3" bestFit="1" customWidth="1"/>
    <col min="11274" max="11274" width="3.33203125" style="3" customWidth="1"/>
    <col min="11275" max="11520" width="9.109375" style="3"/>
    <col min="11521" max="11521" width="5.109375" style="3" customWidth="1"/>
    <col min="11522" max="11522" width="3.88671875" style="3" bestFit="1" customWidth="1"/>
    <col min="11523" max="11523" width="9.44140625" style="3" customWidth="1"/>
    <col min="11524" max="11524" width="14.109375" style="3" bestFit="1" customWidth="1"/>
    <col min="11525" max="11525" width="10.33203125" style="3" customWidth="1"/>
    <col min="11526" max="11526" width="12.109375" style="3" customWidth="1"/>
    <col min="11527" max="11527" width="18.5546875" style="3" bestFit="1" customWidth="1"/>
    <col min="11528" max="11528" width="7.5546875" style="3" customWidth="1"/>
    <col min="11529" max="11529" width="4.5546875" style="3" bestFit="1" customWidth="1"/>
    <col min="11530" max="11530" width="3.33203125" style="3" customWidth="1"/>
    <col min="11531" max="11776" width="9.109375" style="3"/>
    <col min="11777" max="11777" width="5.109375" style="3" customWidth="1"/>
    <col min="11778" max="11778" width="3.88671875" style="3" bestFit="1" customWidth="1"/>
    <col min="11779" max="11779" width="9.44140625" style="3" customWidth="1"/>
    <col min="11780" max="11780" width="14.109375" style="3" bestFit="1" customWidth="1"/>
    <col min="11781" max="11781" width="10.33203125" style="3" customWidth="1"/>
    <col min="11782" max="11782" width="12.109375" style="3" customWidth="1"/>
    <col min="11783" max="11783" width="18.5546875" style="3" bestFit="1" customWidth="1"/>
    <col min="11784" max="11784" width="7.5546875" style="3" customWidth="1"/>
    <col min="11785" max="11785" width="4.5546875" style="3" bestFit="1" customWidth="1"/>
    <col min="11786" max="11786" width="3.33203125" style="3" customWidth="1"/>
    <col min="11787" max="12032" width="9.109375" style="3"/>
    <col min="12033" max="12033" width="5.109375" style="3" customWidth="1"/>
    <col min="12034" max="12034" width="3.88671875" style="3" bestFit="1" customWidth="1"/>
    <col min="12035" max="12035" width="9.44140625" style="3" customWidth="1"/>
    <col min="12036" max="12036" width="14.109375" style="3" bestFit="1" customWidth="1"/>
    <col min="12037" max="12037" width="10.33203125" style="3" customWidth="1"/>
    <col min="12038" max="12038" width="12.109375" style="3" customWidth="1"/>
    <col min="12039" max="12039" width="18.5546875" style="3" bestFit="1" customWidth="1"/>
    <col min="12040" max="12040" width="7.5546875" style="3" customWidth="1"/>
    <col min="12041" max="12041" width="4.5546875" style="3" bestFit="1" customWidth="1"/>
    <col min="12042" max="12042" width="3.33203125" style="3" customWidth="1"/>
    <col min="12043" max="12288" width="9.109375" style="3"/>
    <col min="12289" max="12289" width="5.109375" style="3" customWidth="1"/>
    <col min="12290" max="12290" width="3.88671875" style="3" bestFit="1" customWidth="1"/>
    <col min="12291" max="12291" width="9.44140625" style="3" customWidth="1"/>
    <col min="12292" max="12292" width="14.109375" style="3" bestFit="1" customWidth="1"/>
    <col min="12293" max="12293" width="10.33203125" style="3" customWidth="1"/>
    <col min="12294" max="12294" width="12.109375" style="3" customWidth="1"/>
    <col min="12295" max="12295" width="18.5546875" style="3" bestFit="1" customWidth="1"/>
    <col min="12296" max="12296" width="7.5546875" style="3" customWidth="1"/>
    <col min="12297" max="12297" width="4.5546875" style="3" bestFit="1" customWidth="1"/>
    <col min="12298" max="12298" width="3.33203125" style="3" customWidth="1"/>
    <col min="12299" max="12544" width="9.109375" style="3"/>
    <col min="12545" max="12545" width="5.109375" style="3" customWidth="1"/>
    <col min="12546" max="12546" width="3.88671875" style="3" bestFit="1" customWidth="1"/>
    <col min="12547" max="12547" width="9.44140625" style="3" customWidth="1"/>
    <col min="12548" max="12548" width="14.109375" style="3" bestFit="1" customWidth="1"/>
    <col min="12549" max="12549" width="10.33203125" style="3" customWidth="1"/>
    <col min="12550" max="12550" width="12.109375" style="3" customWidth="1"/>
    <col min="12551" max="12551" width="18.5546875" style="3" bestFit="1" customWidth="1"/>
    <col min="12552" max="12552" width="7.5546875" style="3" customWidth="1"/>
    <col min="12553" max="12553" width="4.5546875" style="3" bestFit="1" customWidth="1"/>
    <col min="12554" max="12554" width="3.33203125" style="3" customWidth="1"/>
    <col min="12555" max="12800" width="9.109375" style="3"/>
    <col min="12801" max="12801" width="5.109375" style="3" customWidth="1"/>
    <col min="12802" max="12802" width="3.88671875" style="3" bestFit="1" customWidth="1"/>
    <col min="12803" max="12803" width="9.44140625" style="3" customWidth="1"/>
    <col min="12804" max="12804" width="14.109375" style="3" bestFit="1" customWidth="1"/>
    <col min="12805" max="12805" width="10.33203125" style="3" customWidth="1"/>
    <col min="12806" max="12806" width="12.109375" style="3" customWidth="1"/>
    <col min="12807" max="12807" width="18.5546875" style="3" bestFit="1" customWidth="1"/>
    <col min="12808" max="12808" width="7.5546875" style="3" customWidth="1"/>
    <col min="12809" max="12809" width="4.5546875" style="3" bestFit="1" customWidth="1"/>
    <col min="12810" max="12810" width="3.33203125" style="3" customWidth="1"/>
    <col min="12811" max="13056" width="9.109375" style="3"/>
    <col min="13057" max="13057" width="5.109375" style="3" customWidth="1"/>
    <col min="13058" max="13058" width="3.88671875" style="3" bestFit="1" customWidth="1"/>
    <col min="13059" max="13059" width="9.44140625" style="3" customWidth="1"/>
    <col min="13060" max="13060" width="14.109375" style="3" bestFit="1" customWidth="1"/>
    <col min="13061" max="13061" width="10.33203125" style="3" customWidth="1"/>
    <col min="13062" max="13062" width="12.109375" style="3" customWidth="1"/>
    <col min="13063" max="13063" width="18.5546875" style="3" bestFit="1" customWidth="1"/>
    <col min="13064" max="13064" width="7.5546875" style="3" customWidth="1"/>
    <col min="13065" max="13065" width="4.5546875" style="3" bestFit="1" customWidth="1"/>
    <col min="13066" max="13066" width="3.33203125" style="3" customWidth="1"/>
    <col min="13067" max="13312" width="9.109375" style="3"/>
    <col min="13313" max="13313" width="5.109375" style="3" customWidth="1"/>
    <col min="13314" max="13314" width="3.88671875" style="3" bestFit="1" customWidth="1"/>
    <col min="13315" max="13315" width="9.44140625" style="3" customWidth="1"/>
    <col min="13316" max="13316" width="14.109375" style="3" bestFit="1" customWidth="1"/>
    <col min="13317" max="13317" width="10.33203125" style="3" customWidth="1"/>
    <col min="13318" max="13318" width="12.109375" style="3" customWidth="1"/>
    <col min="13319" max="13319" width="18.5546875" style="3" bestFit="1" customWidth="1"/>
    <col min="13320" max="13320" width="7.5546875" style="3" customWidth="1"/>
    <col min="13321" max="13321" width="4.5546875" style="3" bestFit="1" customWidth="1"/>
    <col min="13322" max="13322" width="3.33203125" style="3" customWidth="1"/>
    <col min="13323" max="13568" width="9.109375" style="3"/>
    <col min="13569" max="13569" width="5.109375" style="3" customWidth="1"/>
    <col min="13570" max="13570" width="3.88671875" style="3" bestFit="1" customWidth="1"/>
    <col min="13571" max="13571" width="9.44140625" style="3" customWidth="1"/>
    <col min="13572" max="13572" width="14.109375" style="3" bestFit="1" customWidth="1"/>
    <col min="13573" max="13573" width="10.33203125" style="3" customWidth="1"/>
    <col min="13574" max="13574" width="12.109375" style="3" customWidth="1"/>
    <col min="13575" max="13575" width="18.5546875" style="3" bestFit="1" customWidth="1"/>
    <col min="13576" max="13576" width="7.5546875" style="3" customWidth="1"/>
    <col min="13577" max="13577" width="4.5546875" style="3" bestFit="1" customWidth="1"/>
    <col min="13578" max="13578" width="3.33203125" style="3" customWidth="1"/>
    <col min="13579" max="13824" width="9.109375" style="3"/>
    <col min="13825" max="13825" width="5.109375" style="3" customWidth="1"/>
    <col min="13826" max="13826" width="3.88671875" style="3" bestFit="1" customWidth="1"/>
    <col min="13827" max="13827" width="9.44140625" style="3" customWidth="1"/>
    <col min="13828" max="13828" width="14.109375" style="3" bestFit="1" customWidth="1"/>
    <col min="13829" max="13829" width="10.33203125" style="3" customWidth="1"/>
    <col min="13830" max="13830" width="12.109375" style="3" customWidth="1"/>
    <col min="13831" max="13831" width="18.5546875" style="3" bestFit="1" customWidth="1"/>
    <col min="13832" max="13832" width="7.5546875" style="3" customWidth="1"/>
    <col min="13833" max="13833" width="4.5546875" style="3" bestFit="1" customWidth="1"/>
    <col min="13834" max="13834" width="3.33203125" style="3" customWidth="1"/>
    <col min="13835" max="14080" width="9.109375" style="3"/>
    <col min="14081" max="14081" width="5.109375" style="3" customWidth="1"/>
    <col min="14082" max="14082" width="3.88671875" style="3" bestFit="1" customWidth="1"/>
    <col min="14083" max="14083" width="9.44140625" style="3" customWidth="1"/>
    <col min="14084" max="14084" width="14.109375" style="3" bestFit="1" customWidth="1"/>
    <col min="14085" max="14085" width="10.33203125" style="3" customWidth="1"/>
    <col min="14086" max="14086" width="12.109375" style="3" customWidth="1"/>
    <col min="14087" max="14087" width="18.5546875" style="3" bestFit="1" customWidth="1"/>
    <col min="14088" max="14088" width="7.5546875" style="3" customWidth="1"/>
    <col min="14089" max="14089" width="4.5546875" style="3" bestFit="1" customWidth="1"/>
    <col min="14090" max="14090" width="3.33203125" style="3" customWidth="1"/>
    <col min="14091" max="14336" width="9.109375" style="3"/>
    <col min="14337" max="14337" width="5.109375" style="3" customWidth="1"/>
    <col min="14338" max="14338" width="3.88671875" style="3" bestFit="1" customWidth="1"/>
    <col min="14339" max="14339" width="9.44140625" style="3" customWidth="1"/>
    <col min="14340" max="14340" width="14.109375" style="3" bestFit="1" customWidth="1"/>
    <col min="14341" max="14341" width="10.33203125" style="3" customWidth="1"/>
    <col min="14342" max="14342" width="12.109375" style="3" customWidth="1"/>
    <col min="14343" max="14343" width="18.5546875" style="3" bestFit="1" customWidth="1"/>
    <col min="14344" max="14344" width="7.5546875" style="3" customWidth="1"/>
    <col min="14345" max="14345" width="4.5546875" style="3" bestFit="1" customWidth="1"/>
    <col min="14346" max="14346" width="3.33203125" style="3" customWidth="1"/>
    <col min="14347" max="14592" width="9.109375" style="3"/>
    <col min="14593" max="14593" width="5.109375" style="3" customWidth="1"/>
    <col min="14594" max="14594" width="3.88671875" style="3" bestFit="1" customWidth="1"/>
    <col min="14595" max="14595" width="9.44140625" style="3" customWidth="1"/>
    <col min="14596" max="14596" width="14.109375" style="3" bestFit="1" customWidth="1"/>
    <col min="14597" max="14597" width="10.33203125" style="3" customWidth="1"/>
    <col min="14598" max="14598" width="12.109375" style="3" customWidth="1"/>
    <col min="14599" max="14599" width="18.5546875" style="3" bestFit="1" customWidth="1"/>
    <col min="14600" max="14600" width="7.5546875" style="3" customWidth="1"/>
    <col min="14601" max="14601" width="4.5546875" style="3" bestFit="1" customWidth="1"/>
    <col min="14602" max="14602" width="3.33203125" style="3" customWidth="1"/>
    <col min="14603" max="14848" width="9.109375" style="3"/>
    <col min="14849" max="14849" width="5.109375" style="3" customWidth="1"/>
    <col min="14850" max="14850" width="3.88671875" style="3" bestFit="1" customWidth="1"/>
    <col min="14851" max="14851" width="9.44140625" style="3" customWidth="1"/>
    <col min="14852" max="14852" width="14.109375" style="3" bestFit="1" customWidth="1"/>
    <col min="14853" max="14853" width="10.33203125" style="3" customWidth="1"/>
    <col min="14854" max="14854" width="12.109375" style="3" customWidth="1"/>
    <col min="14855" max="14855" width="18.5546875" style="3" bestFit="1" customWidth="1"/>
    <col min="14856" max="14856" width="7.5546875" style="3" customWidth="1"/>
    <col min="14857" max="14857" width="4.5546875" style="3" bestFit="1" customWidth="1"/>
    <col min="14858" max="14858" width="3.33203125" style="3" customWidth="1"/>
    <col min="14859" max="15104" width="9.109375" style="3"/>
    <col min="15105" max="15105" width="5.109375" style="3" customWidth="1"/>
    <col min="15106" max="15106" width="3.88671875" style="3" bestFit="1" customWidth="1"/>
    <col min="15107" max="15107" width="9.44140625" style="3" customWidth="1"/>
    <col min="15108" max="15108" width="14.109375" style="3" bestFit="1" customWidth="1"/>
    <col min="15109" max="15109" width="10.33203125" style="3" customWidth="1"/>
    <col min="15110" max="15110" width="12.109375" style="3" customWidth="1"/>
    <col min="15111" max="15111" width="18.5546875" style="3" bestFit="1" customWidth="1"/>
    <col min="15112" max="15112" width="7.5546875" style="3" customWidth="1"/>
    <col min="15113" max="15113" width="4.5546875" style="3" bestFit="1" customWidth="1"/>
    <col min="15114" max="15114" width="3.33203125" style="3" customWidth="1"/>
    <col min="15115" max="15360" width="9.109375" style="3"/>
    <col min="15361" max="15361" width="5.109375" style="3" customWidth="1"/>
    <col min="15362" max="15362" width="3.88671875" style="3" bestFit="1" customWidth="1"/>
    <col min="15363" max="15363" width="9.44140625" style="3" customWidth="1"/>
    <col min="15364" max="15364" width="14.109375" style="3" bestFit="1" customWidth="1"/>
    <col min="15365" max="15365" width="10.33203125" style="3" customWidth="1"/>
    <col min="15366" max="15366" width="12.109375" style="3" customWidth="1"/>
    <col min="15367" max="15367" width="18.5546875" style="3" bestFit="1" customWidth="1"/>
    <col min="15368" max="15368" width="7.5546875" style="3" customWidth="1"/>
    <col min="15369" max="15369" width="4.5546875" style="3" bestFit="1" customWidth="1"/>
    <col min="15370" max="15370" width="3.33203125" style="3" customWidth="1"/>
    <col min="15371" max="15616" width="9.109375" style="3"/>
    <col min="15617" max="15617" width="5.109375" style="3" customWidth="1"/>
    <col min="15618" max="15618" width="3.88671875" style="3" bestFit="1" customWidth="1"/>
    <col min="15619" max="15619" width="9.44140625" style="3" customWidth="1"/>
    <col min="15620" max="15620" width="14.109375" style="3" bestFit="1" customWidth="1"/>
    <col min="15621" max="15621" width="10.33203125" style="3" customWidth="1"/>
    <col min="15622" max="15622" width="12.109375" style="3" customWidth="1"/>
    <col min="15623" max="15623" width="18.5546875" style="3" bestFit="1" customWidth="1"/>
    <col min="15624" max="15624" width="7.5546875" style="3" customWidth="1"/>
    <col min="15625" max="15625" width="4.5546875" style="3" bestFit="1" customWidth="1"/>
    <col min="15626" max="15626" width="3.33203125" style="3" customWidth="1"/>
    <col min="15627" max="15872" width="9.109375" style="3"/>
    <col min="15873" max="15873" width="5.109375" style="3" customWidth="1"/>
    <col min="15874" max="15874" width="3.88671875" style="3" bestFit="1" customWidth="1"/>
    <col min="15875" max="15875" width="9.44140625" style="3" customWidth="1"/>
    <col min="15876" max="15876" width="14.109375" style="3" bestFit="1" customWidth="1"/>
    <col min="15877" max="15877" width="10.33203125" style="3" customWidth="1"/>
    <col min="15878" max="15878" width="12.109375" style="3" customWidth="1"/>
    <col min="15879" max="15879" width="18.5546875" style="3" bestFit="1" customWidth="1"/>
    <col min="15880" max="15880" width="7.5546875" style="3" customWidth="1"/>
    <col min="15881" max="15881" width="4.5546875" style="3" bestFit="1" customWidth="1"/>
    <col min="15882" max="15882" width="3.33203125" style="3" customWidth="1"/>
    <col min="15883" max="16128" width="9.109375" style="3"/>
    <col min="16129" max="16129" width="5.109375" style="3" customWidth="1"/>
    <col min="16130" max="16130" width="3.88671875" style="3" bestFit="1" customWidth="1"/>
    <col min="16131" max="16131" width="9.44140625" style="3" customWidth="1"/>
    <col min="16132" max="16132" width="14.109375" style="3" bestFit="1" customWidth="1"/>
    <col min="16133" max="16133" width="10.33203125" style="3" customWidth="1"/>
    <col min="16134" max="16134" width="12.109375" style="3" customWidth="1"/>
    <col min="16135" max="16135" width="18.5546875" style="3" bestFit="1" customWidth="1"/>
    <col min="16136" max="16136" width="7.5546875" style="3" customWidth="1"/>
    <col min="16137" max="16137" width="4.5546875" style="3" bestFit="1" customWidth="1"/>
    <col min="16138" max="16138" width="3.33203125" style="3" customWidth="1"/>
    <col min="16139" max="16384" width="9.109375" style="3"/>
  </cols>
  <sheetData>
    <row r="1" spans="1:9" ht="17.399999999999999">
      <c r="B1" s="2"/>
      <c r="D1" s="2" t="s">
        <v>172</v>
      </c>
      <c r="E1" s="4"/>
      <c r="F1" s="5"/>
    </row>
    <row r="2" spans="1:9" ht="17.399999999999999">
      <c r="A2" s="14" t="s">
        <v>3</v>
      </c>
      <c r="B2" s="2"/>
      <c r="D2" s="4"/>
      <c r="E2" s="4"/>
      <c r="G2" s="6" t="s">
        <v>173</v>
      </c>
    </row>
    <row r="3" spans="1:9" s="9" customFormat="1" ht="4.2">
      <c r="C3" s="8"/>
      <c r="G3" s="10"/>
    </row>
    <row r="4" spans="1:9">
      <c r="C4" s="11" t="s">
        <v>174</v>
      </c>
      <c r="D4" s="12"/>
      <c r="E4" s="11" t="s">
        <v>22</v>
      </c>
      <c r="F4" s="11"/>
      <c r="G4" s="13"/>
      <c r="H4" s="14"/>
    </row>
    <row r="5" spans="1:9" s="9" customFormat="1" ht="4.8" thickBot="1">
      <c r="C5" s="8"/>
      <c r="G5" s="10"/>
    </row>
    <row r="6" spans="1:9" ht="13.8" thickBot="1">
      <c r="A6" s="34" t="s">
        <v>153</v>
      </c>
      <c r="B6" s="39" t="s">
        <v>175</v>
      </c>
      <c r="C6" s="16" t="s">
        <v>154</v>
      </c>
      <c r="D6" s="17" t="s">
        <v>155</v>
      </c>
      <c r="E6" s="18" t="s">
        <v>156</v>
      </c>
      <c r="F6" s="18" t="s">
        <v>157</v>
      </c>
      <c r="G6" s="18" t="s">
        <v>158</v>
      </c>
      <c r="H6" s="19" t="s">
        <v>159</v>
      </c>
      <c r="I6" s="20" t="s">
        <v>161</v>
      </c>
    </row>
    <row r="7" spans="1:9" ht="17.25" customHeight="1">
      <c r="A7" s="35" t="s">
        <v>162</v>
      </c>
      <c r="B7" s="80">
        <v>11</v>
      </c>
      <c r="C7" s="22" t="s">
        <v>468</v>
      </c>
      <c r="D7" s="23" t="s">
        <v>38</v>
      </c>
      <c r="E7" s="24" t="s">
        <v>39</v>
      </c>
      <c r="F7" s="79" t="s">
        <v>205</v>
      </c>
      <c r="G7" s="25" t="s">
        <v>409</v>
      </c>
      <c r="H7" s="41">
        <v>1.236111111111111E-3</v>
      </c>
      <c r="I7" s="42" t="str">
        <f t="shared" ref="I7:I12" si="0">IF(ISBLANK(H7),"",IF(H7&lt;=0.000966435185185185,"KSM",IF(H7&lt;=0.00101273148148148,"I A",IF(H7&lt;=0.00108217592592593,"II A",IF(H7&lt;=0.0012037037037037,"III A",IF(H7&lt;=0.00146990740740741,"I JA",IF(H7&lt;=0.00148148148148148,"II JA",IF(H7&lt;=0.00157407407407407,"III JA"))))))))</f>
        <v>I JA</v>
      </c>
    </row>
    <row r="8" spans="1:9" ht="17.25" customHeight="1">
      <c r="A8" s="37" t="s">
        <v>163</v>
      </c>
      <c r="B8" s="80">
        <v>13</v>
      </c>
      <c r="C8" s="22" t="s">
        <v>43</v>
      </c>
      <c r="D8" s="23" t="s">
        <v>78</v>
      </c>
      <c r="E8" s="24" t="s">
        <v>79</v>
      </c>
      <c r="F8" s="79" t="s">
        <v>3</v>
      </c>
      <c r="G8" s="25" t="s">
        <v>413</v>
      </c>
      <c r="H8" s="41">
        <v>1.2578703703703703E-3</v>
      </c>
      <c r="I8" s="42" t="str">
        <f t="shared" si="0"/>
        <v>I JA</v>
      </c>
    </row>
    <row r="9" spans="1:9" ht="17.25" customHeight="1">
      <c r="A9" s="35" t="s">
        <v>164</v>
      </c>
      <c r="B9" s="80">
        <v>28</v>
      </c>
      <c r="C9" s="22" t="s">
        <v>43</v>
      </c>
      <c r="D9" s="23" t="s">
        <v>439</v>
      </c>
      <c r="E9" s="24" t="s">
        <v>440</v>
      </c>
      <c r="F9" s="79" t="s">
        <v>464</v>
      </c>
      <c r="G9" s="25" t="s">
        <v>441</v>
      </c>
      <c r="H9" s="41">
        <v>1.4366898148148149E-3</v>
      </c>
      <c r="I9" s="42" t="str">
        <f t="shared" si="0"/>
        <v>I JA</v>
      </c>
    </row>
    <row r="10" spans="1:9" ht="17.25" customHeight="1">
      <c r="A10" s="37" t="s">
        <v>165</v>
      </c>
      <c r="B10" s="80">
        <v>34</v>
      </c>
      <c r="C10" s="22" t="s">
        <v>393</v>
      </c>
      <c r="D10" s="23" t="s">
        <v>394</v>
      </c>
      <c r="E10" s="24">
        <v>40392</v>
      </c>
      <c r="F10" s="79" t="s">
        <v>205</v>
      </c>
      <c r="G10" s="25" t="s">
        <v>429</v>
      </c>
      <c r="H10" s="41">
        <v>1.4701388888888889E-3</v>
      </c>
      <c r="I10" s="42" t="str">
        <f t="shared" si="0"/>
        <v>II JA</v>
      </c>
    </row>
    <row r="11" spans="1:9" ht="17.25" customHeight="1">
      <c r="A11" s="37" t="s">
        <v>166</v>
      </c>
      <c r="B11" s="80">
        <v>36</v>
      </c>
      <c r="C11" s="22" t="s">
        <v>401</v>
      </c>
      <c r="D11" s="23" t="s">
        <v>402</v>
      </c>
      <c r="E11" s="24" t="s">
        <v>405</v>
      </c>
      <c r="F11" s="79" t="s">
        <v>3</v>
      </c>
      <c r="G11" s="25" t="s">
        <v>430</v>
      </c>
      <c r="H11" s="41">
        <v>1.4971064814814814E-3</v>
      </c>
      <c r="I11" s="42" t="str">
        <f t="shared" si="0"/>
        <v>III JA</v>
      </c>
    </row>
    <row r="12" spans="1:9" ht="17.25" customHeight="1">
      <c r="A12" s="37" t="s">
        <v>167</v>
      </c>
      <c r="B12" s="80">
        <v>15</v>
      </c>
      <c r="C12" s="22" t="s">
        <v>88</v>
      </c>
      <c r="D12" s="23" t="s">
        <v>89</v>
      </c>
      <c r="E12" s="24">
        <v>40478</v>
      </c>
      <c r="F12" s="79" t="s">
        <v>205</v>
      </c>
      <c r="G12" s="25" t="s">
        <v>414</v>
      </c>
      <c r="H12" s="41">
        <v>1.499189814814815E-3</v>
      </c>
      <c r="I12" s="42" t="str">
        <f t="shared" si="0"/>
        <v>III JA</v>
      </c>
    </row>
    <row r="13" spans="1:9" ht="17.25" customHeight="1">
      <c r="A13" s="35" t="s">
        <v>168</v>
      </c>
      <c r="B13" s="80">
        <v>22</v>
      </c>
      <c r="C13" s="22" t="s">
        <v>445</v>
      </c>
      <c r="D13" s="23" t="s">
        <v>446</v>
      </c>
      <c r="E13" s="24" t="s">
        <v>447</v>
      </c>
      <c r="F13" s="79" t="s">
        <v>464</v>
      </c>
      <c r="G13" s="25" t="s">
        <v>441</v>
      </c>
      <c r="H13" s="41">
        <v>1.5762731481481485E-3</v>
      </c>
      <c r="I13" s="42"/>
    </row>
    <row r="14" spans="1:9" ht="17.25" customHeight="1">
      <c r="A14" s="35" t="s">
        <v>170</v>
      </c>
      <c r="B14" s="80">
        <v>30</v>
      </c>
      <c r="C14" s="22" t="s">
        <v>442</v>
      </c>
      <c r="D14" s="23" t="s">
        <v>439</v>
      </c>
      <c r="E14" s="24" t="s">
        <v>440</v>
      </c>
      <c r="F14" s="79" t="s">
        <v>464</v>
      </c>
      <c r="G14" s="25" t="s">
        <v>441</v>
      </c>
      <c r="H14" s="41">
        <v>1.6180555555555557E-3</v>
      </c>
      <c r="I14" s="42"/>
    </row>
    <row r="15" spans="1:9" ht="17.25" customHeight="1">
      <c r="A15" s="35" t="s">
        <v>169</v>
      </c>
      <c r="B15" s="80">
        <v>33</v>
      </c>
      <c r="C15" s="22" t="s">
        <v>216</v>
      </c>
      <c r="D15" s="23" t="s">
        <v>395</v>
      </c>
      <c r="E15" s="24">
        <v>40487</v>
      </c>
      <c r="F15" s="79" t="s">
        <v>205</v>
      </c>
      <c r="G15" s="25" t="s">
        <v>429</v>
      </c>
      <c r="H15" s="41">
        <v>1.7696759259259261E-3</v>
      </c>
      <c r="I15" s="42"/>
    </row>
    <row r="16" spans="1:9" ht="17.25" customHeight="1">
      <c r="A16" s="35"/>
      <c r="B16" s="80">
        <v>9</v>
      </c>
      <c r="C16" s="22" t="s">
        <v>43</v>
      </c>
      <c r="D16" s="23" t="s">
        <v>44</v>
      </c>
      <c r="E16" s="24" t="s">
        <v>45</v>
      </c>
      <c r="F16" s="79" t="s">
        <v>205</v>
      </c>
      <c r="G16" s="25" t="s">
        <v>409</v>
      </c>
      <c r="H16" s="41" t="s">
        <v>470</v>
      </c>
      <c r="I16" s="42"/>
    </row>
  </sheetData>
  <sortState ref="A7:I16">
    <sortCondition ref="A7"/>
  </sortState>
  <phoneticPr fontId="24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"/>
  <sheetViews>
    <sheetView workbookViewId="0">
      <selection activeCell="N8" sqref="N8"/>
    </sheetView>
  </sheetViews>
  <sheetFormatPr defaultRowHeight="13.2"/>
  <cols>
    <col min="1" max="1" width="5.109375" style="3" customWidth="1"/>
    <col min="2" max="2" width="3.88671875" style="3" bestFit="1" customWidth="1"/>
    <col min="3" max="3" width="7.33203125" style="3" bestFit="1" customWidth="1"/>
    <col min="4" max="4" width="9.109375" style="3" customWidth="1"/>
    <col min="5" max="5" width="10.33203125" style="3" customWidth="1"/>
    <col min="6" max="6" width="13.6640625" style="3" bestFit="1" customWidth="1"/>
    <col min="7" max="7" width="12.5546875" style="3" bestFit="1" customWidth="1"/>
    <col min="8" max="8" width="7.5546875" style="3" customWidth="1"/>
    <col min="9" max="9" width="5.6640625" style="3" customWidth="1"/>
    <col min="10" max="256" width="9.109375" style="3"/>
    <col min="257" max="257" width="5.109375" style="3" customWidth="1"/>
    <col min="258" max="258" width="3.88671875" style="3" bestFit="1" customWidth="1"/>
    <col min="259" max="259" width="11.109375" style="3" bestFit="1" customWidth="1"/>
    <col min="260" max="260" width="14.109375" style="3" bestFit="1" customWidth="1"/>
    <col min="261" max="261" width="10.33203125" style="3" customWidth="1"/>
    <col min="262" max="262" width="11.6640625" style="3" bestFit="1" customWidth="1"/>
    <col min="263" max="263" width="23.6640625" style="3" customWidth="1"/>
    <col min="264" max="264" width="7.5546875" style="3" customWidth="1"/>
    <col min="265" max="265" width="5.6640625" style="3" customWidth="1"/>
    <col min="266" max="512" width="9.109375" style="3"/>
    <col min="513" max="513" width="5.109375" style="3" customWidth="1"/>
    <col min="514" max="514" width="3.88671875" style="3" bestFit="1" customWidth="1"/>
    <col min="515" max="515" width="11.109375" style="3" bestFit="1" customWidth="1"/>
    <col min="516" max="516" width="14.109375" style="3" bestFit="1" customWidth="1"/>
    <col min="517" max="517" width="10.33203125" style="3" customWidth="1"/>
    <col min="518" max="518" width="11.6640625" style="3" bestFit="1" customWidth="1"/>
    <col min="519" max="519" width="23.6640625" style="3" customWidth="1"/>
    <col min="520" max="520" width="7.5546875" style="3" customWidth="1"/>
    <col min="521" max="521" width="5.6640625" style="3" customWidth="1"/>
    <col min="522" max="768" width="9.109375" style="3"/>
    <col min="769" max="769" width="5.109375" style="3" customWidth="1"/>
    <col min="770" max="770" width="3.88671875" style="3" bestFit="1" customWidth="1"/>
    <col min="771" max="771" width="11.109375" style="3" bestFit="1" customWidth="1"/>
    <col min="772" max="772" width="14.109375" style="3" bestFit="1" customWidth="1"/>
    <col min="773" max="773" width="10.33203125" style="3" customWidth="1"/>
    <col min="774" max="774" width="11.6640625" style="3" bestFit="1" customWidth="1"/>
    <col min="775" max="775" width="23.6640625" style="3" customWidth="1"/>
    <col min="776" max="776" width="7.5546875" style="3" customWidth="1"/>
    <col min="777" max="777" width="5.6640625" style="3" customWidth="1"/>
    <col min="778" max="1024" width="9.109375" style="3"/>
    <col min="1025" max="1025" width="5.109375" style="3" customWidth="1"/>
    <col min="1026" max="1026" width="3.88671875" style="3" bestFit="1" customWidth="1"/>
    <col min="1027" max="1027" width="11.109375" style="3" bestFit="1" customWidth="1"/>
    <col min="1028" max="1028" width="14.109375" style="3" bestFit="1" customWidth="1"/>
    <col min="1029" max="1029" width="10.33203125" style="3" customWidth="1"/>
    <col min="1030" max="1030" width="11.6640625" style="3" bestFit="1" customWidth="1"/>
    <col min="1031" max="1031" width="23.6640625" style="3" customWidth="1"/>
    <col min="1032" max="1032" width="7.5546875" style="3" customWidth="1"/>
    <col min="1033" max="1033" width="5.6640625" style="3" customWidth="1"/>
    <col min="1034" max="1280" width="9.109375" style="3"/>
    <col min="1281" max="1281" width="5.109375" style="3" customWidth="1"/>
    <col min="1282" max="1282" width="3.88671875" style="3" bestFit="1" customWidth="1"/>
    <col min="1283" max="1283" width="11.109375" style="3" bestFit="1" customWidth="1"/>
    <col min="1284" max="1284" width="14.109375" style="3" bestFit="1" customWidth="1"/>
    <col min="1285" max="1285" width="10.33203125" style="3" customWidth="1"/>
    <col min="1286" max="1286" width="11.6640625" style="3" bestFit="1" customWidth="1"/>
    <col min="1287" max="1287" width="23.6640625" style="3" customWidth="1"/>
    <col min="1288" max="1288" width="7.5546875" style="3" customWidth="1"/>
    <col min="1289" max="1289" width="5.6640625" style="3" customWidth="1"/>
    <col min="1290" max="1536" width="9.109375" style="3"/>
    <col min="1537" max="1537" width="5.109375" style="3" customWidth="1"/>
    <col min="1538" max="1538" width="3.88671875" style="3" bestFit="1" customWidth="1"/>
    <col min="1539" max="1539" width="11.109375" style="3" bestFit="1" customWidth="1"/>
    <col min="1540" max="1540" width="14.109375" style="3" bestFit="1" customWidth="1"/>
    <col min="1541" max="1541" width="10.33203125" style="3" customWidth="1"/>
    <col min="1542" max="1542" width="11.6640625" style="3" bestFit="1" customWidth="1"/>
    <col min="1543" max="1543" width="23.6640625" style="3" customWidth="1"/>
    <col min="1544" max="1544" width="7.5546875" style="3" customWidth="1"/>
    <col min="1545" max="1545" width="5.6640625" style="3" customWidth="1"/>
    <col min="1546" max="1792" width="9.109375" style="3"/>
    <col min="1793" max="1793" width="5.109375" style="3" customWidth="1"/>
    <col min="1794" max="1794" width="3.88671875" style="3" bestFit="1" customWidth="1"/>
    <col min="1795" max="1795" width="11.109375" style="3" bestFit="1" customWidth="1"/>
    <col min="1796" max="1796" width="14.109375" style="3" bestFit="1" customWidth="1"/>
    <col min="1797" max="1797" width="10.33203125" style="3" customWidth="1"/>
    <col min="1798" max="1798" width="11.6640625" style="3" bestFit="1" customWidth="1"/>
    <col min="1799" max="1799" width="23.6640625" style="3" customWidth="1"/>
    <col min="1800" max="1800" width="7.5546875" style="3" customWidth="1"/>
    <col min="1801" max="1801" width="5.6640625" style="3" customWidth="1"/>
    <col min="1802" max="2048" width="9.109375" style="3"/>
    <col min="2049" max="2049" width="5.109375" style="3" customWidth="1"/>
    <col min="2050" max="2050" width="3.88671875" style="3" bestFit="1" customWidth="1"/>
    <col min="2051" max="2051" width="11.109375" style="3" bestFit="1" customWidth="1"/>
    <col min="2052" max="2052" width="14.109375" style="3" bestFit="1" customWidth="1"/>
    <col min="2053" max="2053" width="10.33203125" style="3" customWidth="1"/>
    <col min="2054" max="2054" width="11.6640625" style="3" bestFit="1" customWidth="1"/>
    <col min="2055" max="2055" width="23.6640625" style="3" customWidth="1"/>
    <col min="2056" max="2056" width="7.5546875" style="3" customWidth="1"/>
    <col min="2057" max="2057" width="5.6640625" style="3" customWidth="1"/>
    <col min="2058" max="2304" width="9.109375" style="3"/>
    <col min="2305" max="2305" width="5.109375" style="3" customWidth="1"/>
    <col min="2306" max="2306" width="3.88671875" style="3" bestFit="1" customWidth="1"/>
    <col min="2307" max="2307" width="11.109375" style="3" bestFit="1" customWidth="1"/>
    <col min="2308" max="2308" width="14.109375" style="3" bestFit="1" customWidth="1"/>
    <col min="2309" max="2309" width="10.33203125" style="3" customWidth="1"/>
    <col min="2310" max="2310" width="11.6640625" style="3" bestFit="1" customWidth="1"/>
    <col min="2311" max="2311" width="23.6640625" style="3" customWidth="1"/>
    <col min="2312" max="2312" width="7.5546875" style="3" customWidth="1"/>
    <col min="2313" max="2313" width="5.6640625" style="3" customWidth="1"/>
    <col min="2314" max="2560" width="9.109375" style="3"/>
    <col min="2561" max="2561" width="5.109375" style="3" customWidth="1"/>
    <col min="2562" max="2562" width="3.88671875" style="3" bestFit="1" customWidth="1"/>
    <col min="2563" max="2563" width="11.109375" style="3" bestFit="1" customWidth="1"/>
    <col min="2564" max="2564" width="14.109375" style="3" bestFit="1" customWidth="1"/>
    <col min="2565" max="2565" width="10.33203125" style="3" customWidth="1"/>
    <col min="2566" max="2566" width="11.6640625" style="3" bestFit="1" customWidth="1"/>
    <col min="2567" max="2567" width="23.6640625" style="3" customWidth="1"/>
    <col min="2568" max="2568" width="7.5546875" style="3" customWidth="1"/>
    <col min="2569" max="2569" width="5.6640625" style="3" customWidth="1"/>
    <col min="2570" max="2816" width="9.109375" style="3"/>
    <col min="2817" max="2817" width="5.109375" style="3" customWidth="1"/>
    <col min="2818" max="2818" width="3.88671875" style="3" bestFit="1" customWidth="1"/>
    <col min="2819" max="2819" width="11.109375" style="3" bestFit="1" customWidth="1"/>
    <col min="2820" max="2820" width="14.109375" style="3" bestFit="1" customWidth="1"/>
    <col min="2821" max="2821" width="10.33203125" style="3" customWidth="1"/>
    <col min="2822" max="2822" width="11.6640625" style="3" bestFit="1" customWidth="1"/>
    <col min="2823" max="2823" width="23.6640625" style="3" customWidth="1"/>
    <col min="2824" max="2824" width="7.5546875" style="3" customWidth="1"/>
    <col min="2825" max="2825" width="5.6640625" style="3" customWidth="1"/>
    <col min="2826" max="3072" width="9.109375" style="3"/>
    <col min="3073" max="3073" width="5.109375" style="3" customWidth="1"/>
    <col min="3074" max="3074" width="3.88671875" style="3" bestFit="1" customWidth="1"/>
    <col min="3075" max="3075" width="11.109375" style="3" bestFit="1" customWidth="1"/>
    <col min="3076" max="3076" width="14.109375" style="3" bestFit="1" customWidth="1"/>
    <col min="3077" max="3077" width="10.33203125" style="3" customWidth="1"/>
    <col min="3078" max="3078" width="11.6640625" style="3" bestFit="1" customWidth="1"/>
    <col min="3079" max="3079" width="23.6640625" style="3" customWidth="1"/>
    <col min="3080" max="3080" width="7.5546875" style="3" customWidth="1"/>
    <col min="3081" max="3081" width="5.6640625" style="3" customWidth="1"/>
    <col min="3082" max="3328" width="9.109375" style="3"/>
    <col min="3329" max="3329" width="5.109375" style="3" customWidth="1"/>
    <col min="3330" max="3330" width="3.88671875" style="3" bestFit="1" customWidth="1"/>
    <col min="3331" max="3331" width="11.109375" style="3" bestFit="1" customWidth="1"/>
    <col min="3332" max="3332" width="14.109375" style="3" bestFit="1" customWidth="1"/>
    <col min="3333" max="3333" width="10.33203125" style="3" customWidth="1"/>
    <col min="3334" max="3334" width="11.6640625" style="3" bestFit="1" customWidth="1"/>
    <col min="3335" max="3335" width="23.6640625" style="3" customWidth="1"/>
    <col min="3336" max="3336" width="7.5546875" style="3" customWidth="1"/>
    <col min="3337" max="3337" width="5.6640625" style="3" customWidth="1"/>
    <col min="3338" max="3584" width="9.109375" style="3"/>
    <col min="3585" max="3585" width="5.109375" style="3" customWidth="1"/>
    <col min="3586" max="3586" width="3.88671875" style="3" bestFit="1" customWidth="1"/>
    <col min="3587" max="3587" width="11.109375" style="3" bestFit="1" customWidth="1"/>
    <col min="3588" max="3588" width="14.109375" style="3" bestFit="1" customWidth="1"/>
    <col min="3589" max="3589" width="10.33203125" style="3" customWidth="1"/>
    <col min="3590" max="3590" width="11.6640625" style="3" bestFit="1" customWidth="1"/>
    <col min="3591" max="3591" width="23.6640625" style="3" customWidth="1"/>
    <col min="3592" max="3592" width="7.5546875" style="3" customWidth="1"/>
    <col min="3593" max="3593" width="5.6640625" style="3" customWidth="1"/>
    <col min="3594" max="3840" width="9.109375" style="3"/>
    <col min="3841" max="3841" width="5.109375" style="3" customWidth="1"/>
    <col min="3842" max="3842" width="3.88671875" style="3" bestFit="1" customWidth="1"/>
    <col min="3843" max="3843" width="11.109375" style="3" bestFit="1" customWidth="1"/>
    <col min="3844" max="3844" width="14.109375" style="3" bestFit="1" customWidth="1"/>
    <col min="3845" max="3845" width="10.33203125" style="3" customWidth="1"/>
    <col min="3846" max="3846" width="11.6640625" style="3" bestFit="1" customWidth="1"/>
    <col min="3847" max="3847" width="23.6640625" style="3" customWidth="1"/>
    <col min="3848" max="3848" width="7.5546875" style="3" customWidth="1"/>
    <col min="3849" max="3849" width="5.6640625" style="3" customWidth="1"/>
    <col min="3850" max="4096" width="9.109375" style="3"/>
    <col min="4097" max="4097" width="5.109375" style="3" customWidth="1"/>
    <col min="4098" max="4098" width="3.88671875" style="3" bestFit="1" customWidth="1"/>
    <col min="4099" max="4099" width="11.109375" style="3" bestFit="1" customWidth="1"/>
    <col min="4100" max="4100" width="14.109375" style="3" bestFit="1" customWidth="1"/>
    <col min="4101" max="4101" width="10.33203125" style="3" customWidth="1"/>
    <col min="4102" max="4102" width="11.6640625" style="3" bestFit="1" customWidth="1"/>
    <col min="4103" max="4103" width="23.6640625" style="3" customWidth="1"/>
    <col min="4104" max="4104" width="7.5546875" style="3" customWidth="1"/>
    <col min="4105" max="4105" width="5.6640625" style="3" customWidth="1"/>
    <col min="4106" max="4352" width="9.109375" style="3"/>
    <col min="4353" max="4353" width="5.109375" style="3" customWidth="1"/>
    <col min="4354" max="4354" width="3.88671875" style="3" bestFit="1" customWidth="1"/>
    <col min="4355" max="4355" width="11.109375" style="3" bestFit="1" customWidth="1"/>
    <col min="4356" max="4356" width="14.109375" style="3" bestFit="1" customWidth="1"/>
    <col min="4357" max="4357" width="10.33203125" style="3" customWidth="1"/>
    <col min="4358" max="4358" width="11.6640625" style="3" bestFit="1" customWidth="1"/>
    <col min="4359" max="4359" width="23.6640625" style="3" customWidth="1"/>
    <col min="4360" max="4360" width="7.5546875" style="3" customWidth="1"/>
    <col min="4361" max="4361" width="5.6640625" style="3" customWidth="1"/>
    <col min="4362" max="4608" width="9.109375" style="3"/>
    <col min="4609" max="4609" width="5.109375" style="3" customWidth="1"/>
    <col min="4610" max="4610" width="3.88671875" style="3" bestFit="1" customWidth="1"/>
    <col min="4611" max="4611" width="11.109375" style="3" bestFit="1" customWidth="1"/>
    <col min="4612" max="4612" width="14.109375" style="3" bestFit="1" customWidth="1"/>
    <col min="4613" max="4613" width="10.33203125" style="3" customWidth="1"/>
    <col min="4614" max="4614" width="11.6640625" style="3" bestFit="1" customWidth="1"/>
    <col min="4615" max="4615" width="23.6640625" style="3" customWidth="1"/>
    <col min="4616" max="4616" width="7.5546875" style="3" customWidth="1"/>
    <col min="4617" max="4617" width="5.6640625" style="3" customWidth="1"/>
    <col min="4618" max="4864" width="9.109375" style="3"/>
    <col min="4865" max="4865" width="5.109375" style="3" customWidth="1"/>
    <col min="4866" max="4866" width="3.88671875" style="3" bestFit="1" customWidth="1"/>
    <col min="4867" max="4867" width="11.109375" style="3" bestFit="1" customWidth="1"/>
    <col min="4868" max="4868" width="14.109375" style="3" bestFit="1" customWidth="1"/>
    <col min="4869" max="4869" width="10.33203125" style="3" customWidth="1"/>
    <col min="4870" max="4870" width="11.6640625" style="3" bestFit="1" customWidth="1"/>
    <col min="4871" max="4871" width="23.6640625" style="3" customWidth="1"/>
    <col min="4872" max="4872" width="7.5546875" style="3" customWidth="1"/>
    <col min="4873" max="4873" width="5.6640625" style="3" customWidth="1"/>
    <col min="4874" max="5120" width="9.109375" style="3"/>
    <col min="5121" max="5121" width="5.109375" style="3" customWidth="1"/>
    <col min="5122" max="5122" width="3.88671875" style="3" bestFit="1" customWidth="1"/>
    <col min="5123" max="5123" width="11.109375" style="3" bestFit="1" customWidth="1"/>
    <col min="5124" max="5124" width="14.109375" style="3" bestFit="1" customWidth="1"/>
    <col min="5125" max="5125" width="10.33203125" style="3" customWidth="1"/>
    <col min="5126" max="5126" width="11.6640625" style="3" bestFit="1" customWidth="1"/>
    <col min="5127" max="5127" width="23.6640625" style="3" customWidth="1"/>
    <col min="5128" max="5128" width="7.5546875" style="3" customWidth="1"/>
    <col min="5129" max="5129" width="5.6640625" style="3" customWidth="1"/>
    <col min="5130" max="5376" width="9.109375" style="3"/>
    <col min="5377" max="5377" width="5.109375" style="3" customWidth="1"/>
    <col min="5378" max="5378" width="3.88671875" style="3" bestFit="1" customWidth="1"/>
    <col min="5379" max="5379" width="11.109375" style="3" bestFit="1" customWidth="1"/>
    <col min="5380" max="5380" width="14.109375" style="3" bestFit="1" customWidth="1"/>
    <col min="5381" max="5381" width="10.33203125" style="3" customWidth="1"/>
    <col min="5382" max="5382" width="11.6640625" style="3" bestFit="1" customWidth="1"/>
    <col min="5383" max="5383" width="23.6640625" style="3" customWidth="1"/>
    <col min="5384" max="5384" width="7.5546875" style="3" customWidth="1"/>
    <col min="5385" max="5385" width="5.6640625" style="3" customWidth="1"/>
    <col min="5386" max="5632" width="9.109375" style="3"/>
    <col min="5633" max="5633" width="5.109375" style="3" customWidth="1"/>
    <col min="5634" max="5634" width="3.88671875" style="3" bestFit="1" customWidth="1"/>
    <col min="5635" max="5635" width="11.109375" style="3" bestFit="1" customWidth="1"/>
    <col min="5636" max="5636" width="14.109375" style="3" bestFit="1" customWidth="1"/>
    <col min="5637" max="5637" width="10.33203125" style="3" customWidth="1"/>
    <col min="5638" max="5638" width="11.6640625" style="3" bestFit="1" customWidth="1"/>
    <col min="5639" max="5639" width="23.6640625" style="3" customWidth="1"/>
    <col min="5640" max="5640" width="7.5546875" style="3" customWidth="1"/>
    <col min="5641" max="5641" width="5.6640625" style="3" customWidth="1"/>
    <col min="5642" max="5888" width="9.109375" style="3"/>
    <col min="5889" max="5889" width="5.109375" style="3" customWidth="1"/>
    <col min="5890" max="5890" width="3.88671875" style="3" bestFit="1" customWidth="1"/>
    <col min="5891" max="5891" width="11.109375" style="3" bestFit="1" customWidth="1"/>
    <col min="5892" max="5892" width="14.109375" style="3" bestFit="1" customWidth="1"/>
    <col min="5893" max="5893" width="10.33203125" style="3" customWidth="1"/>
    <col min="5894" max="5894" width="11.6640625" style="3" bestFit="1" customWidth="1"/>
    <col min="5895" max="5895" width="23.6640625" style="3" customWidth="1"/>
    <col min="5896" max="5896" width="7.5546875" style="3" customWidth="1"/>
    <col min="5897" max="5897" width="5.6640625" style="3" customWidth="1"/>
    <col min="5898" max="6144" width="9.109375" style="3"/>
    <col min="6145" max="6145" width="5.109375" style="3" customWidth="1"/>
    <col min="6146" max="6146" width="3.88671875" style="3" bestFit="1" customWidth="1"/>
    <col min="6147" max="6147" width="11.109375" style="3" bestFit="1" customWidth="1"/>
    <col min="6148" max="6148" width="14.109375" style="3" bestFit="1" customWidth="1"/>
    <col min="6149" max="6149" width="10.33203125" style="3" customWidth="1"/>
    <col min="6150" max="6150" width="11.6640625" style="3" bestFit="1" customWidth="1"/>
    <col min="6151" max="6151" width="23.6640625" style="3" customWidth="1"/>
    <col min="6152" max="6152" width="7.5546875" style="3" customWidth="1"/>
    <col min="6153" max="6153" width="5.6640625" style="3" customWidth="1"/>
    <col min="6154" max="6400" width="9.109375" style="3"/>
    <col min="6401" max="6401" width="5.109375" style="3" customWidth="1"/>
    <col min="6402" max="6402" width="3.88671875" style="3" bestFit="1" customWidth="1"/>
    <col min="6403" max="6403" width="11.109375" style="3" bestFit="1" customWidth="1"/>
    <col min="6404" max="6404" width="14.109375" style="3" bestFit="1" customWidth="1"/>
    <col min="6405" max="6405" width="10.33203125" style="3" customWidth="1"/>
    <col min="6406" max="6406" width="11.6640625" style="3" bestFit="1" customWidth="1"/>
    <col min="6407" max="6407" width="23.6640625" style="3" customWidth="1"/>
    <col min="6408" max="6408" width="7.5546875" style="3" customWidth="1"/>
    <col min="6409" max="6409" width="5.6640625" style="3" customWidth="1"/>
    <col min="6410" max="6656" width="9.109375" style="3"/>
    <col min="6657" max="6657" width="5.109375" style="3" customWidth="1"/>
    <col min="6658" max="6658" width="3.88671875" style="3" bestFit="1" customWidth="1"/>
    <col min="6659" max="6659" width="11.109375" style="3" bestFit="1" customWidth="1"/>
    <col min="6660" max="6660" width="14.109375" style="3" bestFit="1" customWidth="1"/>
    <col min="6661" max="6661" width="10.33203125" style="3" customWidth="1"/>
    <col min="6662" max="6662" width="11.6640625" style="3" bestFit="1" customWidth="1"/>
    <col min="6663" max="6663" width="23.6640625" style="3" customWidth="1"/>
    <col min="6664" max="6664" width="7.5546875" style="3" customWidth="1"/>
    <col min="6665" max="6665" width="5.6640625" style="3" customWidth="1"/>
    <col min="6666" max="6912" width="9.109375" style="3"/>
    <col min="6913" max="6913" width="5.109375" style="3" customWidth="1"/>
    <col min="6914" max="6914" width="3.88671875" style="3" bestFit="1" customWidth="1"/>
    <col min="6915" max="6915" width="11.109375" style="3" bestFit="1" customWidth="1"/>
    <col min="6916" max="6916" width="14.109375" style="3" bestFit="1" customWidth="1"/>
    <col min="6917" max="6917" width="10.33203125" style="3" customWidth="1"/>
    <col min="6918" max="6918" width="11.6640625" style="3" bestFit="1" customWidth="1"/>
    <col min="6919" max="6919" width="23.6640625" style="3" customWidth="1"/>
    <col min="6920" max="6920" width="7.5546875" style="3" customWidth="1"/>
    <col min="6921" max="6921" width="5.6640625" style="3" customWidth="1"/>
    <col min="6922" max="7168" width="9.109375" style="3"/>
    <col min="7169" max="7169" width="5.109375" style="3" customWidth="1"/>
    <col min="7170" max="7170" width="3.88671875" style="3" bestFit="1" customWidth="1"/>
    <col min="7171" max="7171" width="11.109375" style="3" bestFit="1" customWidth="1"/>
    <col min="7172" max="7172" width="14.109375" style="3" bestFit="1" customWidth="1"/>
    <col min="7173" max="7173" width="10.33203125" style="3" customWidth="1"/>
    <col min="7174" max="7174" width="11.6640625" style="3" bestFit="1" customWidth="1"/>
    <col min="7175" max="7175" width="23.6640625" style="3" customWidth="1"/>
    <col min="7176" max="7176" width="7.5546875" style="3" customWidth="1"/>
    <col min="7177" max="7177" width="5.6640625" style="3" customWidth="1"/>
    <col min="7178" max="7424" width="9.109375" style="3"/>
    <col min="7425" max="7425" width="5.109375" style="3" customWidth="1"/>
    <col min="7426" max="7426" width="3.88671875" style="3" bestFit="1" customWidth="1"/>
    <col min="7427" max="7427" width="11.109375" style="3" bestFit="1" customWidth="1"/>
    <col min="7428" max="7428" width="14.109375" style="3" bestFit="1" customWidth="1"/>
    <col min="7429" max="7429" width="10.33203125" style="3" customWidth="1"/>
    <col min="7430" max="7430" width="11.6640625" style="3" bestFit="1" customWidth="1"/>
    <col min="7431" max="7431" width="23.6640625" style="3" customWidth="1"/>
    <col min="7432" max="7432" width="7.5546875" style="3" customWidth="1"/>
    <col min="7433" max="7433" width="5.6640625" style="3" customWidth="1"/>
    <col min="7434" max="7680" width="9.109375" style="3"/>
    <col min="7681" max="7681" width="5.109375" style="3" customWidth="1"/>
    <col min="7682" max="7682" width="3.88671875" style="3" bestFit="1" customWidth="1"/>
    <col min="7683" max="7683" width="11.109375" style="3" bestFit="1" customWidth="1"/>
    <col min="7684" max="7684" width="14.109375" style="3" bestFit="1" customWidth="1"/>
    <col min="7685" max="7685" width="10.33203125" style="3" customWidth="1"/>
    <col min="7686" max="7686" width="11.6640625" style="3" bestFit="1" customWidth="1"/>
    <col min="7687" max="7687" width="23.6640625" style="3" customWidth="1"/>
    <col min="7688" max="7688" width="7.5546875" style="3" customWidth="1"/>
    <col min="7689" max="7689" width="5.6640625" style="3" customWidth="1"/>
    <col min="7690" max="7936" width="9.109375" style="3"/>
    <col min="7937" max="7937" width="5.109375" style="3" customWidth="1"/>
    <col min="7938" max="7938" width="3.88671875" style="3" bestFit="1" customWidth="1"/>
    <col min="7939" max="7939" width="11.109375" style="3" bestFit="1" customWidth="1"/>
    <col min="7940" max="7940" width="14.109375" style="3" bestFit="1" customWidth="1"/>
    <col min="7941" max="7941" width="10.33203125" style="3" customWidth="1"/>
    <col min="7942" max="7942" width="11.6640625" style="3" bestFit="1" customWidth="1"/>
    <col min="7943" max="7943" width="23.6640625" style="3" customWidth="1"/>
    <col min="7944" max="7944" width="7.5546875" style="3" customWidth="1"/>
    <col min="7945" max="7945" width="5.6640625" style="3" customWidth="1"/>
    <col min="7946" max="8192" width="9.109375" style="3"/>
    <col min="8193" max="8193" width="5.109375" style="3" customWidth="1"/>
    <col min="8194" max="8194" width="3.88671875" style="3" bestFit="1" customWidth="1"/>
    <col min="8195" max="8195" width="11.109375" style="3" bestFit="1" customWidth="1"/>
    <col min="8196" max="8196" width="14.109375" style="3" bestFit="1" customWidth="1"/>
    <col min="8197" max="8197" width="10.33203125" style="3" customWidth="1"/>
    <col min="8198" max="8198" width="11.6640625" style="3" bestFit="1" customWidth="1"/>
    <col min="8199" max="8199" width="23.6640625" style="3" customWidth="1"/>
    <col min="8200" max="8200" width="7.5546875" style="3" customWidth="1"/>
    <col min="8201" max="8201" width="5.6640625" style="3" customWidth="1"/>
    <col min="8202" max="8448" width="9.109375" style="3"/>
    <col min="8449" max="8449" width="5.109375" style="3" customWidth="1"/>
    <col min="8450" max="8450" width="3.88671875" style="3" bestFit="1" customWidth="1"/>
    <col min="8451" max="8451" width="11.109375" style="3" bestFit="1" customWidth="1"/>
    <col min="8452" max="8452" width="14.109375" style="3" bestFit="1" customWidth="1"/>
    <col min="8453" max="8453" width="10.33203125" style="3" customWidth="1"/>
    <col min="8454" max="8454" width="11.6640625" style="3" bestFit="1" customWidth="1"/>
    <col min="8455" max="8455" width="23.6640625" style="3" customWidth="1"/>
    <col min="8456" max="8456" width="7.5546875" style="3" customWidth="1"/>
    <col min="8457" max="8457" width="5.6640625" style="3" customWidth="1"/>
    <col min="8458" max="8704" width="9.109375" style="3"/>
    <col min="8705" max="8705" width="5.109375" style="3" customWidth="1"/>
    <col min="8706" max="8706" width="3.88671875" style="3" bestFit="1" customWidth="1"/>
    <col min="8707" max="8707" width="11.109375" style="3" bestFit="1" customWidth="1"/>
    <col min="8708" max="8708" width="14.109375" style="3" bestFit="1" customWidth="1"/>
    <col min="8709" max="8709" width="10.33203125" style="3" customWidth="1"/>
    <col min="8710" max="8710" width="11.6640625" style="3" bestFit="1" customWidth="1"/>
    <col min="8711" max="8711" width="23.6640625" style="3" customWidth="1"/>
    <col min="8712" max="8712" width="7.5546875" style="3" customWidth="1"/>
    <col min="8713" max="8713" width="5.6640625" style="3" customWidth="1"/>
    <col min="8714" max="8960" width="9.109375" style="3"/>
    <col min="8961" max="8961" width="5.109375" style="3" customWidth="1"/>
    <col min="8962" max="8962" width="3.88671875" style="3" bestFit="1" customWidth="1"/>
    <col min="8963" max="8963" width="11.109375" style="3" bestFit="1" customWidth="1"/>
    <col min="8964" max="8964" width="14.109375" style="3" bestFit="1" customWidth="1"/>
    <col min="8965" max="8965" width="10.33203125" style="3" customWidth="1"/>
    <col min="8966" max="8966" width="11.6640625" style="3" bestFit="1" customWidth="1"/>
    <col min="8967" max="8967" width="23.6640625" style="3" customWidth="1"/>
    <col min="8968" max="8968" width="7.5546875" style="3" customWidth="1"/>
    <col min="8969" max="8969" width="5.6640625" style="3" customWidth="1"/>
    <col min="8970" max="9216" width="9.109375" style="3"/>
    <col min="9217" max="9217" width="5.109375" style="3" customWidth="1"/>
    <col min="9218" max="9218" width="3.88671875" style="3" bestFit="1" customWidth="1"/>
    <col min="9219" max="9219" width="11.109375" style="3" bestFit="1" customWidth="1"/>
    <col min="9220" max="9220" width="14.109375" style="3" bestFit="1" customWidth="1"/>
    <col min="9221" max="9221" width="10.33203125" style="3" customWidth="1"/>
    <col min="9222" max="9222" width="11.6640625" style="3" bestFit="1" customWidth="1"/>
    <col min="9223" max="9223" width="23.6640625" style="3" customWidth="1"/>
    <col min="9224" max="9224" width="7.5546875" style="3" customWidth="1"/>
    <col min="9225" max="9225" width="5.6640625" style="3" customWidth="1"/>
    <col min="9226" max="9472" width="9.109375" style="3"/>
    <col min="9473" max="9473" width="5.109375" style="3" customWidth="1"/>
    <col min="9474" max="9474" width="3.88671875" style="3" bestFit="1" customWidth="1"/>
    <col min="9475" max="9475" width="11.109375" style="3" bestFit="1" customWidth="1"/>
    <col min="9476" max="9476" width="14.109375" style="3" bestFit="1" customWidth="1"/>
    <col min="9477" max="9477" width="10.33203125" style="3" customWidth="1"/>
    <col min="9478" max="9478" width="11.6640625" style="3" bestFit="1" customWidth="1"/>
    <col min="9479" max="9479" width="23.6640625" style="3" customWidth="1"/>
    <col min="9480" max="9480" width="7.5546875" style="3" customWidth="1"/>
    <col min="9481" max="9481" width="5.6640625" style="3" customWidth="1"/>
    <col min="9482" max="9728" width="9.109375" style="3"/>
    <col min="9729" max="9729" width="5.109375" style="3" customWidth="1"/>
    <col min="9730" max="9730" width="3.88671875" style="3" bestFit="1" customWidth="1"/>
    <col min="9731" max="9731" width="11.109375" style="3" bestFit="1" customWidth="1"/>
    <col min="9732" max="9732" width="14.109375" style="3" bestFit="1" customWidth="1"/>
    <col min="9733" max="9733" width="10.33203125" style="3" customWidth="1"/>
    <col min="9734" max="9734" width="11.6640625" style="3" bestFit="1" customWidth="1"/>
    <col min="9735" max="9735" width="23.6640625" style="3" customWidth="1"/>
    <col min="9736" max="9736" width="7.5546875" style="3" customWidth="1"/>
    <col min="9737" max="9737" width="5.6640625" style="3" customWidth="1"/>
    <col min="9738" max="9984" width="9.109375" style="3"/>
    <col min="9985" max="9985" width="5.109375" style="3" customWidth="1"/>
    <col min="9986" max="9986" width="3.88671875" style="3" bestFit="1" customWidth="1"/>
    <col min="9987" max="9987" width="11.109375" style="3" bestFit="1" customWidth="1"/>
    <col min="9988" max="9988" width="14.109375" style="3" bestFit="1" customWidth="1"/>
    <col min="9989" max="9989" width="10.33203125" style="3" customWidth="1"/>
    <col min="9990" max="9990" width="11.6640625" style="3" bestFit="1" customWidth="1"/>
    <col min="9991" max="9991" width="23.6640625" style="3" customWidth="1"/>
    <col min="9992" max="9992" width="7.5546875" style="3" customWidth="1"/>
    <col min="9993" max="9993" width="5.6640625" style="3" customWidth="1"/>
    <col min="9994" max="10240" width="9.109375" style="3"/>
    <col min="10241" max="10241" width="5.109375" style="3" customWidth="1"/>
    <col min="10242" max="10242" width="3.88671875" style="3" bestFit="1" customWidth="1"/>
    <col min="10243" max="10243" width="11.109375" style="3" bestFit="1" customWidth="1"/>
    <col min="10244" max="10244" width="14.109375" style="3" bestFit="1" customWidth="1"/>
    <col min="10245" max="10245" width="10.33203125" style="3" customWidth="1"/>
    <col min="10246" max="10246" width="11.6640625" style="3" bestFit="1" customWidth="1"/>
    <col min="10247" max="10247" width="23.6640625" style="3" customWidth="1"/>
    <col min="10248" max="10248" width="7.5546875" style="3" customWidth="1"/>
    <col min="10249" max="10249" width="5.6640625" style="3" customWidth="1"/>
    <col min="10250" max="10496" width="9.109375" style="3"/>
    <col min="10497" max="10497" width="5.109375" style="3" customWidth="1"/>
    <col min="10498" max="10498" width="3.88671875" style="3" bestFit="1" customWidth="1"/>
    <col min="10499" max="10499" width="11.109375" style="3" bestFit="1" customWidth="1"/>
    <col min="10500" max="10500" width="14.109375" style="3" bestFit="1" customWidth="1"/>
    <col min="10501" max="10501" width="10.33203125" style="3" customWidth="1"/>
    <col min="10502" max="10502" width="11.6640625" style="3" bestFit="1" customWidth="1"/>
    <col min="10503" max="10503" width="23.6640625" style="3" customWidth="1"/>
    <col min="10504" max="10504" width="7.5546875" style="3" customWidth="1"/>
    <col min="10505" max="10505" width="5.6640625" style="3" customWidth="1"/>
    <col min="10506" max="10752" width="9.109375" style="3"/>
    <col min="10753" max="10753" width="5.109375" style="3" customWidth="1"/>
    <col min="10754" max="10754" width="3.88671875" style="3" bestFit="1" customWidth="1"/>
    <col min="10755" max="10755" width="11.109375" style="3" bestFit="1" customWidth="1"/>
    <col min="10756" max="10756" width="14.109375" style="3" bestFit="1" customWidth="1"/>
    <col min="10757" max="10757" width="10.33203125" style="3" customWidth="1"/>
    <col min="10758" max="10758" width="11.6640625" style="3" bestFit="1" customWidth="1"/>
    <col min="10759" max="10759" width="23.6640625" style="3" customWidth="1"/>
    <col min="10760" max="10760" width="7.5546875" style="3" customWidth="1"/>
    <col min="10761" max="10761" width="5.6640625" style="3" customWidth="1"/>
    <col min="10762" max="11008" width="9.109375" style="3"/>
    <col min="11009" max="11009" width="5.109375" style="3" customWidth="1"/>
    <col min="11010" max="11010" width="3.88671875" style="3" bestFit="1" customWidth="1"/>
    <col min="11011" max="11011" width="11.109375" style="3" bestFit="1" customWidth="1"/>
    <col min="11012" max="11012" width="14.109375" style="3" bestFit="1" customWidth="1"/>
    <col min="11013" max="11013" width="10.33203125" style="3" customWidth="1"/>
    <col min="11014" max="11014" width="11.6640625" style="3" bestFit="1" customWidth="1"/>
    <col min="11015" max="11015" width="23.6640625" style="3" customWidth="1"/>
    <col min="11016" max="11016" width="7.5546875" style="3" customWidth="1"/>
    <col min="11017" max="11017" width="5.6640625" style="3" customWidth="1"/>
    <col min="11018" max="11264" width="9.109375" style="3"/>
    <col min="11265" max="11265" width="5.109375" style="3" customWidth="1"/>
    <col min="11266" max="11266" width="3.88671875" style="3" bestFit="1" customWidth="1"/>
    <col min="11267" max="11267" width="11.109375" style="3" bestFit="1" customWidth="1"/>
    <col min="11268" max="11268" width="14.109375" style="3" bestFit="1" customWidth="1"/>
    <col min="11269" max="11269" width="10.33203125" style="3" customWidth="1"/>
    <col min="11270" max="11270" width="11.6640625" style="3" bestFit="1" customWidth="1"/>
    <col min="11271" max="11271" width="23.6640625" style="3" customWidth="1"/>
    <col min="11272" max="11272" width="7.5546875" style="3" customWidth="1"/>
    <col min="11273" max="11273" width="5.6640625" style="3" customWidth="1"/>
    <col min="11274" max="11520" width="9.109375" style="3"/>
    <col min="11521" max="11521" width="5.109375" style="3" customWidth="1"/>
    <col min="11522" max="11522" width="3.88671875" style="3" bestFit="1" customWidth="1"/>
    <col min="11523" max="11523" width="11.109375" style="3" bestFit="1" customWidth="1"/>
    <col min="11524" max="11524" width="14.109375" style="3" bestFit="1" customWidth="1"/>
    <col min="11525" max="11525" width="10.33203125" style="3" customWidth="1"/>
    <col min="11526" max="11526" width="11.6640625" style="3" bestFit="1" customWidth="1"/>
    <col min="11527" max="11527" width="23.6640625" style="3" customWidth="1"/>
    <col min="11528" max="11528" width="7.5546875" style="3" customWidth="1"/>
    <col min="11529" max="11529" width="5.6640625" style="3" customWidth="1"/>
    <col min="11530" max="11776" width="9.109375" style="3"/>
    <col min="11777" max="11777" width="5.109375" style="3" customWidth="1"/>
    <col min="11778" max="11778" width="3.88671875" style="3" bestFit="1" customWidth="1"/>
    <col min="11779" max="11779" width="11.109375" style="3" bestFit="1" customWidth="1"/>
    <col min="11780" max="11780" width="14.109375" style="3" bestFit="1" customWidth="1"/>
    <col min="11781" max="11781" width="10.33203125" style="3" customWidth="1"/>
    <col min="11782" max="11782" width="11.6640625" style="3" bestFit="1" customWidth="1"/>
    <col min="11783" max="11783" width="23.6640625" style="3" customWidth="1"/>
    <col min="11784" max="11784" width="7.5546875" style="3" customWidth="1"/>
    <col min="11785" max="11785" width="5.6640625" style="3" customWidth="1"/>
    <col min="11786" max="12032" width="9.109375" style="3"/>
    <col min="12033" max="12033" width="5.109375" style="3" customWidth="1"/>
    <col min="12034" max="12034" width="3.88671875" style="3" bestFit="1" customWidth="1"/>
    <col min="12035" max="12035" width="11.109375" style="3" bestFit="1" customWidth="1"/>
    <col min="12036" max="12036" width="14.109375" style="3" bestFit="1" customWidth="1"/>
    <col min="12037" max="12037" width="10.33203125" style="3" customWidth="1"/>
    <col min="12038" max="12038" width="11.6640625" style="3" bestFit="1" customWidth="1"/>
    <col min="12039" max="12039" width="23.6640625" style="3" customWidth="1"/>
    <col min="12040" max="12040" width="7.5546875" style="3" customWidth="1"/>
    <col min="12041" max="12041" width="5.6640625" style="3" customWidth="1"/>
    <col min="12042" max="12288" width="9.109375" style="3"/>
    <col min="12289" max="12289" width="5.109375" style="3" customWidth="1"/>
    <col min="12290" max="12290" width="3.88671875" style="3" bestFit="1" customWidth="1"/>
    <col min="12291" max="12291" width="11.109375" style="3" bestFit="1" customWidth="1"/>
    <col min="12292" max="12292" width="14.109375" style="3" bestFit="1" customWidth="1"/>
    <col min="12293" max="12293" width="10.33203125" style="3" customWidth="1"/>
    <col min="12294" max="12294" width="11.6640625" style="3" bestFit="1" customWidth="1"/>
    <col min="12295" max="12295" width="23.6640625" style="3" customWidth="1"/>
    <col min="12296" max="12296" width="7.5546875" style="3" customWidth="1"/>
    <col min="12297" max="12297" width="5.6640625" style="3" customWidth="1"/>
    <col min="12298" max="12544" width="9.109375" style="3"/>
    <col min="12545" max="12545" width="5.109375" style="3" customWidth="1"/>
    <col min="12546" max="12546" width="3.88671875" style="3" bestFit="1" customWidth="1"/>
    <col min="12547" max="12547" width="11.109375" style="3" bestFit="1" customWidth="1"/>
    <col min="12548" max="12548" width="14.109375" style="3" bestFit="1" customWidth="1"/>
    <col min="12549" max="12549" width="10.33203125" style="3" customWidth="1"/>
    <col min="12550" max="12550" width="11.6640625" style="3" bestFit="1" customWidth="1"/>
    <col min="12551" max="12551" width="23.6640625" style="3" customWidth="1"/>
    <col min="12552" max="12552" width="7.5546875" style="3" customWidth="1"/>
    <col min="12553" max="12553" width="5.6640625" style="3" customWidth="1"/>
    <col min="12554" max="12800" width="9.109375" style="3"/>
    <col min="12801" max="12801" width="5.109375" style="3" customWidth="1"/>
    <col min="12802" max="12802" width="3.88671875" style="3" bestFit="1" customWidth="1"/>
    <col min="12803" max="12803" width="11.109375" style="3" bestFit="1" customWidth="1"/>
    <col min="12804" max="12804" width="14.109375" style="3" bestFit="1" customWidth="1"/>
    <col min="12805" max="12805" width="10.33203125" style="3" customWidth="1"/>
    <col min="12806" max="12806" width="11.6640625" style="3" bestFit="1" customWidth="1"/>
    <col min="12807" max="12807" width="23.6640625" style="3" customWidth="1"/>
    <col min="12808" max="12808" width="7.5546875" style="3" customWidth="1"/>
    <col min="12809" max="12809" width="5.6640625" style="3" customWidth="1"/>
    <col min="12810" max="13056" width="9.109375" style="3"/>
    <col min="13057" max="13057" width="5.109375" style="3" customWidth="1"/>
    <col min="13058" max="13058" width="3.88671875" style="3" bestFit="1" customWidth="1"/>
    <col min="13059" max="13059" width="11.109375" style="3" bestFit="1" customWidth="1"/>
    <col min="13060" max="13060" width="14.109375" style="3" bestFit="1" customWidth="1"/>
    <col min="13061" max="13061" width="10.33203125" style="3" customWidth="1"/>
    <col min="13062" max="13062" width="11.6640625" style="3" bestFit="1" customWidth="1"/>
    <col min="13063" max="13063" width="23.6640625" style="3" customWidth="1"/>
    <col min="13064" max="13064" width="7.5546875" style="3" customWidth="1"/>
    <col min="13065" max="13065" width="5.6640625" style="3" customWidth="1"/>
    <col min="13066" max="13312" width="9.109375" style="3"/>
    <col min="13313" max="13313" width="5.109375" style="3" customWidth="1"/>
    <col min="13314" max="13314" width="3.88671875" style="3" bestFit="1" customWidth="1"/>
    <col min="13315" max="13315" width="11.109375" style="3" bestFit="1" customWidth="1"/>
    <col min="13316" max="13316" width="14.109375" style="3" bestFit="1" customWidth="1"/>
    <col min="13317" max="13317" width="10.33203125" style="3" customWidth="1"/>
    <col min="13318" max="13318" width="11.6640625" style="3" bestFit="1" customWidth="1"/>
    <col min="13319" max="13319" width="23.6640625" style="3" customWidth="1"/>
    <col min="13320" max="13320" width="7.5546875" style="3" customWidth="1"/>
    <col min="13321" max="13321" width="5.6640625" style="3" customWidth="1"/>
    <col min="13322" max="13568" width="9.109375" style="3"/>
    <col min="13569" max="13569" width="5.109375" style="3" customWidth="1"/>
    <col min="13570" max="13570" width="3.88671875" style="3" bestFit="1" customWidth="1"/>
    <col min="13571" max="13571" width="11.109375" style="3" bestFit="1" customWidth="1"/>
    <col min="13572" max="13572" width="14.109375" style="3" bestFit="1" customWidth="1"/>
    <col min="13573" max="13573" width="10.33203125" style="3" customWidth="1"/>
    <col min="13574" max="13574" width="11.6640625" style="3" bestFit="1" customWidth="1"/>
    <col min="13575" max="13575" width="23.6640625" style="3" customWidth="1"/>
    <col min="13576" max="13576" width="7.5546875" style="3" customWidth="1"/>
    <col min="13577" max="13577" width="5.6640625" style="3" customWidth="1"/>
    <col min="13578" max="13824" width="9.109375" style="3"/>
    <col min="13825" max="13825" width="5.109375" style="3" customWidth="1"/>
    <col min="13826" max="13826" width="3.88671875" style="3" bestFit="1" customWidth="1"/>
    <col min="13827" max="13827" width="11.109375" style="3" bestFit="1" customWidth="1"/>
    <col min="13828" max="13828" width="14.109375" style="3" bestFit="1" customWidth="1"/>
    <col min="13829" max="13829" width="10.33203125" style="3" customWidth="1"/>
    <col min="13830" max="13830" width="11.6640625" style="3" bestFit="1" customWidth="1"/>
    <col min="13831" max="13831" width="23.6640625" style="3" customWidth="1"/>
    <col min="13832" max="13832" width="7.5546875" style="3" customWidth="1"/>
    <col min="13833" max="13833" width="5.6640625" style="3" customWidth="1"/>
    <col min="13834" max="14080" width="9.109375" style="3"/>
    <col min="14081" max="14081" width="5.109375" style="3" customWidth="1"/>
    <col min="14082" max="14082" width="3.88671875" style="3" bestFit="1" customWidth="1"/>
    <col min="14083" max="14083" width="11.109375" style="3" bestFit="1" customWidth="1"/>
    <col min="14084" max="14084" width="14.109375" style="3" bestFit="1" customWidth="1"/>
    <col min="14085" max="14085" width="10.33203125" style="3" customWidth="1"/>
    <col min="14086" max="14086" width="11.6640625" style="3" bestFit="1" customWidth="1"/>
    <col min="14087" max="14087" width="23.6640625" style="3" customWidth="1"/>
    <col min="14088" max="14088" width="7.5546875" style="3" customWidth="1"/>
    <col min="14089" max="14089" width="5.6640625" style="3" customWidth="1"/>
    <col min="14090" max="14336" width="9.109375" style="3"/>
    <col min="14337" max="14337" width="5.109375" style="3" customWidth="1"/>
    <col min="14338" max="14338" width="3.88671875" style="3" bestFit="1" customWidth="1"/>
    <col min="14339" max="14339" width="11.109375" style="3" bestFit="1" customWidth="1"/>
    <col min="14340" max="14340" width="14.109375" style="3" bestFit="1" customWidth="1"/>
    <col min="14341" max="14341" width="10.33203125" style="3" customWidth="1"/>
    <col min="14342" max="14342" width="11.6640625" style="3" bestFit="1" customWidth="1"/>
    <col min="14343" max="14343" width="23.6640625" style="3" customWidth="1"/>
    <col min="14344" max="14344" width="7.5546875" style="3" customWidth="1"/>
    <col min="14345" max="14345" width="5.6640625" style="3" customWidth="1"/>
    <col min="14346" max="14592" width="9.109375" style="3"/>
    <col min="14593" max="14593" width="5.109375" style="3" customWidth="1"/>
    <col min="14594" max="14594" width="3.88671875" style="3" bestFit="1" customWidth="1"/>
    <col min="14595" max="14595" width="11.109375" style="3" bestFit="1" customWidth="1"/>
    <col min="14596" max="14596" width="14.109375" style="3" bestFit="1" customWidth="1"/>
    <col min="14597" max="14597" width="10.33203125" style="3" customWidth="1"/>
    <col min="14598" max="14598" width="11.6640625" style="3" bestFit="1" customWidth="1"/>
    <col min="14599" max="14599" width="23.6640625" style="3" customWidth="1"/>
    <col min="14600" max="14600" width="7.5546875" style="3" customWidth="1"/>
    <col min="14601" max="14601" width="5.6640625" style="3" customWidth="1"/>
    <col min="14602" max="14848" width="9.109375" style="3"/>
    <col min="14849" max="14849" width="5.109375" style="3" customWidth="1"/>
    <col min="14850" max="14850" width="3.88671875" style="3" bestFit="1" customWidth="1"/>
    <col min="14851" max="14851" width="11.109375" style="3" bestFit="1" customWidth="1"/>
    <col min="14852" max="14852" width="14.109375" style="3" bestFit="1" customWidth="1"/>
    <col min="14853" max="14853" width="10.33203125" style="3" customWidth="1"/>
    <col min="14854" max="14854" width="11.6640625" style="3" bestFit="1" customWidth="1"/>
    <col min="14855" max="14855" width="23.6640625" style="3" customWidth="1"/>
    <col min="14856" max="14856" width="7.5546875" style="3" customWidth="1"/>
    <col min="14857" max="14857" width="5.6640625" style="3" customWidth="1"/>
    <col min="14858" max="15104" width="9.109375" style="3"/>
    <col min="15105" max="15105" width="5.109375" style="3" customWidth="1"/>
    <col min="15106" max="15106" width="3.88671875" style="3" bestFit="1" customWidth="1"/>
    <col min="15107" max="15107" width="11.109375" style="3" bestFit="1" customWidth="1"/>
    <col min="15108" max="15108" width="14.109375" style="3" bestFit="1" customWidth="1"/>
    <col min="15109" max="15109" width="10.33203125" style="3" customWidth="1"/>
    <col min="15110" max="15110" width="11.6640625" style="3" bestFit="1" customWidth="1"/>
    <col min="15111" max="15111" width="23.6640625" style="3" customWidth="1"/>
    <col min="15112" max="15112" width="7.5546875" style="3" customWidth="1"/>
    <col min="15113" max="15113" width="5.6640625" style="3" customWidth="1"/>
    <col min="15114" max="15360" width="9.109375" style="3"/>
    <col min="15361" max="15361" width="5.109375" style="3" customWidth="1"/>
    <col min="15362" max="15362" width="3.88671875" style="3" bestFit="1" customWidth="1"/>
    <col min="15363" max="15363" width="11.109375" style="3" bestFit="1" customWidth="1"/>
    <col min="15364" max="15364" width="14.109375" style="3" bestFit="1" customWidth="1"/>
    <col min="15365" max="15365" width="10.33203125" style="3" customWidth="1"/>
    <col min="15366" max="15366" width="11.6640625" style="3" bestFit="1" customWidth="1"/>
    <col min="15367" max="15367" width="23.6640625" style="3" customWidth="1"/>
    <col min="15368" max="15368" width="7.5546875" style="3" customWidth="1"/>
    <col min="15369" max="15369" width="5.6640625" style="3" customWidth="1"/>
    <col min="15370" max="15616" width="9.109375" style="3"/>
    <col min="15617" max="15617" width="5.109375" style="3" customWidth="1"/>
    <col min="15618" max="15618" width="3.88671875" style="3" bestFit="1" customWidth="1"/>
    <col min="15619" max="15619" width="11.109375" style="3" bestFit="1" customWidth="1"/>
    <col min="15620" max="15620" width="14.109375" style="3" bestFit="1" customWidth="1"/>
    <col min="15621" max="15621" width="10.33203125" style="3" customWidth="1"/>
    <col min="15622" max="15622" width="11.6640625" style="3" bestFit="1" customWidth="1"/>
    <col min="15623" max="15623" width="23.6640625" style="3" customWidth="1"/>
    <col min="15624" max="15624" width="7.5546875" style="3" customWidth="1"/>
    <col min="15625" max="15625" width="5.6640625" style="3" customWidth="1"/>
    <col min="15626" max="15872" width="9.109375" style="3"/>
    <col min="15873" max="15873" width="5.109375" style="3" customWidth="1"/>
    <col min="15874" max="15874" width="3.88671875" style="3" bestFit="1" customWidth="1"/>
    <col min="15875" max="15875" width="11.109375" style="3" bestFit="1" customWidth="1"/>
    <col min="15876" max="15876" width="14.109375" style="3" bestFit="1" customWidth="1"/>
    <col min="15877" max="15877" width="10.33203125" style="3" customWidth="1"/>
    <col min="15878" max="15878" width="11.6640625" style="3" bestFit="1" customWidth="1"/>
    <col min="15879" max="15879" width="23.6640625" style="3" customWidth="1"/>
    <col min="15880" max="15880" width="7.5546875" style="3" customWidth="1"/>
    <col min="15881" max="15881" width="5.6640625" style="3" customWidth="1"/>
    <col min="15882" max="16128" width="9.109375" style="3"/>
    <col min="16129" max="16129" width="5.109375" style="3" customWidth="1"/>
    <col min="16130" max="16130" width="3.88671875" style="3" bestFit="1" customWidth="1"/>
    <col min="16131" max="16131" width="11.109375" style="3" bestFit="1" customWidth="1"/>
    <col min="16132" max="16132" width="14.109375" style="3" bestFit="1" customWidth="1"/>
    <col min="16133" max="16133" width="10.33203125" style="3" customWidth="1"/>
    <col min="16134" max="16134" width="11.6640625" style="3" bestFit="1" customWidth="1"/>
    <col min="16135" max="16135" width="23.6640625" style="3" customWidth="1"/>
    <col min="16136" max="16136" width="7.5546875" style="3" customWidth="1"/>
    <col min="16137" max="16137" width="5.6640625" style="3" customWidth="1"/>
    <col min="16138" max="16384" width="9.109375" style="3"/>
  </cols>
  <sheetData>
    <row r="1" spans="1:9" ht="17.399999999999999">
      <c r="B1" s="2"/>
      <c r="D1" s="2" t="s">
        <v>172</v>
      </c>
      <c r="E1" s="4"/>
      <c r="F1" s="5"/>
    </row>
    <row r="2" spans="1:9" ht="17.399999999999999">
      <c r="A2" s="14" t="s">
        <v>3</v>
      </c>
      <c r="B2" s="2"/>
      <c r="D2" s="4"/>
      <c r="E2" s="4"/>
      <c r="G2" s="6" t="s">
        <v>173</v>
      </c>
    </row>
    <row r="3" spans="1:9" s="9" customFormat="1" ht="4.2">
      <c r="C3" s="8"/>
      <c r="G3" s="10"/>
    </row>
    <row r="4" spans="1:9">
      <c r="C4" s="11" t="s">
        <v>178</v>
      </c>
      <c r="D4" s="12"/>
      <c r="E4" s="11" t="s">
        <v>21</v>
      </c>
      <c r="F4" s="11"/>
      <c r="G4" s="13"/>
      <c r="H4" s="14"/>
    </row>
    <row r="5" spans="1:9" s="9" customFormat="1" ht="4.8" thickBot="1">
      <c r="C5" s="8"/>
      <c r="G5" s="10"/>
    </row>
    <row r="6" spans="1:9" ht="13.8" thickBot="1">
      <c r="A6" s="34" t="s">
        <v>153</v>
      </c>
      <c r="B6" s="39" t="s">
        <v>175</v>
      </c>
      <c r="C6" s="16" t="s">
        <v>154</v>
      </c>
      <c r="D6" s="17" t="s">
        <v>155</v>
      </c>
      <c r="E6" s="18" t="s">
        <v>156</v>
      </c>
      <c r="F6" s="18" t="s">
        <v>157</v>
      </c>
      <c r="G6" s="18" t="s">
        <v>158</v>
      </c>
      <c r="H6" s="19" t="s">
        <v>159</v>
      </c>
      <c r="I6" s="20" t="s">
        <v>161</v>
      </c>
    </row>
    <row r="7" spans="1:9" ht="17.25" customHeight="1">
      <c r="A7" s="37" t="s">
        <v>162</v>
      </c>
      <c r="B7" s="80">
        <v>32</v>
      </c>
      <c r="C7" s="22" t="s">
        <v>49</v>
      </c>
      <c r="D7" s="23" t="s">
        <v>50</v>
      </c>
      <c r="E7" s="24" t="s">
        <v>51</v>
      </c>
      <c r="F7" s="79" t="s">
        <v>205</v>
      </c>
      <c r="G7" s="25" t="s">
        <v>409</v>
      </c>
      <c r="H7" s="41">
        <v>2.5320601851851854E-3</v>
      </c>
      <c r="I7" s="42" t="str">
        <f>IF(ISBLANK(H7),"",IF(H7&lt;=0.00202546296296296,"KSM",IF(H7&lt;=0.00216435185185185,"I A",IF(H7&lt;=0.00233796296296296,"II A",IF(H7&lt;=0.00256944444444444,"III A",IF(H7&lt;=0.00280092592592593,"I JA",IF(H7&lt;=0.00303240740740741,"II JA",IF(H7&lt;=0.00320601851851852,"III JA"))))))))</f>
        <v>III A</v>
      </c>
    </row>
    <row r="8" spans="1:9" ht="17.25" customHeight="1">
      <c r="A8" s="37" t="s">
        <v>163</v>
      </c>
      <c r="B8" s="80">
        <v>16</v>
      </c>
      <c r="C8" s="22" t="s">
        <v>60</v>
      </c>
      <c r="D8" s="23" t="s">
        <v>443</v>
      </c>
      <c r="E8" s="24" t="s">
        <v>444</v>
      </c>
      <c r="F8" s="79" t="s">
        <v>464</v>
      </c>
      <c r="G8" s="25" t="s">
        <v>441</v>
      </c>
      <c r="H8" s="41">
        <v>2.7949074074074074E-3</v>
      </c>
      <c r="I8" s="42" t="str">
        <f>IF(ISBLANK(H8),"",IF(H8&lt;=0.00202546296296296,"KSM",IF(H8&lt;=0.00216435185185185,"I A",IF(H8&lt;=0.00233796296296296,"II A",IF(H8&lt;=0.00256944444444444,"III A",IF(H8&lt;=0.00280092592592593,"I JA",IF(H8&lt;=0.00303240740740741,"II JA",IF(H8&lt;=0.00320601851851852,"III JA"))))))))</f>
        <v>I JA</v>
      </c>
    </row>
    <row r="9" spans="1:9" ht="17.25" customHeight="1">
      <c r="A9" s="37"/>
      <c r="B9" s="80">
        <v>27</v>
      </c>
      <c r="C9" s="22" t="s">
        <v>60</v>
      </c>
      <c r="D9" s="23" t="s">
        <v>61</v>
      </c>
      <c r="E9" s="24" t="s">
        <v>62</v>
      </c>
      <c r="F9" s="79" t="s">
        <v>205</v>
      </c>
      <c r="G9" s="25" t="s">
        <v>413</v>
      </c>
      <c r="H9" s="41" t="s">
        <v>470</v>
      </c>
      <c r="I9" s="42"/>
    </row>
  </sheetData>
  <sortState ref="A7:I8">
    <sortCondition ref="A7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8"/>
  <sheetViews>
    <sheetView workbookViewId="0">
      <selection activeCell="A18" sqref="A18:XFD18"/>
    </sheetView>
  </sheetViews>
  <sheetFormatPr defaultRowHeight="13.2"/>
  <cols>
    <col min="1" max="1" width="6.109375" style="3" customWidth="1"/>
    <col min="2" max="2" width="8.6640625" style="3" bestFit="1" customWidth="1"/>
    <col min="3" max="3" width="12.88671875" style="3" bestFit="1" customWidth="1"/>
    <col min="4" max="4" width="10.33203125" style="3" customWidth="1"/>
    <col min="5" max="5" width="13.6640625" style="3" bestFit="1" customWidth="1"/>
    <col min="6" max="6" width="12.33203125" style="3" bestFit="1" customWidth="1"/>
    <col min="7" max="8" width="6" style="3" customWidth="1"/>
    <col min="9" max="256" width="9.109375" style="3"/>
    <col min="257" max="257" width="6.109375" style="3" customWidth="1"/>
    <col min="258" max="258" width="11.109375" style="3" bestFit="1" customWidth="1"/>
    <col min="259" max="259" width="14.109375" style="3" bestFit="1" customWidth="1"/>
    <col min="260" max="260" width="10.33203125" style="3" customWidth="1"/>
    <col min="261" max="261" width="13.6640625" style="3" bestFit="1" customWidth="1"/>
    <col min="262" max="262" width="22.5546875" style="3" bestFit="1" customWidth="1"/>
    <col min="263" max="264" width="6" style="3" customWidth="1"/>
    <col min="265" max="512" width="9.109375" style="3"/>
    <col min="513" max="513" width="6.109375" style="3" customWidth="1"/>
    <col min="514" max="514" width="11.109375" style="3" bestFit="1" customWidth="1"/>
    <col min="515" max="515" width="14.109375" style="3" bestFit="1" customWidth="1"/>
    <col min="516" max="516" width="10.33203125" style="3" customWidth="1"/>
    <col min="517" max="517" width="13.6640625" style="3" bestFit="1" customWidth="1"/>
    <col min="518" max="518" width="22.5546875" style="3" bestFit="1" customWidth="1"/>
    <col min="519" max="520" width="6" style="3" customWidth="1"/>
    <col min="521" max="768" width="9.109375" style="3"/>
    <col min="769" max="769" width="6.109375" style="3" customWidth="1"/>
    <col min="770" max="770" width="11.109375" style="3" bestFit="1" customWidth="1"/>
    <col min="771" max="771" width="14.109375" style="3" bestFit="1" customWidth="1"/>
    <col min="772" max="772" width="10.33203125" style="3" customWidth="1"/>
    <col min="773" max="773" width="13.6640625" style="3" bestFit="1" customWidth="1"/>
    <col min="774" max="774" width="22.5546875" style="3" bestFit="1" customWidth="1"/>
    <col min="775" max="776" width="6" style="3" customWidth="1"/>
    <col min="777" max="1024" width="9.109375" style="3"/>
    <col min="1025" max="1025" width="6.109375" style="3" customWidth="1"/>
    <col min="1026" max="1026" width="11.109375" style="3" bestFit="1" customWidth="1"/>
    <col min="1027" max="1027" width="14.109375" style="3" bestFit="1" customWidth="1"/>
    <col min="1028" max="1028" width="10.33203125" style="3" customWidth="1"/>
    <col min="1029" max="1029" width="13.6640625" style="3" bestFit="1" customWidth="1"/>
    <col min="1030" max="1030" width="22.5546875" style="3" bestFit="1" customWidth="1"/>
    <col min="1031" max="1032" width="6" style="3" customWidth="1"/>
    <col min="1033" max="1280" width="9.109375" style="3"/>
    <col min="1281" max="1281" width="6.109375" style="3" customWidth="1"/>
    <col min="1282" max="1282" width="11.109375" style="3" bestFit="1" customWidth="1"/>
    <col min="1283" max="1283" width="14.109375" style="3" bestFit="1" customWidth="1"/>
    <col min="1284" max="1284" width="10.33203125" style="3" customWidth="1"/>
    <col min="1285" max="1285" width="13.6640625" style="3" bestFit="1" customWidth="1"/>
    <col min="1286" max="1286" width="22.5546875" style="3" bestFit="1" customWidth="1"/>
    <col min="1287" max="1288" width="6" style="3" customWidth="1"/>
    <col min="1289" max="1536" width="9.109375" style="3"/>
    <col min="1537" max="1537" width="6.109375" style="3" customWidth="1"/>
    <col min="1538" max="1538" width="11.109375" style="3" bestFit="1" customWidth="1"/>
    <col min="1539" max="1539" width="14.109375" style="3" bestFit="1" customWidth="1"/>
    <col min="1540" max="1540" width="10.33203125" style="3" customWidth="1"/>
    <col min="1541" max="1541" width="13.6640625" style="3" bestFit="1" customWidth="1"/>
    <col min="1542" max="1542" width="22.5546875" style="3" bestFit="1" customWidth="1"/>
    <col min="1543" max="1544" width="6" style="3" customWidth="1"/>
    <col min="1545" max="1792" width="9.109375" style="3"/>
    <col min="1793" max="1793" width="6.109375" style="3" customWidth="1"/>
    <col min="1794" max="1794" width="11.109375" style="3" bestFit="1" customWidth="1"/>
    <col min="1795" max="1795" width="14.109375" style="3" bestFit="1" customWidth="1"/>
    <col min="1796" max="1796" width="10.33203125" style="3" customWidth="1"/>
    <col min="1797" max="1797" width="13.6640625" style="3" bestFit="1" customWidth="1"/>
    <col min="1798" max="1798" width="22.5546875" style="3" bestFit="1" customWidth="1"/>
    <col min="1799" max="1800" width="6" style="3" customWidth="1"/>
    <col min="1801" max="2048" width="9.109375" style="3"/>
    <col min="2049" max="2049" width="6.109375" style="3" customWidth="1"/>
    <col min="2050" max="2050" width="11.109375" style="3" bestFit="1" customWidth="1"/>
    <col min="2051" max="2051" width="14.109375" style="3" bestFit="1" customWidth="1"/>
    <col min="2052" max="2052" width="10.33203125" style="3" customWidth="1"/>
    <col min="2053" max="2053" width="13.6640625" style="3" bestFit="1" customWidth="1"/>
    <col min="2054" max="2054" width="22.5546875" style="3" bestFit="1" customWidth="1"/>
    <col min="2055" max="2056" width="6" style="3" customWidth="1"/>
    <col min="2057" max="2304" width="9.109375" style="3"/>
    <col min="2305" max="2305" width="6.109375" style="3" customWidth="1"/>
    <col min="2306" max="2306" width="11.109375" style="3" bestFit="1" customWidth="1"/>
    <col min="2307" max="2307" width="14.109375" style="3" bestFit="1" customWidth="1"/>
    <col min="2308" max="2308" width="10.33203125" style="3" customWidth="1"/>
    <col min="2309" max="2309" width="13.6640625" style="3" bestFit="1" customWidth="1"/>
    <col min="2310" max="2310" width="22.5546875" style="3" bestFit="1" customWidth="1"/>
    <col min="2311" max="2312" width="6" style="3" customWidth="1"/>
    <col min="2313" max="2560" width="9.109375" style="3"/>
    <col min="2561" max="2561" width="6.109375" style="3" customWidth="1"/>
    <col min="2562" max="2562" width="11.109375" style="3" bestFit="1" customWidth="1"/>
    <col min="2563" max="2563" width="14.109375" style="3" bestFit="1" customWidth="1"/>
    <col min="2564" max="2564" width="10.33203125" style="3" customWidth="1"/>
    <col min="2565" max="2565" width="13.6640625" style="3" bestFit="1" customWidth="1"/>
    <col min="2566" max="2566" width="22.5546875" style="3" bestFit="1" customWidth="1"/>
    <col min="2567" max="2568" width="6" style="3" customWidth="1"/>
    <col min="2569" max="2816" width="9.109375" style="3"/>
    <col min="2817" max="2817" width="6.109375" style="3" customWidth="1"/>
    <col min="2818" max="2818" width="11.109375" style="3" bestFit="1" customWidth="1"/>
    <col min="2819" max="2819" width="14.109375" style="3" bestFit="1" customWidth="1"/>
    <col min="2820" max="2820" width="10.33203125" style="3" customWidth="1"/>
    <col min="2821" max="2821" width="13.6640625" style="3" bestFit="1" customWidth="1"/>
    <col min="2822" max="2822" width="22.5546875" style="3" bestFit="1" customWidth="1"/>
    <col min="2823" max="2824" width="6" style="3" customWidth="1"/>
    <col min="2825" max="3072" width="9.109375" style="3"/>
    <col min="3073" max="3073" width="6.109375" style="3" customWidth="1"/>
    <col min="3074" max="3074" width="11.109375" style="3" bestFit="1" customWidth="1"/>
    <col min="3075" max="3075" width="14.109375" style="3" bestFit="1" customWidth="1"/>
    <col min="3076" max="3076" width="10.33203125" style="3" customWidth="1"/>
    <col min="3077" max="3077" width="13.6640625" style="3" bestFit="1" customWidth="1"/>
    <col min="3078" max="3078" width="22.5546875" style="3" bestFit="1" customWidth="1"/>
    <col min="3079" max="3080" width="6" style="3" customWidth="1"/>
    <col min="3081" max="3328" width="9.109375" style="3"/>
    <col min="3329" max="3329" width="6.109375" style="3" customWidth="1"/>
    <col min="3330" max="3330" width="11.109375" style="3" bestFit="1" customWidth="1"/>
    <col min="3331" max="3331" width="14.109375" style="3" bestFit="1" customWidth="1"/>
    <col min="3332" max="3332" width="10.33203125" style="3" customWidth="1"/>
    <col min="3333" max="3333" width="13.6640625" style="3" bestFit="1" customWidth="1"/>
    <col min="3334" max="3334" width="22.5546875" style="3" bestFit="1" customWidth="1"/>
    <col min="3335" max="3336" width="6" style="3" customWidth="1"/>
    <col min="3337" max="3584" width="9.109375" style="3"/>
    <col min="3585" max="3585" width="6.109375" style="3" customWidth="1"/>
    <col min="3586" max="3586" width="11.109375" style="3" bestFit="1" customWidth="1"/>
    <col min="3587" max="3587" width="14.109375" style="3" bestFit="1" customWidth="1"/>
    <col min="3588" max="3588" width="10.33203125" style="3" customWidth="1"/>
    <col min="3589" max="3589" width="13.6640625" style="3" bestFit="1" customWidth="1"/>
    <col min="3590" max="3590" width="22.5546875" style="3" bestFit="1" customWidth="1"/>
    <col min="3591" max="3592" width="6" style="3" customWidth="1"/>
    <col min="3593" max="3840" width="9.109375" style="3"/>
    <col min="3841" max="3841" width="6.109375" style="3" customWidth="1"/>
    <col min="3842" max="3842" width="11.109375" style="3" bestFit="1" customWidth="1"/>
    <col min="3843" max="3843" width="14.109375" style="3" bestFit="1" customWidth="1"/>
    <col min="3844" max="3844" width="10.33203125" style="3" customWidth="1"/>
    <col min="3845" max="3845" width="13.6640625" style="3" bestFit="1" customWidth="1"/>
    <col min="3846" max="3846" width="22.5546875" style="3" bestFit="1" customWidth="1"/>
    <col min="3847" max="3848" width="6" style="3" customWidth="1"/>
    <col min="3849" max="4096" width="9.109375" style="3"/>
    <col min="4097" max="4097" width="6.109375" style="3" customWidth="1"/>
    <col min="4098" max="4098" width="11.109375" style="3" bestFit="1" customWidth="1"/>
    <col min="4099" max="4099" width="14.109375" style="3" bestFit="1" customWidth="1"/>
    <col min="4100" max="4100" width="10.33203125" style="3" customWidth="1"/>
    <col min="4101" max="4101" width="13.6640625" style="3" bestFit="1" customWidth="1"/>
    <col min="4102" max="4102" width="22.5546875" style="3" bestFit="1" customWidth="1"/>
    <col min="4103" max="4104" width="6" style="3" customWidth="1"/>
    <col min="4105" max="4352" width="9.109375" style="3"/>
    <col min="4353" max="4353" width="6.109375" style="3" customWidth="1"/>
    <col min="4354" max="4354" width="11.109375" style="3" bestFit="1" customWidth="1"/>
    <col min="4355" max="4355" width="14.109375" style="3" bestFit="1" customWidth="1"/>
    <col min="4356" max="4356" width="10.33203125" style="3" customWidth="1"/>
    <col min="4357" max="4357" width="13.6640625" style="3" bestFit="1" customWidth="1"/>
    <col min="4358" max="4358" width="22.5546875" style="3" bestFit="1" customWidth="1"/>
    <col min="4359" max="4360" width="6" style="3" customWidth="1"/>
    <col min="4361" max="4608" width="9.109375" style="3"/>
    <col min="4609" max="4609" width="6.109375" style="3" customWidth="1"/>
    <col min="4610" max="4610" width="11.109375" style="3" bestFit="1" customWidth="1"/>
    <col min="4611" max="4611" width="14.109375" style="3" bestFit="1" customWidth="1"/>
    <col min="4612" max="4612" width="10.33203125" style="3" customWidth="1"/>
    <col min="4613" max="4613" width="13.6640625" style="3" bestFit="1" customWidth="1"/>
    <col min="4614" max="4614" width="22.5546875" style="3" bestFit="1" customWidth="1"/>
    <col min="4615" max="4616" width="6" style="3" customWidth="1"/>
    <col min="4617" max="4864" width="9.109375" style="3"/>
    <col min="4865" max="4865" width="6.109375" style="3" customWidth="1"/>
    <col min="4866" max="4866" width="11.109375" style="3" bestFit="1" customWidth="1"/>
    <col min="4867" max="4867" width="14.109375" style="3" bestFit="1" customWidth="1"/>
    <col min="4868" max="4868" width="10.33203125" style="3" customWidth="1"/>
    <col min="4869" max="4869" width="13.6640625" style="3" bestFit="1" customWidth="1"/>
    <col min="4870" max="4870" width="22.5546875" style="3" bestFit="1" customWidth="1"/>
    <col min="4871" max="4872" width="6" style="3" customWidth="1"/>
    <col min="4873" max="5120" width="9.109375" style="3"/>
    <col min="5121" max="5121" width="6.109375" style="3" customWidth="1"/>
    <col min="5122" max="5122" width="11.109375" style="3" bestFit="1" customWidth="1"/>
    <col min="5123" max="5123" width="14.109375" style="3" bestFit="1" customWidth="1"/>
    <col min="5124" max="5124" width="10.33203125" style="3" customWidth="1"/>
    <col min="5125" max="5125" width="13.6640625" style="3" bestFit="1" customWidth="1"/>
    <col min="5126" max="5126" width="22.5546875" style="3" bestFit="1" customWidth="1"/>
    <col min="5127" max="5128" width="6" style="3" customWidth="1"/>
    <col min="5129" max="5376" width="9.109375" style="3"/>
    <col min="5377" max="5377" width="6.109375" style="3" customWidth="1"/>
    <col min="5378" max="5378" width="11.109375" style="3" bestFit="1" customWidth="1"/>
    <col min="5379" max="5379" width="14.109375" style="3" bestFit="1" customWidth="1"/>
    <col min="5380" max="5380" width="10.33203125" style="3" customWidth="1"/>
    <col min="5381" max="5381" width="13.6640625" style="3" bestFit="1" customWidth="1"/>
    <col min="5382" max="5382" width="22.5546875" style="3" bestFit="1" customWidth="1"/>
    <col min="5383" max="5384" width="6" style="3" customWidth="1"/>
    <col min="5385" max="5632" width="9.109375" style="3"/>
    <col min="5633" max="5633" width="6.109375" style="3" customWidth="1"/>
    <col min="5634" max="5634" width="11.109375" style="3" bestFit="1" customWidth="1"/>
    <col min="5635" max="5635" width="14.109375" style="3" bestFit="1" customWidth="1"/>
    <col min="5636" max="5636" width="10.33203125" style="3" customWidth="1"/>
    <col min="5637" max="5637" width="13.6640625" style="3" bestFit="1" customWidth="1"/>
    <col min="5638" max="5638" width="22.5546875" style="3" bestFit="1" customWidth="1"/>
    <col min="5639" max="5640" width="6" style="3" customWidth="1"/>
    <col min="5641" max="5888" width="9.109375" style="3"/>
    <col min="5889" max="5889" width="6.109375" style="3" customWidth="1"/>
    <col min="5890" max="5890" width="11.109375" style="3" bestFit="1" customWidth="1"/>
    <col min="5891" max="5891" width="14.109375" style="3" bestFit="1" customWidth="1"/>
    <col min="5892" max="5892" width="10.33203125" style="3" customWidth="1"/>
    <col min="5893" max="5893" width="13.6640625" style="3" bestFit="1" customWidth="1"/>
    <col min="5894" max="5894" width="22.5546875" style="3" bestFit="1" customWidth="1"/>
    <col min="5895" max="5896" width="6" style="3" customWidth="1"/>
    <col min="5897" max="6144" width="9.109375" style="3"/>
    <col min="6145" max="6145" width="6.109375" style="3" customWidth="1"/>
    <col min="6146" max="6146" width="11.109375" style="3" bestFit="1" customWidth="1"/>
    <col min="6147" max="6147" width="14.109375" style="3" bestFit="1" customWidth="1"/>
    <col min="6148" max="6148" width="10.33203125" style="3" customWidth="1"/>
    <col min="6149" max="6149" width="13.6640625" style="3" bestFit="1" customWidth="1"/>
    <col min="6150" max="6150" width="22.5546875" style="3" bestFit="1" customWidth="1"/>
    <col min="6151" max="6152" width="6" style="3" customWidth="1"/>
    <col min="6153" max="6400" width="9.109375" style="3"/>
    <col min="6401" max="6401" width="6.109375" style="3" customWidth="1"/>
    <col min="6402" max="6402" width="11.109375" style="3" bestFit="1" customWidth="1"/>
    <col min="6403" max="6403" width="14.109375" style="3" bestFit="1" customWidth="1"/>
    <col min="6404" max="6404" width="10.33203125" style="3" customWidth="1"/>
    <col min="6405" max="6405" width="13.6640625" style="3" bestFit="1" customWidth="1"/>
    <col min="6406" max="6406" width="22.5546875" style="3" bestFit="1" customWidth="1"/>
    <col min="6407" max="6408" width="6" style="3" customWidth="1"/>
    <col min="6409" max="6656" width="9.109375" style="3"/>
    <col min="6657" max="6657" width="6.109375" style="3" customWidth="1"/>
    <col min="6658" max="6658" width="11.109375" style="3" bestFit="1" customWidth="1"/>
    <col min="6659" max="6659" width="14.109375" style="3" bestFit="1" customWidth="1"/>
    <col min="6660" max="6660" width="10.33203125" style="3" customWidth="1"/>
    <col min="6661" max="6661" width="13.6640625" style="3" bestFit="1" customWidth="1"/>
    <col min="6662" max="6662" width="22.5546875" style="3" bestFit="1" customWidth="1"/>
    <col min="6663" max="6664" width="6" style="3" customWidth="1"/>
    <col min="6665" max="6912" width="9.109375" style="3"/>
    <col min="6913" max="6913" width="6.109375" style="3" customWidth="1"/>
    <col min="6914" max="6914" width="11.109375" style="3" bestFit="1" customWidth="1"/>
    <col min="6915" max="6915" width="14.109375" style="3" bestFit="1" customWidth="1"/>
    <col min="6916" max="6916" width="10.33203125" style="3" customWidth="1"/>
    <col min="6917" max="6917" width="13.6640625" style="3" bestFit="1" customWidth="1"/>
    <col min="6918" max="6918" width="22.5546875" style="3" bestFit="1" customWidth="1"/>
    <col min="6919" max="6920" width="6" style="3" customWidth="1"/>
    <col min="6921" max="7168" width="9.109375" style="3"/>
    <col min="7169" max="7169" width="6.109375" style="3" customWidth="1"/>
    <col min="7170" max="7170" width="11.109375" style="3" bestFit="1" customWidth="1"/>
    <col min="7171" max="7171" width="14.109375" style="3" bestFit="1" customWidth="1"/>
    <col min="7172" max="7172" width="10.33203125" style="3" customWidth="1"/>
    <col min="7173" max="7173" width="13.6640625" style="3" bestFit="1" customWidth="1"/>
    <col min="7174" max="7174" width="22.5546875" style="3" bestFit="1" customWidth="1"/>
    <col min="7175" max="7176" width="6" style="3" customWidth="1"/>
    <col min="7177" max="7424" width="9.109375" style="3"/>
    <col min="7425" max="7425" width="6.109375" style="3" customWidth="1"/>
    <col min="7426" max="7426" width="11.109375" style="3" bestFit="1" customWidth="1"/>
    <col min="7427" max="7427" width="14.109375" style="3" bestFit="1" customWidth="1"/>
    <col min="7428" max="7428" width="10.33203125" style="3" customWidth="1"/>
    <col min="7429" max="7429" width="13.6640625" style="3" bestFit="1" customWidth="1"/>
    <col min="7430" max="7430" width="22.5546875" style="3" bestFit="1" customWidth="1"/>
    <col min="7431" max="7432" width="6" style="3" customWidth="1"/>
    <col min="7433" max="7680" width="9.109375" style="3"/>
    <col min="7681" max="7681" width="6.109375" style="3" customWidth="1"/>
    <col min="7682" max="7682" width="11.109375" style="3" bestFit="1" customWidth="1"/>
    <col min="7683" max="7683" width="14.109375" style="3" bestFit="1" customWidth="1"/>
    <col min="7684" max="7684" width="10.33203125" style="3" customWidth="1"/>
    <col min="7685" max="7685" width="13.6640625" style="3" bestFit="1" customWidth="1"/>
    <col min="7686" max="7686" width="22.5546875" style="3" bestFit="1" customWidth="1"/>
    <col min="7687" max="7688" width="6" style="3" customWidth="1"/>
    <col min="7689" max="7936" width="9.109375" style="3"/>
    <col min="7937" max="7937" width="6.109375" style="3" customWidth="1"/>
    <col min="7938" max="7938" width="11.109375" style="3" bestFit="1" customWidth="1"/>
    <col min="7939" max="7939" width="14.109375" style="3" bestFit="1" customWidth="1"/>
    <col min="7940" max="7940" width="10.33203125" style="3" customWidth="1"/>
    <col min="7941" max="7941" width="13.6640625" style="3" bestFit="1" customWidth="1"/>
    <col min="7942" max="7942" width="22.5546875" style="3" bestFit="1" customWidth="1"/>
    <col min="7943" max="7944" width="6" style="3" customWidth="1"/>
    <col min="7945" max="8192" width="9.109375" style="3"/>
    <col min="8193" max="8193" width="6.109375" style="3" customWidth="1"/>
    <col min="8194" max="8194" width="11.109375" style="3" bestFit="1" customWidth="1"/>
    <col min="8195" max="8195" width="14.109375" style="3" bestFit="1" customWidth="1"/>
    <col min="8196" max="8196" width="10.33203125" style="3" customWidth="1"/>
    <col min="8197" max="8197" width="13.6640625" style="3" bestFit="1" customWidth="1"/>
    <col min="8198" max="8198" width="22.5546875" style="3" bestFit="1" customWidth="1"/>
    <col min="8199" max="8200" width="6" style="3" customWidth="1"/>
    <col min="8201" max="8448" width="9.109375" style="3"/>
    <col min="8449" max="8449" width="6.109375" style="3" customWidth="1"/>
    <col min="8450" max="8450" width="11.109375" style="3" bestFit="1" customWidth="1"/>
    <col min="8451" max="8451" width="14.109375" style="3" bestFit="1" customWidth="1"/>
    <col min="8452" max="8452" width="10.33203125" style="3" customWidth="1"/>
    <col min="8453" max="8453" width="13.6640625" style="3" bestFit="1" customWidth="1"/>
    <col min="8454" max="8454" width="22.5546875" style="3" bestFit="1" customWidth="1"/>
    <col min="8455" max="8456" width="6" style="3" customWidth="1"/>
    <col min="8457" max="8704" width="9.109375" style="3"/>
    <col min="8705" max="8705" width="6.109375" style="3" customWidth="1"/>
    <col min="8706" max="8706" width="11.109375" style="3" bestFit="1" customWidth="1"/>
    <col min="8707" max="8707" width="14.109375" style="3" bestFit="1" customWidth="1"/>
    <col min="8708" max="8708" width="10.33203125" style="3" customWidth="1"/>
    <col min="8709" max="8709" width="13.6640625" style="3" bestFit="1" customWidth="1"/>
    <col min="8710" max="8710" width="22.5546875" style="3" bestFit="1" customWidth="1"/>
    <col min="8711" max="8712" width="6" style="3" customWidth="1"/>
    <col min="8713" max="8960" width="9.109375" style="3"/>
    <col min="8961" max="8961" width="6.109375" style="3" customWidth="1"/>
    <col min="8962" max="8962" width="11.109375" style="3" bestFit="1" customWidth="1"/>
    <col min="8963" max="8963" width="14.109375" style="3" bestFit="1" customWidth="1"/>
    <col min="8964" max="8964" width="10.33203125" style="3" customWidth="1"/>
    <col min="8965" max="8965" width="13.6640625" style="3" bestFit="1" customWidth="1"/>
    <col min="8966" max="8966" width="22.5546875" style="3" bestFit="1" customWidth="1"/>
    <col min="8967" max="8968" width="6" style="3" customWidth="1"/>
    <col min="8969" max="9216" width="9.109375" style="3"/>
    <col min="9217" max="9217" width="6.109375" style="3" customWidth="1"/>
    <col min="9218" max="9218" width="11.109375" style="3" bestFit="1" customWidth="1"/>
    <col min="9219" max="9219" width="14.109375" style="3" bestFit="1" customWidth="1"/>
    <col min="9220" max="9220" width="10.33203125" style="3" customWidth="1"/>
    <col min="9221" max="9221" width="13.6640625" style="3" bestFit="1" customWidth="1"/>
    <col min="9222" max="9222" width="22.5546875" style="3" bestFit="1" customWidth="1"/>
    <col min="9223" max="9224" width="6" style="3" customWidth="1"/>
    <col min="9225" max="9472" width="9.109375" style="3"/>
    <col min="9473" max="9473" width="6.109375" style="3" customWidth="1"/>
    <col min="9474" max="9474" width="11.109375" style="3" bestFit="1" customWidth="1"/>
    <col min="9475" max="9475" width="14.109375" style="3" bestFit="1" customWidth="1"/>
    <col min="9476" max="9476" width="10.33203125" style="3" customWidth="1"/>
    <col min="9477" max="9477" width="13.6640625" style="3" bestFit="1" customWidth="1"/>
    <col min="9478" max="9478" width="22.5546875" style="3" bestFit="1" customWidth="1"/>
    <col min="9479" max="9480" width="6" style="3" customWidth="1"/>
    <col min="9481" max="9728" width="9.109375" style="3"/>
    <col min="9729" max="9729" width="6.109375" style="3" customWidth="1"/>
    <col min="9730" max="9730" width="11.109375" style="3" bestFit="1" customWidth="1"/>
    <col min="9731" max="9731" width="14.109375" style="3" bestFit="1" customWidth="1"/>
    <col min="9732" max="9732" width="10.33203125" style="3" customWidth="1"/>
    <col min="9733" max="9733" width="13.6640625" style="3" bestFit="1" customWidth="1"/>
    <col min="9734" max="9734" width="22.5546875" style="3" bestFit="1" customWidth="1"/>
    <col min="9735" max="9736" width="6" style="3" customWidth="1"/>
    <col min="9737" max="9984" width="9.109375" style="3"/>
    <col min="9985" max="9985" width="6.109375" style="3" customWidth="1"/>
    <col min="9986" max="9986" width="11.109375" style="3" bestFit="1" customWidth="1"/>
    <col min="9987" max="9987" width="14.109375" style="3" bestFit="1" customWidth="1"/>
    <col min="9988" max="9988" width="10.33203125" style="3" customWidth="1"/>
    <col min="9989" max="9989" width="13.6640625" style="3" bestFit="1" customWidth="1"/>
    <col min="9990" max="9990" width="22.5546875" style="3" bestFit="1" customWidth="1"/>
    <col min="9991" max="9992" width="6" style="3" customWidth="1"/>
    <col min="9993" max="10240" width="9.109375" style="3"/>
    <col min="10241" max="10241" width="6.109375" style="3" customWidth="1"/>
    <col min="10242" max="10242" width="11.109375" style="3" bestFit="1" customWidth="1"/>
    <col min="10243" max="10243" width="14.109375" style="3" bestFit="1" customWidth="1"/>
    <col min="10244" max="10244" width="10.33203125" style="3" customWidth="1"/>
    <col min="10245" max="10245" width="13.6640625" style="3" bestFit="1" customWidth="1"/>
    <col min="10246" max="10246" width="22.5546875" style="3" bestFit="1" customWidth="1"/>
    <col min="10247" max="10248" width="6" style="3" customWidth="1"/>
    <col min="10249" max="10496" width="9.109375" style="3"/>
    <col min="10497" max="10497" width="6.109375" style="3" customWidth="1"/>
    <col min="10498" max="10498" width="11.109375" style="3" bestFit="1" customWidth="1"/>
    <col min="10499" max="10499" width="14.109375" style="3" bestFit="1" customWidth="1"/>
    <col min="10500" max="10500" width="10.33203125" style="3" customWidth="1"/>
    <col min="10501" max="10501" width="13.6640625" style="3" bestFit="1" customWidth="1"/>
    <col min="10502" max="10502" width="22.5546875" style="3" bestFit="1" customWidth="1"/>
    <col min="10503" max="10504" width="6" style="3" customWidth="1"/>
    <col min="10505" max="10752" width="9.109375" style="3"/>
    <col min="10753" max="10753" width="6.109375" style="3" customWidth="1"/>
    <col min="10754" max="10754" width="11.109375" style="3" bestFit="1" customWidth="1"/>
    <col min="10755" max="10755" width="14.109375" style="3" bestFit="1" customWidth="1"/>
    <col min="10756" max="10756" width="10.33203125" style="3" customWidth="1"/>
    <col min="10757" max="10757" width="13.6640625" style="3" bestFit="1" customWidth="1"/>
    <col min="10758" max="10758" width="22.5546875" style="3" bestFit="1" customWidth="1"/>
    <col min="10759" max="10760" width="6" style="3" customWidth="1"/>
    <col min="10761" max="11008" width="9.109375" style="3"/>
    <col min="11009" max="11009" width="6.109375" style="3" customWidth="1"/>
    <col min="11010" max="11010" width="11.109375" style="3" bestFit="1" customWidth="1"/>
    <col min="11011" max="11011" width="14.109375" style="3" bestFit="1" customWidth="1"/>
    <col min="11012" max="11012" width="10.33203125" style="3" customWidth="1"/>
    <col min="11013" max="11013" width="13.6640625" style="3" bestFit="1" customWidth="1"/>
    <col min="11014" max="11014" width="22.5546875" style="3" bestFit="1" customWidth="1"/>
    <col min="11015" max="11016" width="6" style="3" customWidth="1"/>
    <col min="11017" max="11264" width="9.109375" style="3"/>
    <col min="11265" max="11265" width="6.109375" style="3" customWidth="1"/>
    <col min="11266" max="11266" width="11.109375" style="3" bestFit="1" customWidth="1"/>
    <col min="11267" max="11267" width="14.109375" style="3" bestFit="1" customWidth="1"/>
    <col min="11268" max="11268" width="10.33203125" style="3" customWidth="1"/>
    <col min="11269" max="11269" width="13.6640625" style="3" bestFit="1" customWidth="1"/>
    <col min="11270" max="11270" width="22.5546875" style="3" bestFit="1" customWidth="1"/>
    <col min="11271" max="11272" width="6" style="3" customWidth="1"/>
    <col min="11273" max="11520" width="9.109375" style="3"/>
    <col min="11521" max="11521" width="6.109375" style="3" customWidth="1"/>
    <col min="11522" max="11522" width="11.109375" style="3" bestFit="1" customWidth="1"/>
    <col min="11523" max="11523" width="14.109375" style="3" bestFit="1" customWidth="1"/>
    <col min="11524" max="11524" width="10.33203125" style="3" customWidth="1"/>
    <col min="11525" max="11525" width="13.6640625" style="3" bestFit="1" customWidth="1"/>
    <col min="11526" max="11526" width="22.5546875" style="3" bestFit="1" customWidth="1"/>
    <col min="11527" max="11528" width="6" style="3" customWidth="1"/>
    <col min="11529" max="11776" width="9.109375" style="3"/>
    <col min="11777" max="11777" width="6.109375" style="3" customWidth="1"/>
    <col min="11778" max="11778" width="11.109375" style="3" bestFit="1" customWidth="1"/>
    <col min="11779" max="11779" width="14.109375" style="3" bestFit="1" customWidth="1"/>
    <col min="11780" max="11780" width="10.33203125" style="3" customWidth="1"/>
    <col min="11781" max="11781" width="13.6640625" style="3" bestFit="1" customWidth="1"/>
    <col min="11782" max="11782" width="22.5546875" style="3" bestFit="1" customWidth="1"/>
    <col min="11783" max="11784" width="6" style="3" customWidth="1"/>
    <col min="11785" max="12032" width="9.109375" style="3"/>
    <col min="12033" max="12033" width="6.109375" style="3" customWidth="1"/>
    <col min="12034" max="12034" width="11.109375" style="3" bestFit="1" customWidth="1"/>
    <col min="12035" max="12035" width="14.109375" style="3" bestFit="1" customWidth="1"/>
    <col min="12036" max="12036" width="10.33203125" style="3" customWidth="1"/>
    <col min="12037" max="12037" width="13.6640625" style="3" bestFit="1" customWidth="1"/>
    <col min="12038" max="12038" width="22.5546875" style="3" bestFit="1" customWidth="1"/>
    <col min="12039" max="12040" width="6" style="3" customWidth="1"/>
    <col min="12041" max="12288" width="9.109375" style="3"/>
    <col min="12289" max="12289" width="6.109375" style="3" customWidth="1"/>
    <col min="12290" max="12290" width="11.109375" style="3" bestFit="1" customWidth="1"/>
    <col min="12291" max="12291" width="14.109375" style="3" bestFit="1" customWidth="1"/>
    <col min="12292" max="12292" width="10.33203125" style="3" customWidth="1"/>
    <col min="12293" max="12293" width="13.6640625" style="3" bestFit="1" customWidth="1"/>
    <col min="12294" max="12294" width="22.5546875" style="3" bestFit="1" customWidth="1"/>
    <col min="12295" max="12296" width="6" style="3" customWidth="1"/>
    <col min="12297" max="12544" width="9.109375" style="3"/>
    <col min="12545" max="12545" width="6.109375" style="3" customWidth="1"/>
    <col min="12546" max="12546" width="11.109375" style="3" bestFit="1" customWidth="1"/>
    <col min="12547" max="12547" width="14.109375" style="3" bestFit="1" customWidth="1"/>
    <col min="12548" max="12548" width="10.33203125" style="3" customWidth="1"/>
    <col min="12549" max="12549" width="13.6640625" style="3" bestFit="1" customWidth="1"/>
    <col min="12550" max="12550" width="22.5546875" style="3" bestFit="1" customWidth="1"/>
    <col min="12551" max="12552" width="6" style="3" customWidth="1"/>
    <col min="12553" max="12800" width="9.109375" style="3"/>
    <col min="12801" max="12801" width="6.109375" style="3" customWidth="1"/>
    <col min="12802" max="12802" width="11.109375" style="3" bestFit="1" customWidth="1"/>
    <col min="12803" max="12803" width="14.109375" style="3" bestFit="1" customWidth="1"/>
    <col min="12804" max="12804" width="10.33203125" style="3" customWidth="1"/>
    <col min="12805" max="12805" width="13.6640625" style="3" bestFit="1" customWidth="1"/>
    <col min="12806" max="12806" width="22.5546875" style="3" bestFit="1" customWidth="1"/>
    <col min="12807" max="12808" width="6" style="3" customWidth="1"/>
    <col min="12809" max="13056" width="9.109375" style="3"/>
    <col min="13057" max="13057" width="6.109375" style="3" customWidth="1"/>
    <col min="13058" max="13058" width="11.109375" style="3" bestFit="1" customWidth="1"/>
    <col min="13059" max="13059" width="14.109375" style="3" bestFit="1" customWidth="1"/>
    <col min="13060" max="13060" width="10.33203125" style="3" customWidth="1"/>
    <col min="13061" max="13061" width="13.6640625" style="3" bestFit="1" customWidth="1"/>
    <col min="13062" max="13062" width="22.5546875" style="3" bestFit="1" customWidth="1"/>
    <col min="13063" max="13064" width="6" style="3" customWidth="1"/>
    <col min="13065" max="13312" width="9.109375" style="3"/>
    <col min="13313" max="13313" width="6.109375" style="3" customWidth="1"/>
    <col min="13314" max="13314" width="11.109375" style="3" bestFit="1" customWidth="1"/>
    <col min="13315" max="13315" width="14.109375" style="3" bestFit="1" customWidth="1"/>
    <col min="13316" max="13316" width="10.33203125" style="3" customWidth="1"/>
    <col min="13317" max="13317" width="13.6640625" style="3" bestFit="1" customWidth="1"/>
    <col min="13318" max="13318" width="22.5546875" style="3" bestFit="1" customWidth="1"/>
    <col min="13319" max="13320" width="6" style="3" customWidth="1"/>
    <col min="13321" max="13568" width="9.109375" style="3"/>
    <col min="13569" max="13569" width="6.109375" style="3" customWidth="1"/>
    <col min="13570" max="13570" width="11.109375" style="3" bestFit="1" customWidth="1"/>
    <col min="13571" max="13571" width="14.109375" style="3" bestFit="1" customWidth="1"/>
    <col min="13572" max="13572" width="10.33203125" style="3" customWidth="1"/>
    <col min="13573" max="13573" width="13.6640625" style="3" bestFit="1" customWidth="1"/>
    <col min="13574" max="13574" width="22.5546875" style="3" bestFit="1" customWidth="1"/>
    <col min="13575" max="13576" width="6" style="3" customWidth="1"/>
    <col min="13577" max="13824" width="9.109375" style="3"/>
    <col min="13825" max="13825" width="6.109375" style="3" customWidth="1"/>
    <col min="13826" max="13826" width="11.109375" style="3" bestFit="1" customWidth="1"/>
    <col min="13827" max="13827" width="14.109375" style="3" bestFit="1" customWidth="1"/>
    <col min="13828" max="13828" width="10.33203125" style="3" customWidth="1"/>
    <col min="13829" max="13829" width="13.6640625" style="3" bestFit="1" customWidth="1"/>
    <col min="13830" max="13830" width="22.5546875" style="3" bestFit="1" customWidth="1"/>
    <col min="13831" max="13832" width="6" style="3" customWidth="1"/>
    <col min="13833" max="14080" width="9.109375" style="3"/>
    <col min="14081" max="14081" width="6.109375" style="3" customWidth="1"/>
    <col min="14082" max="14082" width="11.109375" style="3" bestFit="1" customWidth="1"/>
    <col min="14083" max="14083" width="14.109375" style="3" bestFit="1" customWidth="1"/>
    <col min="14084" max="14084" width="10.33203125" style="3" customWidth="1"/>
    <col min="14085" max="14085" width="13.6640625" style="3" bestFit="1" customWidth="1"/>
    <col min="14086" max="14086" width="22.5546875" style="3" bestFit="1" customWidth="1"/>
    <col min="14087" max="14088" width="6" style="3" customWidth="1"/>
    <col min="14089" max="14336" width="9.109375" style="3"/>
    <col min="14337" max="14337" width="6.109375" style="3" customWidth="1"/>
    <col min="14338" max="14338" width="11.109375" style="3" bestFit="1" customWidth="1"/>
    <col min="14339" max="14339" width="14.109375" style="3" bestFit="1" customWidth="1"/>
    <col min="14340" max="14340" width="10.33203125" style="3" customWidth="1"/>
    <col min="14341" max="14341" width="13.6640625" style="3" bestFit="1" customWidth="1"/>
    <col min="14342" max="14342" width="22.5546875" style="3" bestFit="1" customWidth="1"/>
    <col min="14343" max="14344" width="6" style="3" customWidth="1"/>
    <col min="14345" max="14592" width="9.109375" style="3"/>
    <col min="14593" max="14593" width="6.109375" style="3" customWidth="1"/>
    <col min="14594" max="14594" width="11.109375" style="3" bestFit="1" customWidth="1"/>
    <col min="14595" max="14595" width="14.109375" style="3" bestFit="1" customWidth="1"/>
    <col min="14596" max="14596" width="10.33203125" style="3" customWidth="1"/>
    <col min="14597" max="14597" width="13.6640625" style="3" bestFit="1" customWidth="1"/>
    <col min="14598" max="14598" width="22.5546875" style="3" bestFit="1" customWidth="1"/>
    <col min="14599" max="14600" width="6" style="3" customWidth="1"/>
    <col min="14601" max="14848" width="9.109375" style="3"/>
    <col min="14849" max="14849" width="6.109375" style="3" customWidth="1"/>
    <col min="14850" max="14850" width="11.109375" style="3" bestFit="1" customWidth="1"/>
    <col min="14851" max="14851" width="14.109375" style="3" bestFit="1" customWidth="1"/>
    <col min="14852" max="14852" width="10.33203125" style="3" customWidth="1"/>
    <col min="14853" max="14853" width="13.6640625" style="3" bestFit="1" customWidth="1"/>
    <col min="14854" max="14854" width="22.5546875" style="3" bestFit="1" customWidth="1"/>
    <col min="14855" max="14856" width="6" style="3" customWidth="1"/>
    <col min="14857" max="15104" width="9.109375" style="3"/>
    <col min="15105" max="15105" width="6.109375" style="3" customWidth="1"/>
    <col min="15106" max="15106" width="11.109375" style="3" bestFit="1" customWidth="1"/>
    <col min="15107" max="15107" width="14.109375" style="3" bestFit="1" customWidth="1"/>
    <col min="15108" max="15108" width="10.33203125" style="3" customWidth="1"/>
    <col min="15109" max="15109" width="13.6640625" style="3" bestFit="1" customWidth="1"/>
    <col min="15110" max="15110" width="22.5546875" style="3" bestFit="1" customWidth="1"/>
    <col min="15111" max="15112" width="6" style="3" customWidth="1"/>
    <col min="15113" max="15360" width="9.109375" style="3"/>
    <col min="15361" max="15361" width="6.109375" style="3" customWidth="1"/>
    <col min="15362" max="15362" width="11.109375" style="3" bestFit="1" customWidth="1"/>
    <col min="15363" max="15363" width="14.109375" style="3" bestFit="1" customWidth="1"/>
    <col min="15364" max="15364" width="10.33203125" style="3" customWidth="1"/>
    <col min="15365" max="15365" width="13.6640625" style="3" bestFit="1" customWidth="1"/>
    <col min="15366" max="15366" width="22.5546875" style="3" bestFit="1" customWidth="1"/>
    <col min="15367" max="15368" width="6" style="3" customWidth="1"/>
    <col min="15369" max="15616" width="9.109375" style="3"/>
    <col min="15617" max="15617" width="6.109375" style="3" customWidth="1"/>
    <col min="15618" max="15618" width="11.109375" style="3" bestFit="1" customWidth="1"/>
    <col min="15619" max="15619" width="14.109375" style="3" bestFit="1" customWidth="1"/>
    <col min="15620" max="15620" width="10.33203125" style="3" customWidth="1"/>
    <col min="15621" max="15621" width="13.6640625" style="3" bestFit="1" customWidth="1"/>
    <col min="15622" max="15622" width="22.5546875" style="3" bestFit="1" customWidth="1"/>
    <col min="15623" max="15624" width="6" style="3" customWidth="1"/>
    <col min="15625" max="15872" width="9.109375" style="3"/>
    <col min="15873" max="15873" width="6.109375" style="3" customWidth="1"/>
    <col min="15874" max="15874" width="11.109375" style="3" bestFit="1" customWidth="1"/>
    <col min="15875" max="15875" width="14.109375" style="3" bestFit="1" customWidth="1"/>
    <col min="15876" max="15876" width="10.33203125" style="3" customWidth="1"/>
    <col min="15877" max="15877" width="13.6640625" style="3" bestFit="1" customWidth="1"/>
    <col min="15878" max="15878" width="22.5546875" style="3" bestFit="1" customWidth="1"/>
    <col min="15879" max="15880" width="6" style="3" customWidth="1"/>
    <col min="15881" max="16128" width="9.109375" style="3"/>
    <col min="16129" max="16129" width="6.109375" style="3" customWidth="1"/>
    <col min="16130" max="16130" width="11.109375" style="3" bestFit="1" customWidth="1"/>
    <col min="16131" max="16131" width="14.109375" style="3" bestFit="1" customWidth="1"/>
    <col min="16132" max="16132" width="10.33203125" style="3" customWidth="1"/>
    <col min="16133" max="16133" width="13.6640625" style="3" bestFit="1" customWidth="1"/>
    <col min="16134" max="16134" width="22.5546875" style="3" bestFit="1" customWidth="1"/>
    <col min="16135" max="16136" width="6" style="3" customWidth="1"/>
    <col min="16137" max="16384" width="9.109375" style="3"/>
  </cols>
  <sheetData>
    <row r="1" spans="1:8" ht="17.399999999999999">
      <c r="B1" s="2"/>
      <c r="D1" s="4" t="s">
        <v>172</v>
      </c>
      <c r="E1" s="4"/>
      <c r="F1" s="5"/>
    </row>
    <row r="2" spans="1:8" ht="17.399999999999999">
      <c r="A2" s="14" t="s">
        <v>3</v>
      </c>
      <c r="B2" s="2"/>
      <c r="D2" s="4"/>
      <c r="E2" s="4"/>
      <c r="G2" s="6" t="s">
        <v>173</v>
      </c>
    </row>
    <row r="3" spans="1:8" s="9" customFormat="1" ht="4.2">
      <c r="B3" s="8"/>
      <c r="F3" s="10"/>
    </row>
    <row r="4" spans="1:8">
      <c r="B4" s="11" t="s">
        <v>176</v>
      </c>
      <c r="C4" s="12" t="s">
        <v>179</v>
      </c>
      <c r="D4" s="11" t="s">
        <v>21</v>
      </c>
      <c r="E4" s="11"/>
      <c r="F4" s="13"/>
      <c r="G4" s="14"/>
    </row>
    <row r="5" spans="1:8" s="9" customFormat="1" ht="4.8" thickBot="1">
      <c r="B5" s="8"/>
      <c r="F5" s="10"/>
    </row>
    <row r="6" spans="1:8" ht="13.8" thickBot="1">
      <c r="A6" s="34" t="s">
        <v>153</v>
      </c>
      <c r="B6" s="16" t="s">
        <v>154</v>
      </c>
      <c r="C6" s="17" t="s">
        <v>155</v>
      </c>
      <c r="D6" s="18" t="s">
        <v>156</v>
      </c>
      <c r="E6" s="18" t="s">
        <v>157</v>
      </c>
      <c r="F6" s="18" t="s">
        <v>158</v>
      </c>
      <c r="G6" s="19" t="s">
        <v>159</v>
      </c>
      <c r="H6" s="20" t="s">
        <v>161</v>
      </c>
    </row>
    <row r="7" spans="1:8" ht="17.25" customHeight="1">
      <c r="A7" s="35" t="s">
        <v>162</v>
      </c>
      <c r="B7" s="22" t="s">
        <v>206</v>
      </c>
      <c r="C7" s="23" t="s">
        <v>207</v>
      </c>
      <c r="D7" s="24">
        <v>39941</v>
      </c>
      <c r="E7" s="79" t="s">
        <v>205</v>
      </c>
      <c r="F7" s="25" t="s">
        <v>421</v>
      </c>
      <c r="G7" s="26">
        <v>10.199999999999999</v>
      </c>
      <c r="H7" s="40" t="str">
        <f>IF(ISBLANK(G7),"",IF(G7&lt;=9.24,"I A",IF(G7&lt;=9.84,"II A",IF(G7&lt;=10.84,"III A",IF(G7&lt;=11.94,"I JA",IF(G7&lt;=12.72,"II JA",IF(G7&lt;=13.34,"III JA")))))))</f>
        <v>III A</v>
      </c>
    </row>
    <row r="8" spans="1:8" ht="17.25" customHeight="1">
      <c r="A8" s="37" t="s">
        <v>163</v>
      </c>
      <c r="B8" s="22" t="s">
        <v>305</v>
      </c>
      <c r="C8" s="23" t="s">
        <v>306</v>
      </c>
      <c r="D8" s="24">
        <v>39973</v>
      </c>
      <c r="E8" s="79" t="s">
        <v>205</v>
      </c>
      <c r="F8" s="25" t="s">
        <v>423</v>
      </c>
      <c r="G8" s="26">
        <v>11.99</v>
      </c>
      <c r="H8" s="40" t="str">
        <f>IF(ISBLANK(G8),"",IF(G8&lt;=9.24,"I A",IF(G8&lt;=9.84,"II A",IF(G8&lt;=10.84,"III A",IF(G8&lt;=11.94,"I JA",IF(G8&lt;=12.72,"II JA",IF(G8&lt;=13.34,"III JA")))))))</f>
        <v>II JA</v>
      </c>
    </row>
    <row r="9" spans="1:8" ht="17.25" customHeight="1">
      <c r="A9" s="35" t="s">
        <v>164</v>
      </c>
      <c r="B9" s="22" t="s">
        <v>310</v>
      </c>
      <c r="C9" s="23" t="s">
        <v>306</v>
      </c>
      <c r="D9" s="24">
        <v>40466</v>
      </c>
      <c r="E9" s="79" t="s">
        <v>3</v>
      </c>
      <c r="F9" s="25" t="s">
        <v>423</v>
      </c>
      <c r="G9" s="26">
        <v>12.19</v>
      </c>
      <c r="H9" s="40" t="str">
        <f>IF(ISBLANK(G9),"",IF(G9&lt;=9.24,"I A",IF(G9&lt;=9.84,"II A",IF(G9&lt;=10.84,"III A",IF(G9&lt;=11.94,"I JA",IF(G9&lt;=12.72,"II JA",IF(G9&lt;=13.34,"III JA")))))))</f>
        <v>II JA</v>
      </c>
    </row>
    <row r="10" spans="1:8" ht="17.25" customHeight="1">
      <c r="A10" s="37" t="s">
        <v>165</v>
      </c>
      <c r="B10" s="22" t="s">
        <v>90</v>
      </c>
      <c r="C10" s="23" t="s">
        <v>91</v>
      </c>
      <c r="D10" s="24">
        <v>40065</v>
      </c>
      <c r="E10" s="79" t="s">
        <v>205</v>
      </c>
      <c r="F10" s="25" t="s">
        <v>414</v>
      </c>
      <c r="G10" s="26">
        <v>12.3</v>
      </c>
      <c r="H10" s="40" t="str">
        <f>IF(ISBLANK(G10),"",IF(G10&lt;=9.24,"I A",IF(G10&lt;=9.84,"II A",IF(G10&lt;=10.84,"III A",IF(G10&lt;=11.94,"I JA",IF(G10&lt;=12.72,"II JA",IF(G10&lt;=13.34,"III JA")))))))</f>
        <v>II JA</v>
      </c>
    </row>
    <row r="11" spans="1:8" s="9" customFormat="1" ht="4.2">
      <c r="B11" s="8"/>
      <c r="F11" s="10"/>
    </row>
    <row r="12" spans="1:8">
      <c r="B12" s="11" t="s">
        <v>176</v>
      </c>
      <c r="C12" s="12" t="s">
        <v>179</v>
      </c>
      <c r="D12" s="11" t="s">
        <v>22</v>
      </c>
      <c r="E12" s="11"/>
      <c r="F12" s="13"/>
      <c r="G12" s="14"/>
    </row>
    <row r="13" spans="1:8" s="9" customFormat="1" ht="4.8" thickBot="1">
      <c r="B13" s="8"/>
      <c r="F13" s="10"/>
    </row>
    <row r="14" spans="1:8" ht="13.8" thickBot="1">
      <c r="A14" s="34" t="s">
        <v>153</v>
      </c>
      <c r="B14" s="16" t="s">
        <v>154</v>
      </c>
      <c r="C14" s="17" t="s">
        <v>155</v>
      </c>
      <c r="D14" s="18" t="s">
        <v>156</v>
      </c>
      <c r="E14" s="18" t="s">
        <v>157</v>
      </c>
      <c r="F14" s="18" t="s">
        <v>158</v>
      </c>
      <c r="G14" s="19" t="s">
        <v>159</v>
      </c>
      <c r="H14" s="20" t="s">
        <v>161</v>
      </c>
    </row>
    <row r="15" spans="1:8" ht="17.25" customHeight="1">
      <c r="A15" s="37" t="s">
        <v>162</v>
      </c>
      <c r="B15" s="22" t="s">
        <v>331</v>
      </c>
      <c r="C15" s="23" t="s">
        <v>332</v>
      </c>
      <c r="D15" s="24">
        <v>40459</v>
      </c>
      <c r="E15" s="79" t="s">
        <v>426</v>
      </c>
      <c r="F15" s="25" t="s">
        <v>427</v>
      </c>
      <c r="G15" s="26">
        <v>11.07</v>
      </c>
      <c r="H15" s="40" t="str">
        <f>IF(ISBLANK(G15),"",IF(G15&gt;12.94,"",IF(G15&lt;=0,"I A",IF(G15&lt;=0,"II A",IF(G15&lt;=0,"III A",IF(G15&lt;=11.24,"I JA",IF(G15&lt;=12.14,"II JA",IF(G15&lt;=12.94,"III JA"))))))))</f>
        <v>I JA</v>
      </c>
    </row>
    <row r="16" spans="1:8" ht="17.25" customHeight="1">
      <c r="A16" s="37" t="s">
        <v>163</v>
      </c>
      <c r="B16" s="22" t="s">
        <v>329</v>
      </c>
      <c r="C16" s="23" t="s">
        <v>330</v>
      </c>
      <c r="D16" s="24">
        <v>39921</v>
      </c>
      <c r="E16" s="79" t="s">
        <v>426</v>
      </c>
      <c r="F16" s="25" t="s">
        <v>427</v>
      </c>
      <c r="G16" s="26">
        <v>12.4</v>
      </c>
      <c r="H16" s="40" t="str">
        <f>IF(ISBLANK(G16),"",IF(G16&gt;12.94,"",IF(G16&lt;=0,"I A",IF(G16&lt;=0,"II A",IF(G16&lt;=0,"III A",IF(G16&lt;=11.24,"I JA",IF(G16&lt;=12.14,"II JA",IF(G16&lt;=12.94,"III JA"))))))))</f>
        <v>III JA</v>
      </c>
    </row>
    <row r="17" spans="1:8" ht="17.25" customHeight="1">
      <c r="A17" s="37" t="s">
        <v>164</v>
      </c>
      <c r="B17" s="22" t="s">
        <v>86</v>
      </c>
      <c r="C17" s="23" t="s">
        <v>112</v>
      </c>
      <c r="D17" s="24" t="s">
        <v>113</v>
      </c>
      <c r="E17" s="79" t="s">
        <v>205</v>
      </c>
      <c r="F17" s="25" t="s">
        <v>416</v>
      </c>
      <c r="G17" s="26">
        <v>13.09</v>
      </c>
      <c r="H17" s="40" t="str">
        <f>IF(ISBLANK(G17),"",IF(G17&gt;12.94,"",IF(G17&lt;=0,"I A",IF(G17&lt;=0,"II A",IF(G17&lt;=0,"III A",IF(G17&lt;=11.24,"I JA",IF(G17&lt;=12.14,"II JA",IF(G17&lt;=12.94,"III JA"))))))))</f>
        <v/>
      </c>
    </row>
    <row r="18" spans="1:8" ht="17.25" customHeight="1">
      <c r="A18" s="37" t="s">
        <v>165</v>
      </c>
      <c r="B18" s="22" t="s">
        <v>144</v>
      </c>
      <c r="C18" s="23" t="s">
        <v>145</v>
      </c>
      <c r="D18" s="24" t="s">
        <v>146</v>
      </c>
      <c r="E18" s="79" t="s">
        <v>205</v>
      </c>
      <c r="F18" s="25" t="s">
        <v>417</v>
      </c>
      <c r="G18" s="26">
        <v>13.23</v>
      </c>
      <c r="H18" s="40" t="str">
        <f>IF(ISBLANK(G18),"",IF(G18&gt;12.94,"",IF(G18&lt;=0,"I A",IF(G18&lt;=0,"II A",IF(G18&lt;=0,"III A",IF(G18&lt;=11.24,"I JA",IF(G18&lt;=12.14,"II JA",IF(G18&lt;=12.94,"III JA"))))))))</f>
        <v/>
      </c>
    </row>
  </sheetData>
  <sortState ref="A15:WVP18">
    <sortCondition ref="G15:G18"/>
  </sortState>
  <phoneticPr fontId="24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2"/>
  <sheetViews>
    <sheetView workbookViewId="0">
      <selection activeCell="O32" sqref="O32"/>
    </sheetView>
  </sheetViews>
  <sheetFormatPr defaultRowHeight="13.2"/>
  <cols>
    <col min="1" max="1" width="4.88671875" style="3" customWidth="1"/>
    <col min="2" max="2" width="3.88671875" style="3" bestFit="1" customWidth="1"/>
    <col min="3" max="3" width="10" style="3" customWidth="1"/>
    <col min="4" max="4" width="14.109375" style="3" bestFit="1" customWidth="1"/>
    <col min="5" max="5" width="10.33203125" style="3" customWidth="1"/>
    <col min="6" max="6" width="13.6640625" style="3" bestFit="1" customWidth="1"/>
    <col min="7" max="7" width="20.6640625" style="3" bestFit="1" customWidth="1"/>
    <col min="8" max="8" width="7.5546875" style="3" customWidth="1"/>
    <col min="9" max="9" width="5.88671875" style="3" customWidth="1"/>
    <col min="10" max="256" width="9.109375" style="3"/>
    <col min="257" max="257" width="4.88671875" style="3" customWidth="1"/>
    <col min="258" max="258" width="3.88671875" style="3" bestFit="1" customWidth="1"/>
    <col min="259" max="259" width="11.109375" style="3" bestFit="1" customWidth="1"/>
    <col min="260" max="260" width="14.109375" style="3" bestFit="1" customWidth="1"/>
    <col min="261" max="261" width="10.33203125" style="3" customWidth="1"/>
    <col min="262" max="262" width="9.5546875" style="3" customWidth="1"/>
    <col min="263" max="263" width="14.44140625" style="3" bestFit="1" customWidth="1"/>
    <col min="264" max="264" width="7.5546875" style="3" customWidth="1"/>
    <col min="265" max="265" width="5.88671875" style="3" customWidth="1"/>
    <col min="266" max="512" width="9.109375" style="3"/>
    <col min="513" max="513" width="4.88671875" style="3" customWidth="1"/>
    <col min="514" max="514" width="3.88671875" style="3" bestFit="1" customWidth="1"/>
    <col min="515" max="515" width="11.109375" style="3" bestFit="1" customWidth="1"/>
    <col min="516" max="516" width="14.109375" style="3" bestFit="1" customWidth="1"/>
    <col min="517" max="517" width="10.33203125" style="3" customWidth="1"/>
    <col min="518" max="518" width="9.5546875" style="3" customWidth="1"/>
    <col min="519" max="519" width="14.44140625" style="3" bestFit="1" customWidth="1"/>
    <col min="520" max="520" width="7.5546875" style="3" customWidth="1"/>
    <col min="521" max="521" width="5.88671875" style="3" customWidth="1"/>
    <col min="522" max="768" width="9.109375" style="3"/>
    <col min="769" max="769" width="4.88671875" style="3" customWidth="1"/>
    <col min="770" max="770" width="3.88671875" style="3" bestFit="1" customWidth="1"/>
    <col min="771" max="771" width="11.109375" style="3" bestFit="1" customWidth="1"/>
    <col min="772" max="772" width="14.109375" style="3" bestFit="1" customWidth="1"/>
    <col min="773" max="773" width="10.33203125" style="3" customWidth="1"/>
    <col min="774" max="774" width="9.5546875" style="3" customWidth="1"/>
    <col min="775" max="775" width="14.44140625" style="3" bestFit="1" customWidth="1"/>
    <col min="776" max="776" width="7.5546875" style="3" customWidth="1"/>
    <col min="777" max="777" width="5.88671875" style="3" customWidth="1"/>
    <col min="778" max="1024" width="9.109375" style="3"/>
    <col min="1025" max="1025" width="4.88671875" style="3" customWidth="1"/>
    <col min="1026" max="1026" width="3.88671875" style="3" bestFit="1" customWidth="1"/>
    <col min="1027" max="1027" width="11.109375" style="3" bestFit="1" customWidth="1"/>
    <col min="1028" max="1028" width="14.109375" style="3" bestFit="1" customWidth="1"/>
    <col min="1029" max="1029" width="10.33203125" style="3" customWidth="1"/>
    <col min="1030" max="1030" width="9.5546875" style="3" customWidth="1"/>
    <col min="1031" max="1031" width="14.44140625" style="3" bestFit="1" customWidth="1"/>
    <col min="1032" max="1032" width="7.5546875" style="3" customWidth="1"/>
    <col min="1033" max="1033" width="5.88671875" style="3" customWidth="1"/>
    <col min="1034" max="1280" width="9.109375" style="3"/>
    <col min="1281" max="1281" width="4.88671875" style="3" customWidth="1"/>
    <col min="1282" max="1282" width="3.88671875" style="3" bestFit="1" customWidth="1"/>
    <col min="1283" max="1283" width="11.109375" style="3" bestFit="1" customWidth="1"/>
    <col min="1284" max="1284" width="14.109375" style="3" bestFit="1" customWidth="1"/>
    <col min="1285" max="1285" width="10.33203125" style="3" customWidth="1"/>
    <col min="1286" max="1286" width="9.5546875" style="3" customWidth="1"/>
    <col min="1287" max="1287" width="14.44140625" style="3" bestFit="1" customWidth="1"/>
    <col min="1288" max="1288" width="7.5546875" style="3" customWidth="1"/>
    <col min="1289" max="1289" width="5.88671875" style="3" customWidth="1"/>
    <col min="1290" max="1536" width="9.109375" style="3"/>
    <col min="1537" max="1537" width="4.88671875" style="3" customWidth="1"/>
    <col min="1538" max="1538" width="3.88671875" style="3" bestFit="1" customWidth="1"/>
    <col min="1539" max="1539" width="11.109375" style="3" bestFit="1" customWidth="1"/>
    <col min="1540" max="1540" width="14.109375" style="3" bestFit="1" customWidth="1"/>
    <col min="1541" max="1541" width="10.33203125" style="3" customWidth="1"/>
    <col min="1542" max="1542" width="9.5546875" style="3" customWidth="1"/>
    <col min="1543" max="1543" width="14.44140625" style="3" bestFit="1" customWidth="1"/>
    <col min="1544" max="1544" width="7.5546875" style="3" customWidth="1"/>
    <col min="1545" max="1545" width="5.88671875" style="3" customWidth="1"/>
    <col min="1546" max="1792" width="9.109375" style="3"/>
    <col min="1793" max="1793" width="4.88671875" style="3" customWidth="1"/>
    <col min="1794" max="1794" width="3.88671875" style="3" bestFit="1" customWidth="1"/>
    <col min="1795" max="1795" width="11.109375" style="3" bestFit="1" customWidth="1"/>
    <col min="1796" max="1796" width="14.109375" style="3" bestFit="1" customWidth="1"/>
    <col min="1797" max="1797" width="10.33203125" style="3" customWidth="1"/>
    <col min="1798" max="1798" width="9.5546875" style="3" customWidth="1"/>
    <col min="1799" max="1799" width="14.44140625" style="3" bestFit="1" customWidth="1"/>
    <col min="1800" max="1800" width="7.5546875" style="3" customWidth="1"/>
    <col min="1801" max="1801" width="5.88671875" style="3" customWidth="1"/>
    <col min="1802" max="2048" width="9.109375" style="3"/>
    <col min="2049" max="2049" width="4.88671875" style="3" customWidth="1"/>
    <col min="2050" max="2050" width="3.88671875" style="3" bestFit="1" customWidth="1"/>
    <col min="2051" max="2051" width="11.109375" style="3" bestFit="1" customWidth="1"/>
    <col min="2052" max="2052" width="14.109375" style="3" bestFit="1" customWidth="1"/>
    <col min="2053" max="2053" width="10.33203125" style="3" customWidth="1"/>
    <col min="2054" max="2054" width="9.5546875" style="3" customWidth="1"/>
    <col min="2055" max="2055" width="14.44140625" style="3" bestFit="1" customWidth="1"/>
    <col min="2056" max="2056" width="7.5546875" style="3" customWidth="1"/>
    <col min="2057" max="2057" width="5.88671875" style="3" customWidth="1"/>
    <col min="2058" max="2304" width="9.109375" style="3"/>
    <col min="2305" max="2305" width="4.88671875" style="3" customWidth="1"/>
    <col min="2306" max="2306" width="3.88671875" style="3" bestFit="1" customWidth="1"/>
    <col min="2307" max="2307" width="11.109375" style="3" bestFit="1" customWidth="1"/>
    <col min="2308" max="2308" width="14.109375" style="3" bestFit="1" customWidth="1"/>
    <col min="2309" max="2309" width="10.33203125" style="3" customWidth="1"/>
    <col min="2310" max="2310" width="9.5546875" style="3" customWidth="1"/>
    <col min="2311" max="2311" width="14.44140625" style="3" bestFit="1" customWidth="1"/>
    <col min="2312" max="2312" width="7.5546875" style="3" customWidth="1"/>
    <col min="2313" max="2313" width="5.88671875" style="3" customWidth="1"/>
    <col min="2314" max="2560" width="9.109375" style="3"/>
    <col min="2561" max="2561" width="4.88671875" style="3" customWidth="1"/>
    <col min="2562" max="2562" width="3.88671875" style="3" bestFit="1" customWidth="1"/>
    <col min="2563" max="2563" width="11.109375" style="3" bestFit="1" customWidth="1"/>
    <col min="2564" max="2564" width="14.109375" style="3" bestFit="1" customWidth="1"/>
    <col min="2565" max="2565" width="10.33203125" style="3" customWidth="1"/>
    <col min="2566" max="2566" width="9.5546875" style="3" customWidth="1"/>
    <col min="2567" max="2567" width="14.44140625" style="3" bestFit="1" customWidth="1"/>
    <col min="2568" max="2568" width="7.5546875" style="3" customWidth="1"/>
    <col min="2569" max="2569" width="5.88671875" style="3" customWidth="1"/>
    <col min="2570" max="2816" width="9.109375" style="3"/>
    <col min="2817" max="2817" width="4.88671875" style="3" customWidth="1"/>
    <col min="2818" max="2818" width="3.88671875" style="3" bestFit="1" customWidth="1"/>
    <col min="2819" max="2819" width="11.109375" style="3" bestFit="1" customWidth="1"/>
    <col min="2820" max="2820" width="14.109375" style="3" bestFit="1" customWidth="1"/>
    <col min="2821" max="2821" width="10.33203125" style="3" customWidth="1"/>
    <col min="2822" max="2822" width="9.5546875" style="3" customWidth="1"/>
    <col min="2823" max="2823" width="14.44140625" style="3" bestFit="1" customWidth="1"/>
    <col min="2824" max="2824" width="7.5546875" style="3" customWidth="1"/>
    <col min="2825" max="2825" width="5.88671875" style="3" customWidth="1"/>
    <col min="2826" max="3072" width="9.109375" style="3"/>
    <col min="3073" max="3073" width="4.88671875" style="3" customWidth="1"/>
    <col min="3074" max="3074" width="3.88671875" style="3" bestFit="1" customWidth="1"/>
    <col min="3075" max="3075" width="11.109375" style="3" bestFit="1" customWidth="1"/>
    <col min="3076" max="3076" width="14.109375" style="3" bestFit="1" customWidth="1"/>
    <col min="3077" max="3077" width="10.33203125" style="3" customWidth="1"/>
    <col min="3078" max="3078" width="9.5546875" style="3" customWidth="1"/>
    <col min="3079" max="3079" width="14.44140625" style="3" bestFit="1" customWidth="1"/>
    <col min="3080" max="3080" width="7.5546875" style="3" customWidth="1"/>
    <col min="3081" max="3081" width="5.88671875" style="3" customWidth="1"/>
    <col min="3082" max="3328" width="9.109375" style="3"/>
    <col min="3329" max="3329" width="4.88671875" style="3" customWidth="1"/>
    <col min="3330" max="3330" width="3.88671875" style="3" bestFit="1" customWidth="1"/>
    <col min="3331" max="3331" width="11.109375" style="3" bestFit="1" customWidth="1"/>
    <col min="3332" max="3332" width="14.109375" style="3" bestFit="1" customWidth="1"/>
    <col min="3333" max="3333" width="10.33203125" style="3" customWidth="1"/>
    <col min="3334" max="3334" width="9.5546875" style="3" customWidth="1"/>
    <col min="3335" max="3335" width="14.44140625" style="3" bestFit="1" customWidth="1"/>
    <col min="3336" max="3336" width="7.5546875" style="3" customWidth="1"/>
    <col min="3337" max="3337" width="5.88671875" style="3" customWidth="1"/>
    <col min="3338" max="3584" width="9.109375" style="3"/>
    <col min="3585" max="3585" width="4.88671875" style="3" customWidth="1"/>
    <col min="3586" max="3586" width="3.88671875" style="3" bestFit="1" customWidth="1"/>
    <col min="3587" max="3587" width="11.109375" style="3" bestFit="1" customWidth="1"/>
    <col min="3588" max="3588" width="14.109375" style="3" bestFit="1" customWidth="1"/>
    <col min="3589" max="3589" width="10.33203125" style="3" customWidth="1"/>
    <col min="3590" max="3590" width="9.5546875" style="3" customWidth="1"/>
    <col min="3591" max="3591" width="14.44140625" style="3" bestFit="1" customWidth="1"/>
    <col min="3592" max="3592" width="7.5546875" style="3" customWidth="1"/>
    <col min="3593" max="3593" width="5.88671875" style="3" customWidth="1"/>
    <col min="3594" max="3840" width="9.109375" style="3"/>
    <col min="3841" max="3841" width="4.88671875" style="3" customWidth="1"/>
    <col min="3842" max="3842" width="3.88671875" style="3" bestFit="1" customWidth="1"/>
    <col min="3843" max="3843" width="11.109375" style="3" bestFit="1" customWidth="1"/>
    <col min="3844" max="3844" width="14.109375" style="3" bestFit="1" customWidth="1"/>
    <col min="3845" max="3845" width="10.33203125" style="3" customWidth="1"/>
    <col min="3846" max="3846" width="9.5546875" style="3" customWidth="1"/>
    <col min="3847" max="3847" width="14.44140625" style="3" bestFit="1" customWidth="1"/>
    <col min="3848" max="3848" width="7.5546875" style="3" customWidth="1"/>
    <col min="3849" max="3849" width="5.88671875" style="3" customWidth="1"/>
    <col min="3850" max="4096" width="9.109375" style="3"/>
    <col min="4097" max="4097" width="4.88671875" style="3" customWidth="1"/>
    <col min="4098" max="4098" width="3.88671875" style="3" bestFit="1" customWidth="1"/>
    <col min="4099" max="4099" width="11.109375" style="3" bestFit="1" customWidth="1"/>
    <col min="4100" max="4100" width="14.109375" style="3" bestFit="1" customWidth="1"/>
    <col min="4101" max="4101" width="10.33203125" style="3" customWidth="1"/>
    <col min="4102" max="4102" width="9.5546875" style="3" customWidth="1"/>
    <col min="4103" max="4103" width="14.44140625" style="3" bestFit="1" customWidth="1"/>
    <col min="4104" max="4104" width="7.5546875" style="3" customWidth="1"/>
    <col min="4105" max="4105" width="5.88671875" style="3" customWidth="1"/>
    <col min="4106" max="4352" width="9.109375" style="3"/>
    <col min="4353" max="4353" width="4.88671875" style="3" customWidth="1"/>
    <col min="4354" max="4354" width="3.88671875" style="3" bestFit="1" customWidth="1"/>
    <col min="4355" max="4355" width="11.109375" style="3" bestFit="1" customWidth="1"/>
    <col min="4356" max="4356" width="14.109375" style="3" bestFit="1" customWidth="1"/>
    <col min="4357" max="4357" width="10.33203125" style="3" customWidth="1"/>
    <col min="4358" max="4358" width="9.5546875" style="3" customWidth="1"/>
    <col min="4359" max="4359" width="14.44140625" style="3" bestFit="1" customWidth="1"/>
    <col min="4360" max="4360" width="7.5546875" style="3" customWidth="1"/>
    <col min="4361" max="4361" width="5.88671875" style="3" customWidth="1"/>
    <col min="4362" max="4608" width="9.109375" style="3"/>
    <col min="4609" max="4609" width="4.88671875" style="3" customWidth="1"/>
    <col min="4610" max="4610" width="3.88671875" style="3" bestFit="1" customWidth="1"/>
    <col min="4611" max="4611" width="11.109375" style="3" bestFit="1" customWidth="1"/>
    <col min="4612" max="4612" width="14.109375" style="3" bestFit="1" customWidth="1"/>
    <col min="4613" max="4613" width="10.33203125" style="3" customWidth="1"/>
    <col min="4614" max="4614" width="9.5546875" style="3" customWidth="1"/>
    <col min="4615" max="4615" width="14.44140625" style="3" bestFit="1" customWidth="1"/>
    <col min="4616" max="4616" width="7.5546875" style="3" customWidth="1"/>
    <col min="4617" max="4617" width="5.88671875" style="3" customWidth="1"/>
    <col min="4618" max="4864" width="9.109375" style="3"/>
    <col min="4865" max="4865" width="4.88671875" style="3" customWidth="1"/>
    <col min="4866" max="4866" width="3.88671875" style="3" bestFit="1" customWidth="1"/>
    <col min="4867" max="4867" width="11.109375" style="3" bestFit="1" customWidth="1"/>
    <col min="4868" max="4868" width="14.109375" style="3" bestFit="1" customWidth="1"/>
    <col min="4869" max="4869" width="10.33203125" style="3" customWidth="1"/>
    <col min="4870" max="4870" width="9.5546875" style="3" customWidth="1"/>
    <col min="4871" max="4871" width="14.44140625" style="3" bestFit="1" customWidth="1"/>
    <col min="4872" max="4872" width="7.5546875" style="3" customWidth="1"/>
    <col min="4873" max="4873" width="5.88671875" style="3" customWidth="1"/>
    <col min="4874" max="5120" width="9.109375" style="3"/>
    <col min="5121" max="5121" width="4.88671875" style="3" customWidth="1"/>
    <col min="5122" max="5122" width="3.88671875" style="3" bestFit="1" customWidth="1"/>
    <col min="5123" max="5123" width="11.109375" style="3" bestFit="1" customWidth="1"/>
    <col min="5124" max="5124" width="14.109375" style="3" bestFit="1" customWidth="1"/>
    <col min="5125" max="5125" width="10.33203125" style="3" customWidth="1"/>
    <col min="5126" max="5126" width="9.5546875" style="3" customWidth="1"/>
    <col min="5127" max="5127" width="14.44140625" style="3" bestFit="1" customWidth="1"/>
    <col min="5128" max="5128" width="7.5546875" style="3" customWidth="1"/>
    <col min="5129" max="5129" width="5.88671875" style="3" customWidth="1"/>
    <col min="5130" max="5376" width="9.109375" style="3"/>
    <col min="5377" max="5377" width="4.88671875" style="3" customWidth="1"/>
    <col min="5378" max="5378" width="3.88671875" style="3" bestFit="1" customWidth="1"/>
    <col min="5379" max="5379" width="11.109375" style="3" bestFit="1" customWidth="1"/>
    <col min="5380" max="5380" width="14.109375" style="3" bestFit="1" customWidth="1"/>
    <col min="5381" max="5381" width="10.33203125" style="3" customWidth="1"/>
    <col min="5382" max="5382" width="9.5546875" style="3" customWidth="1"/>
    <col min="5383" max="5383" width="14.44140625" style="3" bestFit="1" customWidth="1"/>
    <col min="5384" max="5384" width="7.5546875" style="3" customWidth="1"/>
    <col min="5385" max="5385" width="5.88671875" style="3" customWidth="1"/>
    <col min="5386" max="5632" width="9.109375" style="3"/>
    <col min="5633" max="5633" width="4.88671875" style="3" customWidth="1"/>
    <col min="5634" max="5634" width="3.88671875" style="3" bestFit="1" customWidth="1"/>
    <col min="5635" max="5635" width="11.109375" style="3" bestFit="1" customWidth="1"/>
    <col min="5636" max="5636" width="14.109375" style="3" bestFit="1" customWidth="1"/>
    <col min="5637" max="5637" width="10.33203125" style="3" customWidth="1"/>
    <col min="5638" max="5638" width="9.5546875" style="3" customWidth="1"/>
    <col min="5639" max="5639" width="14.44140625" style="3" bestFit="1" customWidth="1"/>
    <col min="5640" max="5640" width="7.5546875" style="3" customWidth="1"/>
    <col min="5641" max="5641" width="5.88671875" style="3" customWidth="1"/>
    <col min="5642" max="5888" width="9.109375" style="3"/>
    <col min="5889" max="5889" width="4.88671875" style="3" customWidth="1"/>
    <col min="5890" max="5890" width="3.88671875" style="3" bestFit="1" customWidth="1"/>
    <col min="5891" max="5891" width="11.109375" style="3" bestFit="1" customWidth="1"/>
    <col min="5892" max="5892" width="14.109375" style="3" bestFit="1" customWidth="1"/>
    <col min="5893" max="5893" width="10.33203125" style="3" customWidth="1"/>
    <col min="5894" max="5894" width="9.5546875" style="3" customWidth="1"/>
    <col min="5895" max="5895" width="14.44140625" style="3" bestFit="1" customWidth="1"/>
    <col min="5896" max="5896" width="7.5546875" style="3" customWidth="1"/>
    <col min="5897" max="5897" width="5.88671875" style="3" customWidth="1"/>
    <col min="5898" max="6144" width="9.109375" style="3"/>
    <col min="6145" max="6145" width="4.88671875" style="3" customWidth="1"/>
    <col min="6146" max="6146" width="3.88671875" style="3" bestFit="1" customWidth="1"/>
    <col min="6147" max="6147" width="11.109375" style="3" bestFit="1" customWidth="1"/>
    <col min="6148" max="6148" width="14.109375" style="3" bestFit="1" customWidth="1"/>
    <col min="6149" max="6149" width="10.33203125" style="3" customWidth="1"/>
    <col min="6150" max="6150" width="9.5546875" style="3" customWidth="1"/>
    <col min="6151" max="6151" width="14.44140625" style="3" bestFit="1" customWidth="1"/>
    <col min="6152" max="6152" width="7.5546875" style="3" customWidth="1"/>
    <col min="6153" max="6153" width="5.88671875" style="3" customWidth="1"/>
    <col min="6154" max="6400" width="9.109375" style="3"/>
    <col min="6401" max="6401" width="4.88671875" style="3" customWidth="1"/>
    <col min="6402" max="6402" width="3.88671875" style="3" bestFit="1" customWidth="1"/>
    <col min="6403" max="6403" width="11.109375" style="3" bestFit="1" customWidth="1"/>
    <col min="6404" max="6404" width="14.109375" style="3" bestFit="1" customWidth="1"/>
    <col min="6405" max="6405" width="10.33203125" style="3" customWidth="1"/>
    <col min="6406" max="6406" width="9.5546875" style="3" customWidth="1"/>
    <col min="6407" max="6407" width="14.44140625" style="3" bestFit="1" customWidth="1"/>
    <col min="6408" max="6408" width="7.5546875" style="3" customWidth="1"/>
    <col min="6409" max="6409" width="5.88671875" style="3" customWidth="1"/>
    <col min="6410" max="6656" width="9.109375" style="3"/>
    <col min="6657" max="6657" width="4.88671875" style="3" customWidth="1"/>
    <col min="6658" max="6658" width="3.88671875" style="3" bestFit="1" customWidth="1"/>
    <col min="6659" max="6659" width="11.109375" style="3" bestFit="1" customWidth="1"/>
    <col min="6660" max="6660" width="14.109375" style="3" bestFit="1" customWidth="1"/>
    <col min="6661" max="6661" width="10.33203125" style="3" customWidth="1"/>
    <col min="6662" max="6662" width="9.5546875" style="3" customWidth="1"/>
    <col min="6663" max="6663" width="14.44140625" style="3" bestFit="1" customWidth="1"/>
    <col min="6664" max="6664" width="7.5546875" style="3" customWidth="1"/>
    <col min="6665" max="6665" width="5.88671875" style="3" customWidth="1"/>
    <col min="6666" max="6912" width="9.109375" style="3"/>
    <col min="6913" max="6913" width="4.88671875" style="3" customWidth="1"/>
    <col min="6914" max="6914" width="3.88671875" style="3" bestFit="1" customWidth="1"/>
    <col min="6915" max="6915" width="11.109375" style="3" bestFit="1" customWidth="1"/>
    <col min="6916" max="6916" width="14.109375" style="3" bestFit="1" customWidth="1"/>
    <col min="6917" max="6917" width="10.33203125" style="3" customWidth="1"/>
    <col min="6918" max="6918" width="9.5546875" style="3" customWidth="1"/>
    <col min="6919" max="6919" width="14.44140625" style="3" bestFit="1" customWidth="1"/>
    <col min="6920" max="6920" width="7.5546875" style="3" customWidth="1"/>
    <col min="6921" max="6921" width="5.88671875" style="3" customWidth="1"/>
    <col min="6922" max="7168" width="9.109375" style="3"/>
    <col min="7169" max="7169" width="4.88671875" style="3" customWidth="1"/>
    <col min="7170" max="7170" width="3.88671875" style="3" bestFit="1" customWidth="1"/>
    <col min="7171" max="7171" width="11.109375" style="3" bestFit="1" customWidth="1"/>
    <col min="7172" max="7172" width="14.109375" style="3" bestFit="1" customWidth="1"/>
    <col min="7173" max="7173" width="10.33203125" style="3" customWidth="1"/>
    <col min="7174" max="7174" width="9.5546875" style="3" customWidth="1"/>
    <col min="7175" max="7175" width="14.44140625" style="3" bestFit="1" customWidth="1"/>
    <col min="7176" max="7176" width="7.5546875" style="3" customWidth="1"/>
    <col min="7177" max="7177" width="5.88671875" style="3" customWidth="1"/>
    <col min="7178" max="7424" width="9.109375" style="3"/>
    <col min="7425" max="7425" width="4.88671875" style="3" customWidth="1"/>
    <col min="7426" max="7426" width="3.88671875" style="3" bestFit="1" customWidth="1"/>
    <col min="7427" max="7427" width="11.109375" style="3" bestFit="1" customWidth="1"/>
    <col min="7428" max="7428" width="14.109375" style="3" bestFit="1" customWidth="1"/>
    <col min="7429" max="7429" width="10.33203125" style="3" customWidth="1"/>
    <col min="7430" max="7430" width="9.5546875" style="3" customWidth="1"/>
    <col min="7431" max="7431" width="14.44140625" style="3" bestFit="1" customWidth="1"/>
    <col min="7432" max="7432" width="7.5546875" style="3" customWidth="1"/>
    <col min="7433" max="7433" width="5.88671875" style="3" customWidth="1"/>
    <col min="7434" max="7680" width="9.109375" style="3"/>
    <col min="7681" max="7681" width="4.88671875" style="3" customWidth="1"/>
    <col min="7682" max="7682" width="3.88671875" style="3" bestFit="1" customWidth="1"/>
    <col min="7683" max="7683" width="11.109375" style="3" bestFit="1" customWidth="1"/>
    <col min="7684" max="7684" width="14.109375" style="3" bestFit="1" customWidth="1"/>
    <col min="7685" max="7685" width="10.33203125" style="3" customWidth="1"/>
    <col min="7686" max="7686" width="9.5546875" style="3" customWidth="1"/>
    <col min="7687" max="7687" width="14.44140625" style="3" bestFit="1" customWidth="1"/>
    <col min="7688" max="7688" width="7.5546875" style="3" customWidth="1"/>
    <col min="7689" max="7689" width="5.88671875" style="3" customWidth="1"/>
    <col min="7690" max="7936" width="9.109375" style="3"/>
    <col min="7937" max="7937" width="4.88671875" style="3" customWidth="1"/>
    <col min="7938" max="7938" width="3.88671875" style="3" bestFit="1" customWidth="1"/>
    <col min="7939" max="7939" width="11.109375" style="3" bestFit="1" customWidth="1"/>
    <col min="7940" max="7940" width="14.109375" style="3" bestFit="1" customWidth="1"/>
    <col min="7941" max="7941" width="10.33203125" style="3" customWidth="1"/>
    <col min="7942" max="7942" width="9.5546875" style="3" customWidth="1"/>
    <col min="7943" max="7943" width="14.44140625" style="3" bestFit="1" customWidth="1"/>
    <col min="7944" max="7944" width="7.5546875" style="3" customWidth="1"/>
    <col min="7945" max="7945" width="5.88671875" style="3" customWidth="1"/>
    <col min="7946" max="8192" width="9.109375" style="3"/>
    <col min="8193" max="8193" width="4.88671875" style="3" customWidth="1"/>
    <col min="8194" max="8194" width="3.88671875" style="3" bestFit="1" customWidth="1"/>
    <col min="8195" max="8195" width="11.109375" style="3" bestFit="1" customWidth="1"/>
    <col min="8196" max="8196" width="14.109375" style="3" bestFit="1" customWidth="1"/>
    <col min="8197" max="8197" width="10.33203125" style="3" customWidth="1"/>
    <col min="8198" max="8198" width="9.5546875" style="3" customWidth="1"/>
    <col min="8199" max="8199" width="14.44140625" style="3" bestFit="1" customWidth="1"/>
    <col min="8200" max="8200" width="7.5546875" style="3" customWidth="1"/>
    <col min="8201" max="8201" width="5.88671875" style="3" customWidth="1"/>
    <col min="8202" max="8448" width="9.109375" style="3"/>
    <col min="8449" max="8449" width="4.88671875" style="3" customWidth="1"/>
    <col min="8450" max="8450" width="3.88671875" style="3" bestFit="1" customWidth="1"/>
    <col min="8451" max="8451" width="11.109375" style="3" bestFit="1" customWidth="1"/>
    <col min="8452" max="8452" width="14.109375" style="3" bestFit="1" customWidth="1"/>
    <col min="8453" max="8453" width="10.33203125" style="3" customWidth="1"/>
    <col min="8454" max="8454" width="9.5546875" style="3" customWidth="1"/>
    <col min="8455" max="8455" width="14.44140625" style="3" bestFit="1" customWidth="1"/>
    <col min="8456" max="8456" width="7.5546875" style="3" customWidth="1"/>
    <col min="8457" max="8457" width="5.88671875" style="3" customWidth="1"/>
    <col min="8458" max="8704" width="9.109375" style="3"/>
    <col min="8705" max="8705" width="4.88671875" style="3" customWidth="1"/>
    <col min="8706" max="8706" width="3.88671875" style="3" bestFit="1" customWidth="1"/>
    <col min="8707" max="8707" width="11.109375" style="3" bestFit="1" customWidth="1"/>
    <col min="8708" max="8708" width="14.109375" style="3" bestFit="1" customWidth="1"/>
    <col min="8709" max="8709" width="10.33203125" style="3" customWidth="1"/>
    <col min="8710" max="8710" width="9.5546875" style="3" customWidth="1"/>
    <col min="8711" max="8711" width="14.44140625" style="3" bestFit="1" customWidth="1"/>
    <col min="8712" max="8712" width="7.5546875" style="3" customWidth="1"/>
    <col min="8713" max="8713" width="5.88671875" style="3" customWidth="1"/>
    <col min="8714" max="8960" width="9.109375" style="3"/>
    <col min="8961" max="8961" width="4.88671875" style="3" customWidth="1"/>
    <col min="8962" max="8962" width="3.88671875" style="3" bestFit="1" customWidth="1"/>
    <col min="8963" max="8963" width="11.109375" style="3" bestFit="1" customWidth="1"/>
    <col min="8964" max="8964" width="14.109375" style="3" bestFit="1" customWidth="1"/>
    <col min="8965" max="8965" width="10.33203125" style="3" customWidth="1"/>
    <col min="8966" max="8966" width="9.5546875" style="3" customWidth="1"/>
    <col min="8967" max="8967" width="14.44140625" style="3" bestFit="1" customWidth="1"/>
    <col min="8968" max="8968" width="7.5546875" style="3" customWidth="1"/>
    <col min="8969" max="8969" width="5.88671875" style="3" customWidth="1"/>
    <col min="8970" max="9216" width="9.109375" style="3"/>
    <col min="9217" max="9217" width="4.88671875" style="3" customWidth="1"/>
    <col min="9218" max="9218" width="3.88671875" style="3" bestFit="1" customWidth="1"/>
    <col min="9219" max="9219" width="11.109375" style="3" bestFit="1" customWidth="1"/>
    <col min="9220" max="9220" width="14.109375" style="3" bestFit="1" customWidth="1"/>
    <col min="9221" max="9221" width="10.33203125" style="3" customWidth="1"/>
    <col min="9222" max="9222" width="9.5546875" style="3" customWidth="1"/>
    <col min="9223" max="9223" width="14.44140625" style="3" bestFit="1" customWidth="1"/>
    <col min="9224" max="9224" width="7.5546875" style="3" customWidth="1"/>
    <col min="9225" max="9225" width="5.88671875" style="3" customWidth="1"/>
    <col min="9226" max="9472" width="9.109375" style="3"/>
    <col min="9473" max="9473" width="4.88671875" style="3" customWidth="1"/>
    <col min="9474" max="9474" width="3.88671875" style="3" bestFit="1" customWidth="1"/>
    <col min="9475" max="9475" width="11.109375" style="3" bestFit="1" customWidth="1"/>
    <col min="9476" max="9476" width="14.109375" style="3" bestFit="1" customWidth="1"/>
    <col min="9477" max="9477" width="10.33203125" style="3" customWidth="1"/>
    <col min="9478" max="9478" width="9.5546875" style="3" customWidth="1"/>
    <col min="9479" max="9479" width="14.44140625" style="3" bestFit="1" customWidth="1"/>
    <col min="9480" max="9480" width="7.5546875" style="3" customWidth="1"/>
    <col min="9481" max="9481" width="5.88671875" style="3" customWidth="1"/>
    <col min="9482" max="9728" width="9.109375" style="3"/>
    <col min="9729" max="9729" width="4.88671875" style="3" customWidth="1"/>
    <col min="9730" max="9730" width="3.88671875" style="3" bestFit="1" customWidth="1"/>
    <col min="9731" max="9731" width="11.109375" style="3" bestFit="1" customWidth="1"/>
    <col min="9732" max="9732" width="14.109375" style="3" bestFit="1" customWidth="1"/>
    <col min="9733" max="9733" width="10.33203125" style="3" customWidth="1"/>
    <col min="9734" max="9734" width="9.5546875" style="3" customWidth="1"/>
    <col min="9735" max="9735" width="14.44140625" style="3" bestFit="1" customWidth="1"/>
    <col min="9736" max="9736" width="7.5546875" style="3" customWidth="1"/>
    <col min="9737" max="9737" width="5.88671875" style="3" customWidth="1"/>
    <col min="9738" max="9984" width="9.109375" style="3"/>
    <col min="9985" max="9985" width="4.88671875" style="3" customWidth="1"/>
    <col min="9986" max="9986" width="3.88671875" style="3" bestFit="1" customWidth="1"/>
    <col min="9987" max="9987" width="11.109375" style="3" bestFit="1" customWidth="1"/>
    <col min="9988" max="9988" width="14.109375" style="3" bestFit="1" customWidth="1"/>
    <col min="9989" max="9989" width="10.33203125" style="3" customWidth="1"/>
    <col min="9990" max="9990" width="9.5546875" style="3" customWidth="1"/>
    <col min="9991" max="9991" width="14.44140625" style="3" bestFit="1" customWidth="1"/>
    <col min="9992" max="9992" width="7.5546875" style="3" customWidth="1"/>
    <col min="9993" max="9993" width="5.88671875" style="3" customWidth="1"/>
    <col min="9994" max="10240" width="9.109375" style="3"/>
    <col min="10241" max="10241" width="4.88671875" style="3" customWidth="1"/>
    <col min="10242" max="10242" width="3.88671875" style="3" bestFit="1" customWidth="1"/>
    <col min="10243" max="10243" width="11.109375" style="3" bestFit="1" customWidth="1"/>
    <col min="10244" max="10244" width="14.109375" style="3" bestFit="1" customWidth="1"/>
    <col min="10245" max="10245" width="10.33203125" style="3" customWidth="1"/>
    <col min="10246" max="10246" width="9.5546875" style="3" customWidth="1"/>
    <col min="10247" max="10247" width="14.44140625" style="3" bestFit="1" customWidth="1"/>
    <col min="10248" max="10248" width="7.5546875" style="3" customWidth="1"/>
    <col min="10249" max="10249" width="5.88671875" style="3" customWidth="1"/>
    <col min="10250" max="10496" width="9.109375" style="3"/>
    <col min="10497" max="10497" width="4.88671875" style="3" customWidth="1"/>
    <col min="10498" max="10498" width="3.88671875" style="3" bestFit="1" customWidth="1"/>
    <col min="10499" max="10499" width="11.109375" style="3" bestFit="1" customWidth="1"/>
    <col min="10500" max="10500" width="14.109375" style="3" bestFit="1" customWidth="1"/>
    <col min="10501" max="10501" width="10.33203125" style="3" customWidth="1"/>
    <col min="10502" max="10502" width="9.5546875" style="3" customWidth="1"/>
    <col min="10503" max="10503" width="14.44140625" style="3" bestFit="1" customWidth="1"/>
    <col min="10504" max="10504" width="7.5546875" style="3" customWidth="1"/>
    <col min="10505" max="10505" width="5.88671875" style="3" customWidth="1"/>
    <col min="10506" max="10752" width="9.109375" style="3"/>
    <col min="10753" max="10753" width="4.88671875" style="3" customWidth="1"/>
    <col min="10754" max="10754" width="3.88671875" style="3" bestFit="1" customWidth="1"/>
    <col min="10755" max="10755" width="11.109375" style="3" bestFit="1" customWidth="1"/>
    <col min="10756" max="10756" width="14.109375" style="3" bestFit="1" customWidth="1"/>
    <col min="10757" max="10757" width="10.33203125" style="3" customWidth="1"/>
    <col min="10758" max="10758" width="9.5546875" style="3" customWidth="1"/>
    <col min="10759" max="10759" width="14.44140625" style="3" bestFit="1" customWidth="1"/>
    <col min="10760" max="10760" width="7.5546875" style="3" customWidth="1"/>
    <col min="10761" max="10761" width="5.88671875" style="3" customWidth="1"/>
    <col min="10762" max="11008" width="9.109375" style="3"/>
    <col min="11009" max="11009" width="4.88671875" style="3" customWidth="1"/>
    <col min="11010" max="11010" width="3.88671875" style="3" bestFit="1" customWidth="1"/>
    <col min="11011" max="11011" width="11.109375" style="3" bestFit="1" customWidth="1"/>
    <col min="11012" max="11012" width="14.109375" style="3" bestFit="1" customWidth="1"/>
    <col min="11013" max="11013" width="10.33203125" style="3" customWidth="1"/>
    <col min="11014" max="11014" width="9.5546875" style="3" customWidth="1"/>
    <col min="11015" max="11015" width="14.44140625" style="3" bestFit="1" customWidth="1"/>
    <col min="11016" max="11016" width="7.5546875" style="3" customWidth="1"/>
    <col min="11017" max="11017" width="5.88671875" style="3" customWidth="1"/>
    <col min="11018" max="11264" width="9.109375" style="3"/>
    <col min="11265" max="11265" width="4.88671875" style="3" customWidth="1"/>
    <col min="11266" max="11266" width="3.88671875" style="3" bestFit="1" customWidth="1"/>
    <col min="11267" max="11267" width="11.109375" style="3" bestFit="1" customWidth="1"/>
    <col min="11268" max="11268" width="14.109375" style="3" bestFit="1" customWidth="1"/>
    <col min="11269" max="11269" width="10.33203125" style="3" customWidth="1"/>
    <col min="11270" max="11270" width="9.5546875" style="3" customWidth="1"/>
    <col min="11271" max="11271" width="14.44140625" style="3" bestFit="1" customWidth="1"/>
    <col min="11272" max="11272" width="7.5546875" style="3" customWidth="1"/>
    <col min="11273" max="11273" width="5.88671875" style="3" customWidth="1"/>
    <col min="11274" max="11520" width="9.109375" style="3"/>
    <col min="11521" max="11521" width="4.88671875" style="3" customWidth="1"/>
    <col min="11522" max="11522" width="3.88671875" style="3" bestFit="1" customWidth="1"/>
    <col min="11523" max="11523" width="11.109375" style="3" bestFit="1" customWidth="1"/>
    <col min="11524" max="11524" width="14.109375" style="3" bestFit="1" customWidth="1"/>
    <col min="11525" max="11525" width="10.33203125" style="3" customWidth="1"/>
    <col min="11526" max="11526" width="9.5546875" style="3" customWidth="1"/>
    <col min="11527" max="11527" width="14.44140625" style="3" bestFit="1" customWidth="1"/>
    <col min="11528" max="11528" width="7.5546875" style="3" customWidth="1"/>
    <col min="11529" max="11529" width="5.88671875" style="3" customWidth="1"/>
    <col min="11530" max="11776" width="9.109375" style="3"/>
    <col min="11777" max="11777" width="4.88671875" style="3" customWidth="1"/>
    <col min="11778" max="11778" width="3.88671875" style="3" bestFit="1" customWidth="1"/>
    <col min="11779" max="11779" width="11.109375" style="3" bestFit="1" customWidth="1"/>
    <col min="11780" max="11780" width="14.109375" style="3" bestFit="1" customWidth="1"/>
    <col min="11781" max="11781" width="10.33203125" style="3" customWidth="1"/>
    <col min="11782" max="11782" width="9.5546875" style="3" customWidth="1"/>
    <col min="11783" max="11783" width="14.44140625" style="3" bestFit="1" customWidth="1"/>
    <col min="11784" max="11784" width="7.5546875" style="3" customWidth="1"/>
    <col min="11785" max="11785" width="5.88671875" style="3" customWidth="1"/>
    <col min="11786" max="12032" width="9.109375" style="3"/>
    <col min="12033" max="12033" width="4.88671875" style="3" customWidth="1"/>
    <col min="12034" max="12034" width="3.88671875" style="3" bestFit="1" customWidth="1"/>
    <col min="12035" max="12035" width="11.109375" style="3" bestFit="1" customWidth="1"/>
    <col min="12036" max="12036" width="14.109375" style="3" bestFit="1" customWidth="1"/>
    <col min="12037" max="12037" width="10.33203125" style="3" customWidth="1"/>
    <col min="12038" max="12038" width="9.5546875" style="3" customWidth="1"/>
    <col min="12039" max="12039" width="14.44140625" style="3" bestFit="1" customWidth="1"/>
    <col min="12040" max="12040" width="7.5546875" style="3" customWidth="1"/>
    <col min="12041" max="12041" width="5.88671875" style="3" customWidth="1"/>
    <col min="12042" max="12288" width="9.109375" style="3"/>
    <col min="12289" max="12289" width="4.88671875" style="3" customWidth="1"/>
    <col min="12290" max="12290" width="3.88671875" style="3" bestFit="1" customWidth="1"/>
    <col min="12291" max="12291" width="11.109375" style="3" bestFit="1" customWidth="1"/>
    <col min="12292" max="12292" width="14.109375" style="3" bestFit="1" customWidth="1"/>
    <col min="12293" max="12293" width="10.33203125" style="3" customWidth="1"/>
    <col min="12294" max="12294" width="9.5546875" style="3" customWidth="1"/>
    <col min="12295" max="12295" width="14.44140625" style="3" bestFit="1" customWidth="1"/>
    <col min="12296" max="12296" width="7.5546875" style="3" customWidth="1"/>
    <col min="12297" max="12297" width="5.88671875" style="3" customWidth="1"/>
    <col min="12298" max="12544" width="9.109375" style="3"/>
    <col min="12545" max="12545" width="4.88671875" style="3" customWidth="1"/>
    <col min="12546" max="12546" width="3.88671875" style="3" bestFit="1" customWidth="1"/>
    <col min="12547" max="12547" width="11.109375" style="3" bestFit="1" customWidth="1"/>
    <col min="12548" max="12548" width="14.109375" style="3" bestFit="1" customWidth="1"/>
    <col min="12549" max="12549" width="10.33203125" style="3" customWidth="1"/>
    <col min="12550" max="12550" width="9.5546875" style="3" customWidth="1"/>
    <col min="12551" max="12551" width="14.44140625" style="3" bestFit="1" customWidth="1"/>
    <col min="12552" max="12552" width="7.5546875" style="3" customWidth="1"/>
    <col min="12553" max="12553" width="5.88671875" style="3" customWidth="1"/>
    <col min="12554" max="12800" width="9.109375" style="3"/>
    <col min="12801" max="12801" width="4.88671875" style="3" customWidth="1"/>
    <col min="12802" max="12802" width="3.88671875" style="3" bestFit="1" customWidth="1"/>
    <col min="12803" max="12803" width="11.109375" style="3" bestFit="1" customWidth="1"/>
    <col min="12804" max="12804" width="14.109375" style="3" bestFit="1" customWidth="1"/>
    <col min="12805" max="12805" width="10.33203125" style="3" customWidth="1"/>
    <col min="12806" max="12806" width="9.5546875" style="3" customWidth="1"/>
    <col min="12807" max="12807" width="14.44140625" style="3" bestFit="1" customWidth="1"/>
    <col min="12808" max="12808" width="7.5546875" style="3" customWidth="1"/>
    <col min="12809" max="12809" width="5.88671875" style="3" customWidth="1"/>
    <col min="12810" max="13056" width="9.109375" style="3"/>
    <col min="13057" max="13057" width="4.88671875" style="3" customWidth="1"/>
    <col min="13058" max="13058" width="3.88671875" style="3" bestFit="1" customWidth="1"/>
    <col min="13059" max="13059" width="11.109375" style="3" bestFit="1" customWidth="1"/>
    <col min="13060" max="13060" width="14.109375" style="3" bestFit="1" customWidth="1"/>
    <col min="13061" max="13061" width="10.33203125" style="3" customWidth="1"/>
    <col min="13062" max="13062" width="9.5546875" style="3" customWidth="1"/>
    <col min="13063" max="13063" width="14.44140625" style="3" bestFit="1" customWidth="1"/>
    <col min="13064" max="13064" width="7.5546875" style="3" customWidth="1"/>
    <col min="13065" max="13065" width="5.88671875" style="3" customWidth="1"/>
    <col min="13066" max="13312" width="9.109375" style="3"/>
    <col min="13313" max="13313" width="4.88671875" style="3" customWidth="1"/>
    <col min="13314" max="13314" width="3.88671875" style="3" bestFit="1" customWidth="1"/>
    <col min="13315" max="13315" width="11.109375" style="3" bestFit="1" customWidth="1"/>
    <col min="13316" max="13316" width="14.109375" style="3" bestFit="1" customWidth="1"/>
    <col min="13317" max="13317" width="10.33203125" style="3" customWidth="1"/>
    <col min="13318" max="13318" width="9.5546875" style="3" customWidth="1"/>
    <col min="13319" max="13319" width="14.44140625" style="3" bestFit="1" customWidth="1"/>
    <col min="13320" max="13320" width="7.5546875" style="3" customWidth="1"/>
    <col min="13321" max="13321" width="5.88671875" style="3" customWidth="1"/>
    <col min="13322" max="13568" width="9.109375" style="3"/>
    <col min="13569" max="13569" width="4.88671875" style="3" customWidth="1"/>
    <col min="13570" max="13570" width="3.88671875" style="3" bestFit="1" customWidth="1"/>
    <col min="13571" max="13571" width="11.109375" style="3" bestFit="1" customWidth="1"/>
    <col min="13572" max="13572" width="14.109375" style="3" bestFit="1" customWidth="1"/>
    <col min="13573" max="13573" width="10.33203125" style="3" customWidth="1"/>
    <col min="13574" max="13574" width="9.5546875" style="3" customWidth="1"/>
    <col min="13575" max="13575" width="14.44140625" style="3" bestFit="1" customWidth="1"/>
    <col min="13576" max="13576" width="7.5546875" style="3" customWidth="1"/>
    <col min="13577" max="13577" width="5.88671875" style="3" customWidth="1"/>
    <col min="13578" max="13824" width="9.109375" style="3"/>
    <col min="13825" max="13825" width="4.88671875" style="3" customWidth="1"/>
    <col min="13826" max="13826" width="3.88671875" style="3" bestFit="1" customWidth="1"/>
    <col min="13827" max="13827" width="11.109375" style="3" bestFit="1" customWidth="1"/>
    <col min="13828" max="13828" width="14.109375" style="3" bestFit="1" customWidth="1"/>
    <col min="13829" max="13829" width="10.33203125" style="3" customWidth="1"/>
    <col min="13830" max="13830" width="9.5546875" style="3" customWidth="1"/>
    <col min="13831" max="13831" width="14.44140625" style="3" bestFit="1" customWidth="1"/>
    <col min="13832" max="13832" width="7.5546875" style="3" customWidth="1"/>
    <col min="13833" max="13833" width="5.88671875" style="3" customWidth="1"/>
    <col min="13834" max="14080" width="9.109375" style="3"/>
    <col min="14081" max="14081" width="4.88671875" style="3" customWidth="1"/>
    <col min="14082" max="14082" width="3.88671875" style="3" bestFit="1" customWidth="1"/>
    <col min="14083" max="14083" width="11.109375" style="3" bestFit="1" customWidth="1"/>
    <col min="14084" max="14084" width="14.109375" style="3" bestFit="1" customWidth="1"/>
    <col min="14085" max="14085" width="10.33203125" style="3" customWidth="1"/>
    <col min="14086" max="14086" width="9.5546875" style="3" customWidth="1"/>
    <col min="14087" max="14087" width="14.44140625" style="3" bestFit="1" customWidth="1"/>
    <col min="14088" max="14088" width="7.5546875" style="3" customWidth="1"/>
    <col min="14089" max="14089" width="5.88671875" style="3" customWidth="1"/>
    <col min="14090" max="14336" width="9.109375" style="3"/>
    <col min="14337" max="14337" width="4.88671875" style="3" customWidth="1"/>
    <col min="14338" max="14338" width="3.88671875" style="3" bestFit="1" customWidth="1"/>
    <col min="14339" max="14339" width="11.109375" style="3" bestFit="1" customWidth="1"/>
    <col min="14340" max="14340" width="14.109375" style="3" bestFit="1" customWidth="1"/>
    <col min="14341" max="14341" width="10.33203125" style="3" customWidth="1"/>
    <col min="14342" max="14342" width="9.5546875" style="3" customWidth="1"/>
    <col min="14343" max="14343" width="14.44140625" style="3" bestFit="1" customWidth="1"/>
    <col min="14344" max="14344" width="7.5546875" style="3" customWidth="1"/>
    <col min="14345" max="14345" width="5.88671875" style="3" customWidth="1"/>
    <col min="14346" max="14592" width="9.109375" style="3"/>
    <col min="14593" max="14593" width="4.88671875" style="3" customWidth="1"/>
    <col min="14594" max="14594" width="3.88671875" style="3" bestFit="1" customWidth="1"/>
    <col min="14595" max="14595" width="11.109375" style="3" bestFit="1" customWidth="1"/>
    <col min="14596" max="14596" width="14.109375" style="3" bestFit="1" customWidth="1"/>
    <col min="14597" max="14597" width="10.33203125" style="3" customWidth="1"/>
    <col min="14598" max="14598" width="9.5546875" style="3" customWidth="1"/>
    <col min="14599" max="14599" width="14.44140625" style="3" bestFit="1" customWidth="1"/>
    <col min="14600" max="14600" width="7.5546875" style="3" customWidth="1"/>
    <col min="14601" max="14601" width="5.88671875" style="3" customWidth="1"/>
    <col min="14602" max="14848" width="9.109375" style="3"/>
    <col min="14849" max="14849" width="4.88671875" style="3" customWidth="1"/>
    <col min="14850" max="14850" width="3.88671875" style="3" bestFit="1" customWidth="1"/>
    <col min="14851" max="14851" width="11.109375" style="3" bestFit="1" customWidth="1"/>
    <col min="14852" max="14852" width="14.109375" style="3" bestFit="1" customWidth="1"/>
    <col min="14853" max="14853" width="10.33203125" style="3" customWidth="1"/>
    <col min="14854" max="14854" width="9.5546875" style="3" customWidth="1"/>
    <col min="14855" max="14855" width="14.44140625" style="3" bestFit="1" customWidth="1"/>
    <col min="14856" max="14856" width="7.5546875" style="3" customWidth="1"/>
    <col min="14857" max="14857" width="5.88671875" style="3" customWidth="1"/>
    <col min="14858" max="15104" width="9.109375" style="3"/>
    <col min="15105" max="15105" width="4.88671875" style="3" customWidth="1"/>
    <col min="15106" max="15106" width="3.88671875" style="3" bestFit="1" customWidth="1"/>
    <col min="15107" max="15107" width="11.109375" style="3" bestFit="1" customWidth="1"/>
    <col min="15108" max="15108" width="14.109375" style="3" bestFit="1" customWidth="1"/>
    <col min="15109" max="15109" width="10.33203125" style="3" customWidth="1"/>
    <col min="15110" max="15110" width="9.5546875" style="3" customWidth="1"/>
    <col min="15111" max="15111" width="14.44140625" style="3" bestFit="1" customWidth="1"/>
    <col min="15112" max="15112" width="7.5546875" style="3" customWidth="1"/>
    <col min="15113" max="15113" width="5.88671875" style="3" customWidth="1"/>
    <col min="15114" max="15360" width="9.109375" style="3"/>
    <col min="15361" max="15361" width="4.88671875" style="3" customWidth="1"/>
    <col min="15362" max="15362" width="3.88671875" style="3" bestFit="1" customWidth="1"/>
    <col min="15363" max="15363" width="11.109375" style="3" bestFit="1" customWidth="1"/>
    <col min="15364" max="15364" width="14.109375" style="3" bestFit="1" customWidth="1"/>
    <col min="15365" max="15365" width="10.33203125" style="3" customWidth="1"/>
    <col min="15366" max="15366" width="9.5546875" style="3" customWidth="1"/>
    <col min="15367" max="15367" width="14.44140625" style="3" bestFit="1" customWidth="1"/>
    <col min="15368" max="15368" width="7.5546875" style="3" customWidth="1"/>
    <col min="15369" max="15369" width="5.88671875" style="3" customWidth="1"/>
    <col min="15370" max="15616" width="9.109375" style="3"/>
    <col min="15617" max="15617" width="4.88671875" style="3" customWidth="1"/>
    <col min="15618" max="15618" width="3.88671875" style="3" bestFit="1" customWidth="1"/>
    <col min="15619" max="15619" width="11.109375" style="3" bestFit="1" customWidth="1"/>
    <col min="15620" max="15620" width="14.109375" style="3" bestFit="1" customWidth="1"/>
    <col min="15621" max="15621" width="10.33203125" style="3" customWidth="1"/>
    <col min="15622" max="15622" width="9.5546875" style="3" customWidth="1"/>
    <col min="15623" max="15623" width="14.44140625" style="3" bestFit="1" customWidth="1"/>
    <col min="15624" max="15624" width="7.5546875" style="3" customWidth="1"/>
    <col min="15625" max="15625" width="5.88671875" style="3" customWidth="1"/>
    <col min="15626" max="15872" width="9.109375" style="3"/>
    <col min="15873" max="15873" width="4.88671875" style="3" customWidth="1"/>
    <col min="15874" max="15874" width="3.88671875" style="3" bestFit="1" customWidth="1"/>
    <col min="15875" max="15875" width="11.109375" style="3" bestFit="1" customWidth="1"/>
    <col min="15876" max="15876" width="14.109375" style="3" bestFit="1" customWidth="1"/>
    <col min="15877" max="15877" width="10.33203125" style="3" customWidth="1"/>
    <col min="15878" max="15878" width="9.5546875" style="3" customWidth="1"/>
    <col min="15879" max="15879" width="14.44140625" style="3" bestFit="1" customWidth="1"/>
    <col min="15880" max="15880" width="7.5546875" style="3" customWidth="1"/>
    <col min="15881" max="15881" width="5.88671875" style="3" customWidth="1"/>
    <col min="15882" max="16128" width="9.109375" style="3"/>
    <col min="16129" max="16129" width="4.88671875" style="3" customWidth="1"/>
    <col min="16130" max="16130" width="3.88671875" style="3" bestFit="1" customWidth="1"/>
    <col min="16131" max="16131" width="11.109375" style="3" bestFit="1" customWidth="1"/>
    <col min="16132" max="16132" width="14.109375" style="3" bestFit="1" customWidth="1"/>
    <col min="16133" max="16133" width="10.33203125" style="3" customWidth="1"/>
    <col min="16134" max="16134" width="9.5546875" style="3" customWidth="1"/>
    <col min="16135" max="16135" width="14.44140625" style="3" bestFit="1" customWidth="1"/>
    <col min="16136" max="16136" width="7.5546875" style="3" customWidth="1"/>
    <col min="16137" max="16137" width="5.88671875" style="3" customWidth="1"/>
    <col min="16138" max="16384" width="9.109375" style="3"/>
  </cols>
  <sheetData>
    <row r="1" spans="1:9" ht="17.399999999999999">
      <c r="B1" s="2"/>
      <c r="D1" s="2" t="s">
        <v>172</v>
      </c>
      <c r="E1" s="4"/>
      <c r="F1" s="5"/>
    </row>
    <row r="2" spans="1:9" ht="17.399999999999999">
      <c r="A2" s="14" t="s">
        <v>3</v>
      </c>
      <c r="B2" s="2"/>
      <c r="D2" s="4"/>
      <c r="E2" s="4"/>
      <c r="G2" s="6" t="s">
        <v>173</v>
      </c>
    </row>
    <row r="3" spans="1:9" s="9" customFormat="1" ht="4.2">
      <c r="C3" s="8"/>
      <c r="G3" s="10"/>
    </row>
    <row r="4" spans="1:9">
      <c r="C4" s="43" t="s">
        <v>180</v>
      </c>
      <c r="D4" s="12"/>
      <c r="F4" s="11"/>
      <c r="G4" s="11" t="s">
        <v>21</v>
      </c>
      <c r="H4" s="14"/>
    </row>
    <row r="5" spans="1:9" s="9" customFormat="1" ht="4.8" thickBot="1">
      <c r="C5" s="8"/>
      <c r="G5" s="10"/>
    </row>
    <row r="6" spans="1:9" ht="13.8" thickBot="1">
      <c r="A6" s="34" t="s">
        <v>153</v>
      </c>
      <c r="B6" s="39" t="s">
        <v>175</v>
      </c>
      <c r="C6" s="16" t="s">
        <v>154</v>
      </c>
      <c r="D6" s="17" t="s">
        <v>155</v>
      </c>
      <c r="E6" s="18" t="s">
        <v>156</v>
      </c>
      <c r="F6" s="18" t="s">
        <v>157</v>
      </c>
      <c r="G6" s="18" t="s">
        <v>158</v>
      </c>
      <c r="H6" s="19" t="s">
        <v>159</v>
      </c>
      <c r="I6" s="20" t="s">
        <v>161</v>
      </c>
    </row>
    <row r="7" spans="1:9" ht="17.25" customHeight="1">
      <c r="A7" s="37" t="s">
        <v>162</v>
      </c>
      <c r="B7" s="80">
        <v>35</v>
      </c>
      <c r="C7" s="22" t="s">
        <v>448</v>
      </c>
      <c r="D7" s="23" t="s">
        <v>449</v>
      </c>
      <c r="E7" s="24">
        <v>39998</v>
      </c>
      <c r="F7" s="79" t="s">
        <v>450</v>
      </c>
      <c r="G7" s="25" t="s">
        <v>451</v>
      </c>
      <c r="H7" s="41">
        <v>4.4840277777777778E-3</v>
      </c>
      <c r="I7" s="42" t="str">
        <f t="shared" ref="I7:I12" si="0">IF(ISBLANK(H7),"",IF(H7&gt;0.00445601851851852,"",IF(H7&lt;=0.003125,"I A",IF(H7&lt;=0.00335648148148148,"II A",IF(H7&lt;=0.00364583333333333,"III A",IF(H7&lt;=0.00399305555555556,"I JA",IF(H7&lt;=0.00425925925925926,"II JA",IF(H7&lt;=0.00445601851851852,"III JA"))))))))</f>
        <v/>
      </c>
    </row>
    <row r="8" spans="1:9" ht="17.25" customHeight="1">
      <c r="A8" s="37" t="s">
        <v>163</v>
      </c>
      <c r="B8" s="80">
        <v>5</v>
      </c>
      <c r="C8" s="22" t="s">
        <v>358</v>
      </c>
      <c r="D8" s="23" t="s">
        <v>57</v>
      </c>
      <c r="E8" s="24">
        <v>40532</v>
      </c>
      <c r="F8" s="79" t="s">
        <v>205</v>
      </c>
      <c r="G8" s="25" t="s">
        <v>412</v>
      </c>
      <c r="H8" s="41">
        <v>4.7200231481481485E-3</v>
      </c>
      <c r="I8" s="42" t="str">
        <f t="shared" si="0"/>
        <v/>
      </c>
    </row>
    <row r="9" spans="1:9" ht="17.25" customHeight="1">
      <c r="A9" s="37" t="s">
        <v>164</v>
      </c>
      <c r="B9" s="80">
        <v>10</v>
      </c>
      <c r="C9" s="22" t="s">
        <v>509</v>
      </c>
      <c r="D9" s="23" t="s">
        <v>30</v>
      </c>
      <c r="E9" s="24">
        <v>41022</v>
      </c>
      <c r="F9" s="79" t="s">
        <v>3</v>
      </c>
      <c r="G9" s="25" t="s">
        <v>510</v>
      </c>
      <c r="H9" s="41">
        <v>5.1658564814814813E-3</v>
      </c>
      <c r="I9" s="42" t="str">
        <f t="shared" si="0"/>
        <v/>
      </c>
    </row>
    <row r="10" spans="1:9" ht="17.25" customHeight="1">
      <c r="A10" s="37"/>
      <c r="B10" s="80"/>
      <c r="C10" s="22" t="s">
        <v>208</v>
      </c>
      <c r="D10" s="23" t="s">
        <v>453</v>
      </c>
      <c r="E10" s="24">
        <v>41228</v>
      </c>
      <c r="F10" s="79" t="s">
        <v>450</v>
      </c>
      <c r="G10" s="25" t="s">
        <v>451</v>
      </c>
      <c r="H10" s="41" t="s">
        <v>470</v>
      </c>
      <c r="I10" s="42" t="str">
        <f t="shared" si="0"/>
        <v/>
      </c>
    </row>
    <row r="11" spans="1:9" ht="17.25" customHeight="1">
      <c r="A11" s="37"/>
      <c r="B11" s="80"/>
      <c r="C11" s="22" t="s">
        <v>17</v>
      </c>
      <c r="D11" s="23" t="s">
        <v>52</v>
      </c>
      <c r="E11" s="24">
        <v>39856</v>
      </c>
      <c r="F11" s="79" t="s">
        <v>3</v>
      </c>
      <c r="G11" s="25" t="s">
        <v>411</v>
      </c>
      <c r="H11" s="41" t="s">
        <v>470</v>
      </c>
      <c r="I11" s="42" t="str">
        <f t="shared" si="0"/>
        <v/>
      </c>
    </row>
    <row r="12" spans="1:9" ht="17.25" customHeight="1">
      <c r="A12" s="37"/>
      <c r="B12" s="80"/>
      <c r="C12" s="22" t="s">
        <v>369</v>
      </c>
      <c r="D12" s="23" t="s">
        <v>452</v>
      </c>
      <c r="E12" s="24">
        <v>40679</v>
      </c>
      <c r="F12" s="79" t="s">
        <v>450</v>
      </c>
      <c r="G12" s="25" t="s">
        <v>451</v>
      </c>
      <c r="H12" s="41" t="s">
        <v>470</v>
      </c>
      <c r="I12" s="42" t="str">
        <f t="shared" si="0"/>
        <v/>
      </c>
    </row>
    <row r="13" spans="1:9" s="9" customFormat="1" ht="4.2">
      <c r="C13" s="8"/>
      <c r="G13" s="10"/>
      <c r="I13" s="81"/>
    </row>
    <row r="14" spans="1:9">
      <c r="C14" s="43" t="s">
        <v>180</v>
      </c>
      <c r="D14" s="12"/>
      <c r="F14" s="11"/>
      <c r="G14" s="11" t="s">
        <v>22</v>
      </c>
      <c r="H14" s="14"/>
      <c r="I14" s="82"/>
    </row>
    <row r="15" spans="1:9" s="9" customFormat="1" ht="4.8" thickBot="1">
      <c r="C15" s="8"/>
      <c r="G15" s="10"/>
      <c r="I15" s="81"/>
    </row>
    <row r="16" spans="1:9" ht="13.8" thickBot="1">
      <c r="A16" s="34" t="s">
        <v>153</v>
      </c>
      <c r="B16" s="39" t="s">
        <v>175</v>
      </c>
      <c r="C16" s="16" t="s">
        <v>154</v>
      </c>
      <c r="D16" s="17" t="s">
        <v>155</v>
      </c>
      <c r="E16" s="18" t="s">
        <v>156</v>
      </c>
      <c r="F16" s="18" t="s">
        <v>157</v>
      </c>
      <c r="G16" s="18" t="s">
        <v>158</v>
      </c>
      <c r="H16" s="19" t="s">
        <v>159</v>
      </c>
      <c r="I16" s="20" t="s">
        <v>161</v>
      </c>
    </row>
    <row r="17" spans="1:9" ht="17.25" customHeight="1">
      <c r="A17" s="37" t="s">
        <v>162</v>
      </c>
      <c r="B17" s="80">
        <v>31</v>
      </c>
      <c r="C17" s="22" t="s">
        <v>103</v>
      </c>
      <c r="D17" s="23" t="s">
        <v>104</v>
      </c>
      <c r="E17" s="24">
        <v>40687</v>
      </c>
      <c r="F17" s="79" t="s">
        <v>205</v>
      </c>
      <c r="G17" s="25" t="s">
        <v>414</v>
      </c>
      <c r="H17" s="41">
        <v>4.5746527777777782E-3</v>
      </c>
      <c r="I17" s="42" t="str">
        <f>IF(ISBLANK(H17),"",IF(H17&gt;0.00445601851851852,"",IF(H17&lt;=0.003125,"I A",IF(H17&lt;=0.00335648148148148,"II A",IF(H17&lt;=0.00364583333333333,"III A",IF(H17&lt;=0.00399305555555556,"I JA",IF(H17&lt;=0.00425925925925926,"II JA",IF(H17&lt;=0.00445601851851852,"III JA"))))))))</f>
        <v/>
      </c>
    </row>
    <row r="18" spans="1:9" ht="17.25" customHeight="1">
      <c r="A18" s="37" t="s">
        <v>163</v>
      </c>
      <c r="B18" s="80">
        <v>37</v>
      </c>
      <c r="C18" s="22" t="s">
        <v>43</v>
      </c>
      <c r="D18" s="23" t="s">
        <v>454</v>
      </c>
      <c r="E18" s="24">
        <v>40268</v>
      </c>
      <c r="F18" s="79" t="s">
        <v>450</v>
      </c>
      <c r="G18" s="25" t="s">
        <v>451</v>
      </c>
      <c r="H18" s="41">
        <v>4.6621527777777781E-3</v>
      </c>
      <c r="I18" s="42" t="str">
        <f>IF(ISBLANK(H18),"",IF(H18&gt;0.00445601851851852,"",IF(H18&lt;=0.003125,"I A",IF(H18&lt;=0.00335648148148148,"II A",IF(H18&lt;=0.00364583333333333,"III A",IF(H18&lt;=0.00399305555555556,"I JA",IF(H18&lt;=0.00425925925925926,"II JA",IF(H18&lt;=0.00445601851851852,"III JA"))))))))</f>
        <v/>
      </c>
    </row>
    <row r="19" spans="1:9" ht="17.25" customHeight="1">
      <c r="A19" s="37" t="s">
        <v>164</v>
      </c>
      <c r="B19" s="80">
        <v>12</v>
      </c>
      <c r="C19" s="22" t="s">
        <v>53</v>
      </c>
      <c r="D19" s="23" t="s">
        <v>54</v>
      </c>
      <c r="E19" s="24">
        <v>40571</v>
      </c>
      <c r="F19" s="79" t="s">
        <v>3</v>
      </c>
      <c r="G19" s="25" t="s">
        <v>411</v>
      </c>
      <c r="H19" s="41">
        <v>4.6994212962962962E-3</v>
      </c>
      <c r="I19" s="42" t="str">
        <f>IF(ISBLANK(H19),"",IF(H19&gt;0.00445601851851852,"",IF(H19&lt;=0.003125,"I A",IF(H19&lt;=0.00335648148148148,"II A",IF(H19&lt;=0.00364583333333333,"III A",IF(H19&lt;=0.00399305555555556,"I JA",IF(H19&lt;=0.00425925925925926,"II JA",IF(H19&lt;=0.00445601851851852,"III JA"))))))))</f>
        <v/>
      </c>
    </row>
    <row r="20" spans="1:9" ht="17.25" customHeight="1">
      <c r="A20" s="37" t="s">
        <v>165</v>
      </c>
      <c r="B20" s="80">
        <v>2</v>
      </c>
      <c r="C20" s="22" t="s">
        <v>513</v>
      </c>
      <c r="D20" s="23" t="s">
        <v>514</v>
      </c>
      <c r="E20" s="24"/>
      <c r="F20" s="79" t="s">
        <v>3</v>
      </c>
      <c r="G20" s="25" t="s">
        <v>510</v>
      </c>
      <c r="H20" s="41">
        <v>5.1086805555555555E-3</v>
      </c>
      <c r="I20" s="42"/>
    </row>
    <row r="21" spans="1:9" ht="17.25" customHeight="1">
      <c r="A21" s="37" t="s">
        <v>166</v>
      </c>
      <c r="B21" s="80">
        <v>1</v>
      </c>
      <c r="C21" s="22" t="s">
        <v>511</v>
      </c>
      <c r="D21" s="23" t="s">
        <v>512</v>
      </c>
      <c r="E21" s="24"/>
      <c r="F21" s="79" t="s">
        <v>3</v>
      </c>
      <c r="G21" s="25" t="s">
        <v>510</v>
      </c>
      <c r="H21" s="41">
        <v>5.1356481481481479E-3</v>
      </c>
      <c r="I21" s="42"/>
    </row>
    <row r="22" spans="1:9" ht="17.25" customHeight="1">
      <c r="A22" s="37"/>
      <c r="B22" s="80">
        <v>7</v>
      </c>
      <c r="C22" s="22" t="s">
        <v>55</v>
      </c>
      <c r="D22" s="23" t="s">
        <v>56</v>
      </c>
      <c r="E22" s="24">
        <v>39884</v>
      </c>
      <c r="F22" s="79" t="s">
        <v>3</v>
      </c>
      <c r="G22" s="25" t="s">
        <v>411</v>
      </c>
      <c r="H22" s="41" t="s">
        <v>470</v>
      </c>
      <c r="I22" s="42" t="str">
        <f>IF(ISBLANK(H22),"",IF(H22&gt;0.00445601851851852,"",IF(H22&lt;=0.003125,"I A",IF(H22&lt;=0.00335648148148148,"II A",IF(H22&lt;=0.00364583333333333,"III A",IF(H22&lt;=0.00399305555555556,"I JA",IF(H22&lt;=0.00425925925925926,"II JA",IF(H22&lt;=0.00445601851851852,"III JA"))))))))</f>
        <v/>
      </c>
    </row>
  </sheetData>
  <sortState ref="A17:I22">
    <sortCondition ref="A17"/>
  </sortState>
  <phoneticPr fontId="24" type="noConversion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Z19"/>
  <sheetViews>
    <sheetView workbookViewId="0">
      <selection activeCell="AG13" sqref="AG13"/>
    </sheetView>
  </sheetViews>
  <sheetFormatPr defaultRowHeight="13.2"/>
  <cols>
    <col min="1" max="1" width="4.33203125" style="32" customWidth="1"/>
    <col min="2" max="2" width="8.33203125" style="32" customWidth="1"/>
    <col min="3" max="3" width="13.5546875" style="32" bestFit="1" customWidth="1"/>
    <col min="4" max="4" width="9.6640625" style="32" bestFit="1" customWidth="1"/>
    <col min="5" max="5" width="13.6640625" style="32" bestFit="1" customWidth="1"/>
    <col min="6" max="6" width="12.33203125" style="32" bestFit="1" customWidth="1"/>
    <col min="7" max="18" width="4.5546875" style="32" customWidth="1"/>
    <col min="19" max="24" width="4.5546875" style="32" hidden="1" customWidth="1"/>
    <col min="25" max="25" width="6.33203125" style="32" customWidth="1"/>
    <col min="26" max="26" width="5" style="32" customWidth="1"/>
    <col min="27" max="27" width="3.5546875" style="32" customWidth="1"/>
    <col min="28" max="256" width="9.109375" style="32"/>
    <col min="257" max="257" width="4.33203125" style="32" customWidth="1"/>
    <col min="258" max="258" width="8.33203125" style="32" customWidth="1"/>
    <col min="259" max="259" width="12.44140625" style="32" customWidth="1"/>
    <col min="260" max="260" width="9.6640625" style="32" bestFit="1" customWidth="1"/>
    <col min="261" max="261" width="11.88671875" style="32" customWidth="1"/>
    <col min="262" max="262" width="10.6640625" style="32" customWidth="1"/>
    <col min="263" max="268" width="4.5546875" style="32" customWidth="1"/>
    <col min="269" max="280" width="0" style="32" hidden="1" customWidth="1"/>
    <col min="281" max="281" width="6.33203125" style="32" customWidth="1"/>
    <col min="282" max="282" width="5" style="32" customWidth="1"/>
    <col min="283" max="283" width="3.5546875" style="32" customWidth="1"/>
    <col min="284" max="512" width="9.109375" style="32"/>
    <col min="513" max="513" width="4.33203125" style="32" customWidth="1"/>
    <col min="514" max="514" width="8.33203125" style="32" customWidth="1"/>
    <col min="515" max="515" width="12.44140625" style="32" customWidth="1"/>
    <col min="516" max="516" width="9.6640625" style="32" bestFit="1" customWidth="1"/>
    <col min="517" max="517" width="11.88671875" style="32" customWidth="1"/>
    <col min="518" max="518" width="10.6640625" style="32" customWidth="1"/>
    <col min="519" max="524" width="4.5546875" style="32" customWidth="1"/>
    <col min="525" max="536" width="0" style="32" hidden="1" customWidth="1"/>
    <col min="537" max="537" width="6.33203125" style="32" customWidth="1"/>
    <col min="538" max="538" width="5" style="32" customWidth="1"/>
    <col min="539" max="539" width="3.5546875" style="32" customWidth="1"/>
    <col min="540" max="768" width="9.109375" style="32"/>
    <col min="769" max="769" width="4.33203125" style="32" customWidth="1"/>
    <col min="770" max="770" width="8.33203125" style="32" customWidth="1"/>
    <col min="771" max="771" width="12.44140625" style="32" customWidth="1"/>
    <col min="772" max="772" width="9.6640625" style="32" bestFit="1" customWidth="1"/>
    <col min="773" max="773" width="11.88671875" style="32" customWidth="1"/>
    <col min="774" max="774" width="10.6640625" style="32" customWidth="1"/>
    <col min="775" max="780" width="4.5546875" style="32" customWidth="1"/>
    <col min="781" max="792" width="0" style="32" hidden="1" customWidth="1"/>
    <col min="793" max="793" width="6.33203125" style="32" customWidth="1"/>
    <col min="794" max="794" width="5" style="32" customWidth="1"/>
    <col min="795" max="795" width="3.5546875" style="32" customWidth="1"/>
    <col min="796" max="1024" width="9.109375" style="32"/>
    <col min="1025" max="1025" width="4.33203125" style="32" customWidth="1"/>
    <col min="1026" max="1026" width="8.33203125" style="32" customWidth="1"/>
    <col min="1027" max="1027" width="12.44140625" style="32" customWidth="1"/>
    <col min="1028" max="1028" width="9.6640625" style="32" bestFit="1" customWidth="1"/>
    <col min="1029" max="1029" width="11.88671875" style="32" customWidth="1"/>
    <col min="1030" max="1030" width="10.6640625" style="32" customWidth="1"/>
    <col min="1031" max="1036" width="4.5546875" style="32" customWidth="1"/>
    <col min="1037" max="1048" width="0" style="32" hidden="1" customWidth="1"/>
    <col min="1049" max="1049" width="6.33203125" style="32" customWidth="1"/>
    <col min="1050" max="1050" width="5" style="32" customWidth="1"/>
    <col min="1051" max="1051" width="3.5546875" style="32" customWidth="1"/>
    <col min="1052" max="1280" width="9.109375" style="32"/>
    <col min="1281" max="1281" width="4.33203125" style="32" customWidth="1"/>
    <col min="1282" max="1282" width="8.33203125" style="32" customWidth="1"/>
    <col min="1283" max="1283" width="12.44140625" style="32" customWidth="1"/>
    <col min="1284" max="1284" width="9.6640625" style="32" bestFit="1" customWidth="1"/>
    <col min="1285" max="1285" width="11.88671875" style="32" customWidth="1"/>
    <col min="1286" max="1286" width="10.6640625" style="32" customWidth="1"/>
    <col min="1287" max="1292" width="4.5546875" style="32" customWidth="1"/>
    <col min="1293" max="1304" width="0" style="32" hidden="1" customWidth="1"/>
    <col min="1305" max="1305" width="6.33203125" style="32" customWidth="1"/>
    <col min="1306" max="1306" width="5" style="32" customWidth="1"/>
    <col min="1307" max="1307" width="3.5546875" style="32" customWidth="1"/>
    <col min="1308" max="1536" width="9.109375" style="32"/>
    <col min="1537" max="1537" width="4.33203125" style="32" customWidth="1"/>
    <col min="1538" max="1538" width="8.33203125" style="32" customWidth="1"/>
    <col min="1539" max="1539" width="12.44140625" style="32" customWidth="1"/>
    <col min="1540" max="1540" width="9.6640625" style="32" bestFit="1" customWidth="1"/>
    <col min="1541" max="1541" width="11.88671875" style="32" customWidth="1"/>
    <col min="1542" max="1542" width="10.6640625" style="32" customWidth="1"/>
    <col min="1543" max="1548" width="4.5546875" style="32" customWidth="1"/>
    <col min="1549" max="1560" width="0" style="32" hidden="1" customWidth="1"/>
    <col min="1561" max="1561" width="6.33203125" style="32" customWidth="1"/>
    <col min="1562" max="1562" width="5" style="32" customWidth="1"/>
    <col min="1563" max="1563" width="3.5546875" style="32" customWidth="1"/>
    <col min="1564" max="1792" width="9.109375" style="32"/>
    <col min="1793" max="1793" width="4.33203125" style="32" customWidth="1"/>
    <col min="1794" max="1794" width="8.33203125" style="32" customWidth="1"/>
    <col min="1795" max="1795" width="12.44140625" style="32" customWidth="1"/>
    <col min="1796" max="1796" width="9.6640625" style="32" bestFit="1" customWidth="1"/>
    <col min="1797" max="1797" width="11.88671875" style="32" customWidth="1"/>
    <col min="1798" max="1798" width="10.6640625" style="32" customWidth="1"/>
    <col min="1799" max="1804" width="4.5546875" style="32" customWidth="1"/>
    <col min="1805" max="1816" width="0" style="32" hidden="1" customWidth="1"/>
    <col min="1817" max="1817" width="6.33203125" style="32" customWidth="1"/>
    <col min="1818" max="1818" width="5" style="32" customWidth="1"/>
    <col min="1819" max="1819" width="3.5546875" style="32" customWidth="1"/>
    <col min="1820" max="2048" width="9.109375" style="32"/>
    <col min="2049" max="2049" width="4.33203125" style="32" customWidth="1"/>
    <col min="2050" max="2050" width="8.33203125" style="32" customWidth="1"/>
    <col min="2051" max="2051" width="12.44140625" style="32" customWidth="1"/>
    <col min="2052" max="2052" width="9.6640625" style="32" bestFit="1" customWidth="1"/>
    <col min="2053" max="2053" width="11.88671875" style="32" customWidth="1"/>
    <col min="2054" max="2054" width="10.6640625" style="32" customWidth="1"/>
    <col min="2055" max="2060" width="4.5546875" style="32" customWidth="1"/>
    <col min="2061" max="2072" width="0" style="32" hidden="1" customWidth="1"/>
    <col min="2073" max="2073" width="6.33203125" style="32" customWidth="1"/>
    <col min="2074" max="2074" width="5" style="32" customWidth="1"/>
    <col min="2075" max="2075" width="3.5546875" style="32" customWidth="1"/>
    <col min="2076" max="2304" width="9.109375" style="32"/>
    <col min="2305" max="2305" width="4.33203125" style="32" customWidth="1"/>
    <col min="2306" max="2306" width="8.33203125" style="32" customWidth="1"/>
    <col min="2307" max="2307" width="12.44140625" style="32" customWidth="1"/>
    <col min="2308" max="2308" width="9.6640625" style="32" bestFit="1" customWidth="1"/>
    <col min="2309" max="2309" width="11.88671875" style="32" customWidth="1"/>
    <col min="2310" max="2310" width="10.6640625" style="32" customWidth="1"/>
    <col min="2311" max="2316" width="4.5546875" style="32" customWidth="1"/>
    <col min="2317" max="2328" width="0" style="32" hidden="1" customWidth="1"/>
    <col min="2329" max="2329" width="6.33203125" style="32" customWidth="1"/>
    <col min="2330" max="2330" width="5" style="32" customWidth="1"/>
    <col min="2331" max="2331" width="3.5546875" style="32" customWidth="1"/>
    <col min="2332" max="2560" width="9.109375" style="32"/>
    <col min="2561" max="2561" width="4.33203125" style="32" customWidth="1"/>
    <col min="2562" max="2562" width="8.33203125" style="32" customWidth="1"/>
    <col min="2563" max="2563" width="12.44140625" style="32" customWidth="1"/>
    <col min="2564" max="2564" width="9.6640625" style="32" bestFit="1" customWidth="1"/>
    <col min="2565" max="2565" width="11.88671875" style="32" customWidth="1"/>
    <col min="2566" max="2566" width="10.6640625" style="32" customWidth="1"/>
    <col min="2567" max="2572" width="4.5546875" style="32" customWidth="1"/>
    <col min="2573" max="2584" width="0" style="32" hidden="1" customWidth="1"/>
    <col min="2585" max="2585" width="6.33203125" style="32" customWidth="1"/>
    <col min="2586" max="2586" width="5" style="32" customWidth="1"/>
    <col min="2587" max="2587" width="3.5546875" style="32" customWidth="1"/>
    <col min="2588" max="2816" width="9.109375" style="32"/>
    <col min="2817" max="2817" width="4.33203125" style="32" customWidth="1"/>
    <col min="2818" max="2818" width="8.33203125" style="32" customWidth="1"/>
    <col min="2819" max="2819" width="12.44140625" style="32" customWidth="1"/>
    <col min="2820" max="2820" width="9.6640625" style="32" bestFit="1" customWidth="1"/>
    <col min="2821" max="2821" width="11.88671875" style="32" customWidth="1"/>
    <col min="2822" max="2822" width="10.6640625" style="32" customWidth="1"/>
    <col min="2823" max="2828" width="4.5546875" style="32" customWidth="1"/>
    <col min="2829" max="2840" width="0" style="32" hidden="1" customWidth="1"/>
    <col min="2841" max="2841" width="6.33203125" style="32" customWidth="1"/>
    <col min="2842" max="2842" width="5" style="32" customWidth="1"/>
    <col min="2843" max="2843" width="3.5546875" style="32" customWidth="1"/>
    <col min="2844" max="3072" width="9.109375" style="32"/>
    <col min="3073" max="3073" width="4.33203125" style="32" customWidth="1"/>
    <col min="3074" max="3074" width="8.33203125" style="32" customWidth="1"/>
    <col min="3075" max="3075" width="12.44140625" style="32" customWidth="1"/>
    <col min="3076" max="3076" width="9.6640625" style="32" bestFit="1" customWidth="1"/>
    <col min="3077" max="3077" width="11.88671875" style="32" customWidth="1"/>
    <col min="3078" max="3078" width="10.6640625" style="32" customWidth="1"/>
    <col min="3079" max="3084" width="4.5546875" style="32" customWidth="1"/>
    <col min="3085" max="3096" width="0" style="32" hidden="1" customWidth="1"/>
    <col min="3097" max="3097" width="6.33203125" style="32" customWidth="1"/>
    <col min="3098" max="3098" width="5" style="32" customWidth="1"/>
    <col min="3099" max="3099" width="3.5546875" style="32" customWidth="1"/>
    <col min="3100" max="3328" width="9.109375" style="32"/>
    <col min="3329" max="3329" width="4.33203125" style="32" customWidth="1"/>
    <col min="3330" max="3330" width="8.33203125" style="32" customWidth="1"/>
    <col min="3331" max="3331" width="12.44140625" style="32" customWidth="1"/>
    <col min="3332" max="3332" width="9.6640625" style="32" bestFit="1" customWidth="1"/>
    <col min="3333" max="3333" width="11.88671875" style="32" customWidth="1"/>
    <col min="3334" max="3334" width="10.6640625" style="32" customWidth="1"/>
    <col min="3335" max="3340" width="4.5546875" style="32" customWidth="1"/>
    <col min="3341" max="3352" width="0" style="32" hidden="1" customWidth="1"/>
    <col min="3353" max="3353" width="6.33203125" style="32" customWidth="1"/>
    <col min="3354" max="3354" width="5" style="32" customWidth="1"/>
    <col min="3355" max="3355" width="3.5546875" style="32" customWidth="1"/>
    <col min="3356" max="3584" width="9.109375" style="32"/>
    <col min="3585" max="3585" width="4.33203125" style="32" customWidth="1"/>
    <col min="3586" max="3586" width="8.33203125" style="32" customWidth="1"/>
    <col min="3587" max="3587" width="12.44140625" style="32" customWidth="1"/>
    <col min="3588" max="3588" width="9.6640625" style="32" bestFit="1" customWidth="1"/>
    <col min="3589" max="3589" width="11.88671875" style="32" customWidth="1"/>
    <col min="3590" max="3590" width="10.6640625" style="32" customWidth="1"/>
    <col min="3591" max="3596" width="4.5546875" style="32" customWidth="1"/>
    <col min="3597" max="3608" width="0" style="32" hidden="1" customWidth="1"/>
    <col min="3609" max="3609" width="6.33203125" style="32" customWidth="1"/>
    <col min="3610" max="3610" width="5" style="32" customWidth="1"/>
    <col min="3611" max="3611" width="3.5546875" style="32" customWidth="1"/>
    <col min="3612" max="3840" width="9.109375" style="32"/>
    <col min="3841" max="3841" width="4.33203125" style="32" customWidth="1"/>
    <col min="3842" max="3842" width="8.33203125" style="32" customWidth="1"/>
    <col min="3843" max="3843" width="12.44140625" style="32" customWidth="1"/>
    <col min="3844" max="3844" width="9.6640625" style="32" bestFit="1" customWidth="1"/>
    <col min="3845" max="3845" width="11.88671875" style="32" customWidth="1"/>
    <col min="3846" max="3846" width="10.6640625" style="32" customWidth="1"/>
    <col min="3847" max="3852" width="4.5546875" style="32" customWidth="1"/>
    <col min="3853" max="3864" width="0" style="32" hidden="1" customWidth="1"/>
    <col min="3865" max="3865" width="6.33203125" style="32" customWidth="1"/>
    <col min="3866" max="3866" width="5" style="32" customWidth="1"/>
    <col min="3867" max="3867" width="3.5546875" style="32" customWidth="1"/>
    <col min="3868" max="4096" width="9.109375" style="32"/>
    <col min="4097" max="4097" width="4.33203125" style="32" customWidth="1"/>
    <col min="4098" max="4098" width="8.33203125" style="32" customWidth="1"/>
    <col min="4099" max="4099" width="12.44140625" style="32" customWidth="1"/>
    <col min="4100" max="4100" width="9.6640625" style="32" bestFit="1" customWidth="1"/>
    <col min="4101" max="4101" width="11.88671875" style="32" customWidth="1"/>
    <col min="4102" max="4102" width="10.6640625" style="32" customWidth="1"/>
    <col min="4103" max="4108" width="4.5546875" style="32" customWidth="1"/>
    <col min="4109" max="4120" width="0" style="32" hidden="1" customWidth="1"/>
    <col min="4121" max="4121" width="6.33203125" style="32" customWidth="1"/>
    <col min="4122" max="4122" width="5" style="32" customWidth="1"/>
    <col min="4123" max="4123" width="3.5546875" style="32" customWidth="1"/>
    <col min="4124" max="4352" width="9.109375" style="32"/>
    <col min="4353" max="4353" width="4.33203125" style="32" customWidth="1"/>
    <col min="4354" max="4354" width="8.33203125" style="32" customWidth="1"/>
    <col min="4355" max="4355" width="12.44140625" style="32" customWidth="1"/>
    <col min="4356" max="4356" width="9.6640625" style="32" bestFit="1" customWidth="1"/>
    <col min="4357" max="4357" width="11.88671875" style="32" customWidth="1"/>
    <col min="4358" max="4358" width="10.6640625" style="32" customWidth="1"/>
    <col min="4359" max="4364" width="4.5546875" style="32" customWidth="1"/>
    <col min="4365" max="4376" width="0" style="32" hidden="1" customWidth="1"/>
    <col min="4377" max="4377" width="6.33203125" style="32" customWidth="1"/>
    <col min="4378" max="4378" width="5" style="32" customWidth="1"/>
    <col min="4379" max="4379" width="3.5546875" style="32" customWidth="1"/>
    <col min="4380" max="4608" width="9.109375" style="32"/>
    <col min="4609" max="4609" width="4.33203125" style="32" customWidth="1"/>
    <col min="4610" max="4610" width="8.33203125" style="32" customWidth="1"/>
    <col min="4611" max="4611" width="12.44140625" style="32" customWidth="1"/>
    <col min="4612" max="4612" width="9.6640625" style="32" bestFit="1" customWidth="1"/>
    <col min="4613" max="4613" width="11.88671875" style="32" customWidth="1"/>
    <col min="4614" max="4614" width="10.6640625" style="32" customWidth="1"/>
    <col min="4615" max="4620" width="4.5546875" style="32" customWidth="1"/>
    <col min="4621" max="4632" width="0" style="32" hidden="1" customWidth="1"/>
    <col min="4633" max="4633" width="6.33203125" style="32" customWidth="1"/>
    <col min="4634" max="4634" width="5" style="32" customWidth="1"/>
    <col min="4635" max="4635" width="3.5546875" style="32" customWidth="1"/>
    <col min="4636" max="4864" width="9.109375" style="32"/>
    <col min="4865" max="4865" width="4.33203125" style="32" customWidth="1"/>
    <col min="4866" max="4866" width="8.33203125" style="32" customWidth="1"/>
    <col min="4867" max="4867" width="12.44140625" style="32" customWidth="1"/>
    <col min="4868" max="4868" width="9.6640625" style="32" bestFit="1" customWidth="1"/>
    <col min="4869" max="4869" width="11.88671875" style="32" customWidth="1"/>
    <col min="4870" max="4870" width="10.6640625" style="32" customWidth="1"/>
    <col min="4871" max="4876" width="4.5546875" style="32" customWidth="1"/>
    <col min="4877" max="4888" width="0" style="32" hidden="1" customWidth="1"/>
    <col min="4889" max="4889" width="6.33203125" style="32" customWidth="1"/>
    <col min="4890" max="4890" width="5" style="32" customWidth="1"/>
    <col min="4891" max="4891" width="3.5546875" style="32" customWidth="1"/>
    <col min="4892" max="5120" width="9.109375" style="32"/>
    <col min="5121" max="5121" width="4.33203125" style="32" customWidth="1"/>
    <col min="5122" max="5122" width="8.33203125" style="32" customWidth="1"/>
    <col min="5123" max="5123" width="12.44140625" style="32" customWidth="1"/>
    <col min="5124" max="5124" width="9.6640625" style="32" bestFit="1" customWidth="1"/>
    <col min="5125" max="5125" width="11.88671875" style="32" customWidth="1"/>
    <col min="5126" max="5126" width="10.6640625" style="32" customWidth="1"/>
    <col min="5127" max="5132" width="4.5546875" style="32" customWidth="1"/>
    <col min="5133" max="5144" width="0" style="32" hidden="1" customWidth="1"/>
    <col min="5145" max="5145" width="6.33203125" style="32" customWidth="1"/>
    <col min="5146" max="5146" width="5" style="32" customWidth="1"/>
    <col min="5147" max="5147" width="3.5546875" style="32" customWidth="1"/>
    <col min="5148" max="5376" width="9.109375" style="32"/>
    <col min="5377" max="5377" width="4.33203125" style="32" customWidth="1"/>
    <col min="5378" max="5378" width="8.33203125" style="32" customWidth="1"/>
    <col min="5379" max="5379" width="12.44140625" style="32" customWidth="1"/>
    <col min="5380" max="5380" width="9.6640625" style="32" bestFit="1" customWidth="1"/>
    <col min="5381" max="5381" width="11.88671875" style="32" customWidth="1"/>
    <col min="5382" max="5382" width="10.6640625" style="32" customWidth="1"/>
    <col min="5383" max="5388" width="4.5546875" style="32" customWidth="1"/>
    <col min="5389" max="5400" width="0" style="32" hidden="1" customWidth="1"/>
    <col min="5401" max="5401" width="6.33203125" style="32" customWidth="1"/>
    <col min="5402" max="5402" width="5" style="32" customWidth="1"/>
    <col min="5403" max="5403" width="3.5546875" style="32" customWidth="1"/>
    <col min="5404" max="5632" width="9.109375" style="32"/>
    <col min="5633" max="5633" width="4.33203125" style="32" customWidth="1"/>
    <col min="5634" max="5634" width="8.33203125" style="32" customWidth="1"/>
    <col min="5635" max="5635" width="12.44140625" style="32" customWidth="1"/>
    <col min="5636" max="5636" width="9.6640625" style="32" bestFit="1" customWidth="1"/>
    <col min="5637" max="5637" width="11.88671875" style="32" customWidth="1"/>
    <col min="5638" max="5638" width="10.6640625" style="32" customWidth="1"/>
    <col min="5639" max="5644" width="4.5546875" style="32" customWidth="1"/>
    <col min="5645" max="5656" width="0" style="32" hidden="1" customWidth="1"/>
    <col min="5657" max="5657" width="6.33203125" style="32" customWidth="1"/>
    <col min="5658" max="5658" width="5" style="32" customWidth="1"/>
    <col min="5659" max="5659" width="3.5546875" style="32" customWidth="1"/>
    <col min="5660" max="5888" width="9.109375" style="32"/>
    <col min="5889" max="5889" width="4.33203125" style="32" customWidth="1"/>
    <col min="5890" max="5890" width="8.33203125" style="32" customWidth="1"/>
    <col min="5891" max="5891" width="12.44140625" style="32" customWidth="1"/>
    <col min="5892" max="5892" width="9.6640625" style="32" bestFit="1" customWidth="1"/>
    <col min="5893" max="5893" width="11.88671875" style="32" customWidth="1"/>
    <col min="5894" max="5894" width="10.6640625" style="32" customWidth="1"/>
    <col min="5895" max="5900" width="4.5546875" style="32" customWidth="1"/>
    <col min="5901" max="5912" width="0" style="32" hidden="1" customWidth="1"/>
    <col min="5913" max="5913" width="6.33203125" style="32" customWidth="1"/>
    <col min="5914" max="5914" width="5" style="32" customWidth="1"/>
    <col min="5915" max="5915" width="3.5546875" style="32" customWidth="1"/>
    <col min="5916" max="6144" width="9.109375" style="32"/>
    <col min="6145" max="6145" width="4.33203125" style="32" customWidth="1"/>
    <col min="6146" max="6146" width="8.33203125" style="32" customWidth="1"/>
    <col min="6147" max="6147" width="12.44140625" style="32" customWidth="1"/>
    <col min="6148" max="6148" width="9.6640625" style="32" bestFit="1" customWidth="1"/>
    <col min="6149" max="6149" width="11.88671875" style="32" customWidth="1"/>
    <col min="6150" max="6150" width="10.6640625" style="32" customWidth="1"/>
    <col min="6151" max="6156" width="4.5546875" style="32" customWidth="1"/>
    <col min="6157" max="6168" width="0" style="32" hidden="1" customWidth="1"/>
    <col min="6169" max="6169" width="6.33203125" style="32" customWidth="1"/>
    <col min="6170" max="6170" width="5" style="32" customWidth="1"/>
    <col min="6171" max="6171" width="3.5546875" style="32" customWidth="1"/>
    <col min="6172" max="6400" width="9.109375" style="32"/>
    <col min="6401" max="6401" width="4.33203125" style="32" customWidth="1"/>
    <col min="6402" max="6402" width="8.33203125" style="32" customWidth="1"/>
    <col min="6403" max="6403" width="12.44140625" style="32" customWidth="1"/>
    <col min="6404" max="6404" width="9.6640625" style="32" bestFit="1" customWidth="1"/>
    <col min="6405" max="6405" width="11.88671875" style="32" customWidth="1"/>
    <col min="6406" max="6406" width="10.6640625" style="32" customWidth="1"/>
    <col min="6407" max="6412" width="4.5546875" style="32" customWidth="1"/>
    <col min="6413" max="6424" width="0" style="32" hidden="1" customWidth="1"/>
    <col min="6425" max="6425" width="6.33203125" style="32" customWidth="1"/>
    <col min="6426" max="6426" width="5" style="32" customWidth="1"/>
    <col min="6427" max="6427" width="3.5546875" style="32" customWidth="1"/>
    <col min="6428" max="6656" width="9.109375" style="32"/>
    <col min="6657" max="6657" width="4.33203125" style="32" customWidth="1"/>
    <col min="6658" max="6658" width="8.33203125" style="32" customWidth="1"/>
    <col min="6659" max="6659" width="12.44140625" style="32" customWidth="1"/>
    <col min="6660" max="6660" width="9.6640625" style="32" bestFit="1" customWidth="1"/>
    <col min="6661" max="6661" width="11.88671875" style="32" customWidth="1"/>
    <col min="6662" max="6662" width="10.6640625" style="32" customWidth="1"/>
    <col min="6663" max="6668" width="4.5546875" style="32" customWidth="1"/>
    <col min="6669" max="6680" width="0" style="32" hidden="1" customWidth="1"/>
    <col min="6681" max="6681" width="6.33203125" style="32" customWidth="1"/>
    <col min="6682" max="6682" width="5" style="32" customWidth="1"/>
    <col min="6683" max="6683" width="3.5546875" style="32" customWidth="1"/>
    <col min="6684" max="6912" width="9.109375" style="32"/>
    <col min="6913" max="6913" width="4.33203125" style="32" customWidth="1"/>
    <col min="6914" max="6914" width="8.33203125" style="32" customWidth="1"/>
    <col min="6915" max="6915" width="12.44140625" style="32" customWidth="1"/>
    <col min="6916" max="6916" width="9.6640625" style="32" bestFit="1" customWidth="1"/>
    <col min="6917" max="6917" width="11.88671875" style="32" customWidth="1"/>
    <col min="6918" max="6918" width="10.6640625" style="32" customWidth="1"/>
    <col min="6919" max="6924" width="4.5546875" style="32" customWidth="1"/>
    <col min="6925" max="6936" width="0" style="32" hidden="1" customWidth="1"/>
    <col min="6937" max="6937" width="6.33203125" style="32" customWidth="1"/>
    <col min="6938" max="6938" width="5" style="32" customWidth="1"/>
    <col min="6939" max="6939" width="3.5546875" style="32" customWidth="1"/>
    <col min="6940" max="7168" width="9.109375" style="32"/>
    <col min="7169" max="7169" width="4.33203125" style="32" customWidth="1"/>
    <col min="7170" max="7170" width="8.33203125" style="32" customWidth="1"/>
    <col min="7171" max="7171" width="12.44140625" style="32" customWidth="1"/>
    <col min="7172" max="7172" width="9.6640625" style="32" bestFit="1" customWidth="1"/>
    <col min="7173" max="7173" width="11.88671875" style="32" customWidth="1"/>
    <col min="7174" max="7174" width="10.6640625" style="32" customWidth="1"/>
    <col min="7175" max="7180" width="4.5546875" style="32" customWidth="1"/>
    <col min="7181" max="7192" width="0" style="32" hidden="1" customWidth="1"/>
    <col min="7193" max="7193" width="6.33203125" style="32" customWidth="1"/>
    <col min="7194" max="7194" width="5" style="32" customWidth="1"/>
    <col min="7195" max="7195" width="3.5546875" style="32" customWidth="1"/>
    <col min="7196" max="7424" width="9.109375" style="32"/>
    <col min="7425" max="7425" width="4.33203125" style="32" customWidth="1"/>
    <col min="7426" max="7426" width="8.33203125" style="32" customWidth="1"/>
    <col min="7427" max="7427" width="12.44140625" style="32" customWidth="1"/>
    <col min="7428" max="7428" width="9.6640625" style="32" bestFit="1" customWidth="1"/>
    <col min="7429" max="7429" width="11.88671875" style="32" customWidth="1"/>
    <col min="7430" max="7430" width="10.6640625" style="32" customWidth="1"/>
    <col min="7431" max="7436" width="4.5546875" style="32" customWidth="1"/>
    <col min="7437" max="7448" width="0" style="32" hidden="1" customWidth="1"/>
    <col min="7449" max="7449" width="6.33203125" style="32" customWidth="1"/>
    <col min="7450" max="7450" width="5" style="32" customWidth="1"/>
    <col min="7451" max="7451" width="3.5546875" style="32" customWidth="1"/>
    <col min="7452" max="7680" width="9.109375" style="32"/>
    <col min="7681" max="7681" width="4.33203125" style="32" customWidth="1"/>
    <col min="7682" max="7682" width="8.33203125" style="32" customWidth="1"/>
    <col min="7683" max="7683" width="12.44140625" style="32" customWidth="1"/>
    <col min="7684" max="7684" width="9.6640625" style="32" bestFit="1" customWidth="1"/>
    <col min="7685" max="7685" width="11.88671875" style="32" customWidth="1"/>
    <col min="7686" max="7686" width="10.6640625" style="32" customWidth="1"/>
    <col min="7687" max="7692" width="4.5546875" style="32" customWidth="1"/>
    <col min="7693" max="7704" width="0" style="32" hidden="1" customWidth="1"/>
    <col min="7705" max="7705" width="6.33203125" style="32" customWidth="1"/>
    <col min="7706" max="7706" width="5" style="32" customWidth="1"/>
    <col min="7707" max="7707" width="3.5546875" style="32" customWidth="1"/>
    <col min="7708" max="7936" width="9.109375" style="32"/>
    <col min="7937" max="7937" width="4.33203125" style="32" customWidth="1"/>
    <col min="7938" max="7938" width="8.33203125" style="32" customWidth="1"/>
    <col min="7939" max="7939" width="12.44140625" style="32" customWidth="1"/>
    <col min="7940" max="7940" width="9.6640625" style="32" bestFit="1" customWidth="1"/>
    <col min="7941" max="7941" width="11.88671875" style="32" customWidth="1"/>
    <col min="7942" max="7942" width="10.6640625" style="32" customWidth="1"/>
    <col min="7943" max="7948" width="4.5546875" style="32" customWidth="1"/>
    <col min="7949" max="7960" width="0" style="32" hidden="1" customWidth="1"/>
    <col min="7961" max="7961" width="6.33203125" style="32" customWidth="1"/>
    <col min="7962" max="7962" width="5" style="32" customWidth="1"/>
    <col min="7963" max="7963" width="3.5546875" style="32" customWidth="1"/>
    <col min="7964" max="8192" width="9.109375" style="32"/>
    <col min="8193" max="8193" width="4.33203125" style="32" customWidth="1"/>
    <col min="8194" max="8194" width="8.33203125" style="32" customWidth="1"/>
    <col min="8195" max="8195" width="12.44140625" style="32" customWidth="1"/>
    <col min="8196" max="8196" width="9.6640625" style="32" bestFit="1" customWidth="1"/>
    <col min="8197" max="8197" width="11.88671875" style="32" customWidth="1"/>
    <col min="8198" max="8198" width="10.6640625" style="32" customWidth="1"/>
    <col min="8199" max="8204" width="4.5546875" style="32" customWidth="1"/>
    <col min="8205" max="8216" width="0" style="32" hidden="1" customWidth="1"/>
    <col min="8217" max="8217" width="6.33203125" style="32" customWidth="1"/>
    <col min="8218" max="8218" width="5" style="32" customWidth="1"/>
    <col min="8219" max="8219" width="3.5546875" style="32" customWidth="1"/>
    <col min="8220" max="8448" width="9.109375" style="32"/>
    <col min="8449" max="8449" width="4.33203125" style="32" customWidth="1"/>
    <col min="8450" max="8450" width="8.33203125" style="32" customWidth="1"/>
    <col min="8451" max="8451" width="12.44140625" style="32" customWidth="1"/>
    <col min="8452" max="8452" width="9.6640625" style="32" bestFit="1" customWidth="1"/>
    <col min="8453" max="8453" width="11.88671875" style="32" customWidth="1"/>
    <col min="8454" max="8454" width="10.6640625" style="32" customWidth="1"/>
    <col min="8455" max="8460" width="4.5546875" style="32" customWidth="1"/>
    <col min="8461" max="8472" width="0" style="32" hidden="1" customWidth="1"/>
    <col min="8473" max="8473" width="6.33203125" style="32" customWidth="1"/>
    <col min="8474" max="8474" width="5" style="32" customWidth="1"/>
    <col min="8475" max="8475" width="3.5546875" style="32" customWidth="1"/>
    <col min="8476" max="8704" width="9.109375" style="32"/>
    <col min="8705" max="8705" width="4.33203125" style="32" customWidth="1"/>
    <col min="8706" max="8706" width="8.33203125" style="32" customWidth="1"/>
    <col min="8707" max="8707" width="12.44140625" style="32" customWidth="1"/>
    <col min="8708" max="8708" width="9.6640625" style="32" bestFit="1" customWidth="1"/>
    <col min="8709" max="8709" width="11.88671875" style="32" customWidth="1"/>
    <col min="8710" max="8710" width="10.6640625" style="32" customWidth="1"/>
    <col min="8711" max="8716" width="4.5546875" style="32" customWidth="1"/>
    <col min="8717" max="8728" width="0" style="32" hidden="1" customWidth="1"/>
    <col min="8729" max="8729" width="6.33203125" style="32" customWidth="1"/>
    <col min="8730" max="8730" width="5" style="32" customWidth="1"/>
    <col min="8731" max="8731" width="3.5546875" style="32" customWidth="1"/>
    <col min="8732" max="8960" width="9.109375" style="32"/>
    <col min="8961" max="8961" width="4.33203125" style="32" customWidth="1"/>
    <col min="8962" max="8962" width="8.33203125" style="32" customWidth="1"/>
    <col min="8963" max="8963" width="12.44140625" style="32" customWidth="1"/>
    <col min="8964" max="8964" width="9.6640625" style="32" bestFit="1" customWidth="1"/>
    <col min="8965" max="8965" width="11.88671875" style="32" customWidth="1"/>
    <col min="8966" max="8966" width="10.6640625" style="32" customWidth="1"/>
    <col min="8967" max="8972" width="4.5546875" style="32" customWidth="1"/>
    <col min="8973" max="8984" width="0" style="32" hidden="1" customWidth="1"/>
    <col min="8985" max="8985" width="6.33203125" style="32" customWidth="1"/>
    <col min="8986" max="8986" width="5" style="32" customWidth="1"/>
    <col min="8987" max="8987" width="3.5546875" style="32" customWidth="1"/>
    <col min="8988" max="9216" width="9.109375" style="32"/>
    <col min="9217" max="9217" width="4.33203125" style="32" customWidth="1"/>
    <col min="9218" max="9218" width="8.33203125" style="32" customWidth="1"/>
    <col min="9219" max="9219" width="12.44140625" style="32" customWidth="1"/>
    <col min="9220" max="9220" width="9.6640625" style="32" bestFit="1" customWidth="1"/>
    <col min="9221" max="9221" width="11.88671875" style="32" customWidth="1"/>
    <col min="9222" max="9222" width="10.6640625" style="32" customWidth="1"/>
    <col min="9223" max="9228" width="4.5546875" style="32" customWidth="1"/>
    <col min="9229" max="9240" width="0" style="32" hidden="1" customWidth="1"/>
    <col min="9241" max="9241" width="6.33203125" style="32" customWidth="1"/>
    <col min="9242" max="9242" width="5" style="32" customWidth="1"/>
    <col min="9243" max="9243" width="3.5546875" style="32" customWidth="1"/>
    <col min="9244" max="9472" width="9.109375" style="32"/>
    <col min="9473" max="9473" width="4.33203125" style="32" customWidth="1"/>
    <col min="9474" max="9474" width="8.33203125" style="32" customWidth="1"/>
    <col min="9475" max="9475" width="12.44140625" style="32" customWidth="1"/>
    <col min="9476" max="9476" width="9.6640625" style="32" bestFit="1" customWidth="1"/>
    <col min="9477" max="9477" width="11.88671875" style="32" customWidth="1"/>
    <col min="9478" max="9478" width="10.6640625" style="32" customWidth="1"/>
    <col min="9479" max="9484" width="4.5546875" style="32" customWidth="1"/>
    <col min="9485" max="9496" width="0" style="32" hidden="1" customWidth="1"/>
    <col min="9497" max="9497" width="6.33203125" style="32" customWidth="1"/>
    <col min="9498" max="9498" width="5" style="32" customWidth="1"/>
    <col min="9499" max="9499" width="3.5546875" style="32" customWidth="1"/>
    <col min="9500" max="9728" width="9.109375" style="32"/>
    <col min="9729" max="9729" width="4.33203125" style="32" customWidth="1"/>
    <col min="9730" max="9730" width="8.33203125" style="32" customWidth="1"/>
    <col min="9731" max="9731" width="12.44140625" style="32" customWidth="1"/>
    <col min="9732" max="9732" width="9.6640625" style="32" bestFit="1" customWidth="1"/>
    <col min="9733" max="9733" width="11.88671875" style="32" customWidth="1"/>
    <col min="9734" max="9734" width="10.6640625" style="32" customWidth="1"/>
    <col min="9735" max="9740" width="4.5546875" style="32" customWidth="1"/>
    <col min="9741" max="9752" width="0" style="32" hidden="1" customWidth="1"/>
    <col min="9753" max="9753" width="6.33203125" style="32" customWidth="1"/>
    <col min="9754" max="9754" width="5" style="32" customWidth="1"/>
    <col min="9755" max="9755" width="3.5546875" style="32" customWidth="1"/>
    <col min="9756" max="9984" width="9.109375" style="32"/>
    <col min="9985" max="9985" width="4.33203125" style="32" customWidth="1"/>
    <col min="9986" max="9986" width="8.33203125" style="32" customWidth="1"/>
    <col min="9987" max="9987" width="12.44140625" style="32" customWidth="1"/>
    <col min="9988" max="9988" width="9.6640625" style="32" bestFit="1" customWidth="1"/>
    <col min="9989" max="9989" width="11.88671875" style="32" customWidth="1"/>
    <col min="9990" max="9990" width="10.6640625" style="32" customWidth="1"/>
    <col min="9991" max="9996" width="4.5546875" style="32" customWidth="1"/>
    <col min="9997" max="10008" width="0" style="32" hidden="1" customWidth="1"/>
    <col min="10009" max="10009" width="6.33203125" style="32" customWidth="1"/>
    <col min="10010" max="10010" width="5" style="32" customWidth="1"/>
    <col min="10011" max="10011" width="3.5546875" style="32" customWidth="1"/>
    <col min="10012" max="10240" width="9.109375" style="32"/>
    <col min="10241" max="10241" width="4.33203125" style="32" customWidth="1"/>
    <col min="10242" max="10242" width="8.33203125" style="32" customWidth="1"/>
    <col min="10243" max="10243" width="12.44140625" style="32" customWidth="1"/>
    <col min="10244" max="10244" width="9.6640625" style="32" bestFit="1" customWidth="1"/>
    <col min="10245" max="10245" width="11.88671875" style="32" customWidth="1"/>
    <col min="10246" max="10246" width="10.6640625" style="32" customWidth="1"/>
    <col min="10247" max="10252" width="4.5546875" style="32" customWidth="1"/>
    <col min="10253" max="10264" width="0" style="32" hidden="1" customWidth="1"/>
    <col min="10265" max="10265" width="6.33203125" style="32" customWidth="1"/>
    <col min="10266" max="10266" width="5" style="32" customWidth="1"/>
    <col min="10267" max="10267" width="3.5546875" style="32" customWidth="1"/>
    <col min="10268" max="10496" width="9.109375" style="32"/>
    <col min="10497" max="10497" width="4.33203125" style="32" customWidth="1"/>
    <col min="10498" max="10498" width="8.33203125" style="32" customWidth="1"/>
    <col min="10499" max="10499" width="12.44140625" style="32" customWidth="1"/>
    <col min="10500" max="10500" width="9.6640625" style="32" bestFit="1" customWidth="1"/>
    <col min="10501" max="10501" width="11.88671875" style="32" customWidth="1"/>
    <col min="10502" max="10502" width="10.6640625" style="32" customWidth="1"/>
    <col min="10503" max="10508" width="4.5546875" style="32" customWidth="1"/>
    <col min="10509" max="10520" width="0" style="32" hidden="1" customWidth="1"/>
    <col min="10521" max="10521" width="6.33203125" style="32" customWidth="1"/>
    <col min="10522" max="10522" width="5" style="32" customWidth="1"/>
    <col min="10523" max="10523" width="3.5546875" style="32" customWidth="1"/>
    <col min="10524" max="10752" width="9.109375" style="32"/>
    <col min="10753" max="10753" width="4.33203125" style="32" customWidth="1"/>
    <col min="10754" max="10754" width="8.33203125" style="32" customWidth="1"/>
    <col min="10755" max="10755" width="12.44140625" style="32" customWidth="1"/>
    <col min="10756" max="10756" width="9.6640625" style="32" bestFit="1" customWidth="1"/>
    <col min="10757" max="10757" width="11.88671875" style="32" customWidth="1"/>
    <col min="10758" max="10758" width="10.6640625" style="32" customWidth="1"/>
    <col min="10759" max="10764" width="4.5546875" style="32" customWidth="1"/>
    <col min="10765" max="10776" width="0" style="32" hidden="1" customWidth="1"/>
    <col min="10777" max="10777" width="6.33203125" style="32" customWidth="1"/>
    <col min="10778" max="10778" width="5" style="32" customWidth="1"/>
    <col min="10779" max="10779" width="3.5546875" style="32" customWidth="1"/>
    <col min="10780" max="11008" width="9.109375" style="32"/>
    <col min="11009" max="11009" width="4.33203125" style="32" customWidth="1"/>
    <col min="11010" max="11010" width="8.33203125" style="32" customWidth="1"/>
    <col min="11011" max="11011" width="12.44140625" style="32" customWidth="1"/>
    <col min="11012" max="11012" width="9.6640625" style="32" bestFit="1" customWidth="1"/>
    <col min="11013" max="11013" width="11.88671875" style="32" customWidth="1"/>
    <col min="11014" max="11014" width="10.6640625" style="32" customWidth="1"/>
    <col min="11015" max="11020" width="4.5546875" style="32" customWidth="1"/>
    <col min="11021" max="11032" width="0" style="32" hidden="1" customWidth="1"/>
    <col min="11033" max="11033" width="6.33203125" style="32" customWidth="1"/>
    <col min="11034" max="11034" width="5" style="32" customWidth="1"/>
    <col min="11035" max="11035" width="3.5546875" style="32" customWidth="1"/>
    <col min="11036" max="11264" width="9.109375" style="32"/>
    <col min="11265" max="11265" width="4.33203125" style="32" customWidth="1"/>
    <col min="11266" max="11266" width="8.33203125" style="32" customWidth="1"/>
    <col min="11267" max="11267" width="12.44140625" style="32" customWidth="1"/>
    <col min="11268" max="11268" width="9.6640625" style="32" bestFit="1" customWidth="1"/>
    <col min="11269" max="11269" width="11.88671875" style="32" customWidth="1"/>
    <col min="11270" max="11270" width="10.6640625" style="32" customWidth="1"/>
    <col min="11271" max="11276" width="4.5546875" style="32" customWidth="1"/>
    <col min="11277" max="11288" width="0" style="32" hidden="1" customWidth="1"/>
    <col min="11289" max="11289" width="6.33203125" style="32" customWidth="1"/>
    <col min="11290" max="11290" width="5" style="32" customWidth="1"/>
    <col min="11291" max="11291" width="3.5546875" style="32" customWidth="1"/>
    <col min="11292" max="11520" width="9.109375" style="32"/>
    <col min="11521" max="11521" width="4.33203125" style="32" customWidth="1"/>
    <col min="11522" max="11522" width="8.33203125" style="32" customWidth="1"/>
    <col min="11523" max="11523" width="12.44140625" style="32" customWidth="1"/>
    <col min="11524" max="11524" width="9.6640625" style="32" bestFit="1" customWidth="1"/>
    <col min="11525" max="11525" width="11.88671875" style="32" customWidth="1"/>
    <col min="11526" max="11526" width="10.6640625" style="32" customWidth="1"/>
    <col min="11527" max="11532" width="4.5546875" style="32" customWidth="1"/>
    <col min="11533" max="11544" width="0" style="32" hidden="1" customWidth="1"/>
    <col min="11545" max="11545" width="6.33203125" style="32" customWidth="1"/>
    <col min="11546" max="11546" width="5" style="32" customWidth="1"/>
    <col min="11547" max="11547" width="3.5546875" style="32" customWidth="1"/>
    <col min="11548" max="11776" width="9.109375" style="32"/>
    <col min="11777" max="11777" width="4.33203125" style="32" customWidth="1"/>
    <col min="11778" max="11778" width="8.33203125" style="32" customWidth="1"/>
    <col min="11779" max="11779" width="12.44140625" style="32" customWidth="1"/>
    <col min="11780" max="11780" width="9.6640625" style="32" bestFit="1" customWidth="1"/>
    <col min="11781" max="11781" width="11.88671875" style="32" customWidth="1"/>
    <col min="11782" max="11782" width="10.6640625" style="32" customWidth="1"/>
    <col min="11783" max="11788" width="4.5546875" style="32" customWidth="1"/>
    <col min="11789" max="11800" width="0" style="32" hidden="1" customWidth="1"/>
    <col min="11801" max="11801" width="6.33203125" style="32" customWidth="1"/>
    <col min="11802" max="11802" width="5" style="32" customWidth="1"/>
    <col min="11803" max="11803" width="3.5546875" style="32" customWidth="1"/>
    <col min="11804" max="12032" width="9.109375" style="32"/>
    <col min="12033" max="12033" width="4.33203125" style="32" customWidth="1"/>
    <col min="12034" max="12034" width="8.33203125" style="32" customWidth="1"/>
    <col min="12035" max="12035" width="12.44140625" style="32" customWidth="1"/>
    <col min="12036" max="12036" width="9.6640625" style="32" bestFit="1" customWidth="1"/>
    <col min="12037" max="12037" width="11.88671875" style="32" customWidth="1"/>
    <col min="12038" max="12038" width="10.6640625" style="32" customWidth="1"/>
    <col min="12039" max="12044" width="4.5546875" style="32" customWidth="1"/>
    <col min="12045" max="12056" width="0" style="32" hidden="1" customWidth="1"/>
    <col min="12057" max="12057" width="6.33203125" style="32" customWidth="1"/>
    <col min="12058" max="12058" width="5" style="32" customWidth="1"/>
    <col min="12059" max="12059" width="3.5546875" style="32" customWidth="1"/>
    <col min="12060" max="12288" width="9.109375" style="32"/>
    <col min="12289" max="12289" width="4.33203125" style="32" customWidth="1"/>
    <col min="12290" max="12290" width="8.33203125" style="32" customWidth="1"/>
    <col min="12291" max="12291" width="12.44140625" style="32" customWidth="1"/>
    <col min="12292" max="12292" width="9.6640625" style="32" bestFit="1" customWidth="1"/>
    <col min="12293" max="12293" width="11.88671875" style="32" customWidth="1"/>
    <col min="12294" max="12294" width="10.6640625" style="32" customWidth="1"/>
    <col min="12295" max="12300" width="4.5546875" style="32" customWidth="1"/>
    <col min="12301" max="12312" width="0" style="32" hidden="1" customWidth="1"/>
    <col min="12313" max="12313" width="6.33203125" style="32" customWidth="1"/>
    <col min="12314" max="12314" width="5" style="32" customWidth="1"/>
    <col min="12315" max="12315" width="3.5546875" style="32" customWidth="1"/>
    <col min="12316" max="12544" width="9.109375" style="32"/>
    <col min="12545" max="12545" width="4.33203125" style="32" customWidth="1"/>
    <col min="12546" max="12546" width="8.33203125" style="32" customWidth="1"/>
    <col min="12547" max="12547" width="12.44140625" style="32" customWidth="1"/>
    <col min="12548" max="12548" width="9.6640625" style="32" bestFit="1" customWidth="1"/>
    <col min="12549" max="12549" width="11.88671875" style="32" customWidth="1"/>
    <col min="12550" max="12550" width="10.6640625" style="32" customWidth="1"/>
    <col min="12551" max="12556" width="4.5546875" style="32" customWidth="1"/>
    <col min="12557" max="12568" width="0" style="32" hidden="1" customWidth="1"/>
    <col min="12569" max="12569" width="6.33203125" style="32" customWidth="1"/>
    <col min="12570" max="12570" width="5" style="32" customWidth="1"/>
    <col min="12571" max="12571" width="3.5546875" style="32" customWidth="1"/>
    <col min="12572" max="12800" width="9.109375" style="32"/>
    <col min="12801" max="12801" width="4.33203125" style="32" customWidth="1"/>
    <col min="12802" max="12802" width="8.33203125" style="32" customWidth="1"/>
    <col min="12803" max="12803" width="12.44140625" style="32" customWidth="1"/>
    <col min="12804" max="12804" width="9.6640625" style="32" bestFit="1" customWidth="1"/>
    <col min="12805" max="12805" width="11.88671875" style="32" customWidth="1"/>
    <col min="12806" max="12806" width="10.6640625" style="32" customWidth="1"/>
    <col min="12807" max="12812" width="4.5546875" style="32" customWidth="1"/>
    <col min="12813" max="12824" width="0" style="32" hidden="1" customWidth="1"/>
    <col min="12825" max="12825" width="6.33203125" style="32" customWidth="1"/>
    <col min="12826" max="12826" width="5" style="32" customWidth="1"/>
    <col min="12827" max="12827" width="3.5546875" style="32" customWidth="1"/>
    <col min="12828" max="13056" width="9.109375" style="32"/>
    <col min="13057" max="13057" width="4.33203125" style="32" customWidth="1"/>
    <col min="13058" max="13058" width="8.33203125" style="32" customWidth="1"/>
    <col min="13059" max="13059" width="12.44140625" style="32" customWidth="1"/>
    <col min="13060" max="13060" width="9.6640625" style="32" bestFit="1" customWidth="1"/>
    <col min="13061" max="13061" width="11.88671875" style="32" customWidth="1"/>
    <col min="13062" max="13062" width="10.6640625" style="32" customWidth="1"/>
    <col min="13063" max="13068" width="4.5546875" style="32" customWidth="1"/>
    <col min="13069" max="13080" width="0" style="32" hidden="1" customWidth="1"/>
    <col min="13081" max="13081" width="6.33203125" style="32" customWidth="1"/>
    <col min="13082" max="13082" width="5" style="32" customWidth="1"/>
    <col min="13083" max="13083" width="3.5546875" style="32" customWidth="1"/>
    <col min="13084" max="13312" width="9.109375" style="32"/>
    <col min="13313" max="13313" width="4.33203125" style="32" customWidth="1"/>
    <col min="13314" max="13314" width="8.33203125" style="32" customWidth="1"/>
    <col min="13315" max="13315" width="12.44140625" style="32" customWidth="1"/>
    <col min="13316" max="13316" width="9.6640625" style="32" bestFit="1" customWidth="1"/>
    <col min="13317" max="13317" width="11.88671875" style="32" customWidth="1"/>
    <col min="13318" max="13318" width="10.6640625" style="32" customWidth="1"/>
    <col min="13319" max="13324" width="4.5546875" style="32" customWidth="1"/>
    <col min="13325" max="13336" width="0" style="32" hidden="1" customWidth="1"/>
    <col min="13337" max="13337" width="6.33203125" style="32" customWidth="1"/>
    <col min="13338" max="13338" width="5" style="32" customWidth="1"/>
    <col min="13339" max="13339" width="3.5546875" style="32" customWidth="1"/>
    <col min="13340" max="13568" width="9.109375" style="32"/>
    <col min="13569" max="13569" width="4.33203125" style="32" customWidth="1"/>
    <col min="13570" max="13570" width="8.33203125" style="32" customWidth="1"/>
    <col min="13571" max="13571" width="12.44140625" style="32" customWidth="1"/>
    <col min="13572" max="13572" width="9.6640625" style="32" bestFit="1" customWidth="1"/>
    <col min="13573" max="13573" width="11.88671875" style="32" customWidth="1"/>
    <col min="13574" max="13574" width="10.6640625" style="32" customWidth="1"/>
    <col min="13575" max="13580" width="4.5546875" style="32" customWidth="1"/>
    <col min="13581" max="13592" width="0" style="32" hidden="1" customWidth="1"/>
    <col min="13593" max="13593" width="6.33203125" style="32" customWidth="1"/>
    <col min="13594" max="13594" width="5" style="32" customWidth="1"/>
    <col min="13595" max="13595" width="3.5546875" style="32" customWidth="1"/>
    <col min="13596" max="13824" width="9.109375" style="32"/>
    <col min="13825" max="13825" width="4.33203125" style="32" customWidth="1"/>
    <col min="13826" max="13826" width="8.33203125" style="32" customWidth="1"/>
    <col min="13827" max="13827" width="12.44140625" style="32" customWidth="1"/>
    <col min="13828" max="13828" width="9.6640625" style="32" bestFit="1" customWidth="1"/>
    <col min="13829" max="13829" width="11.88671875" style="32" customWidth="1"/>
    <col min="13830" max="13830" width="10.6640625" style="32" customWidth="1"/>
    <col min="13831" max="13836" width="4.5546875" style="32" customWidth="1"/>
    <col min="13837" max="13848" width="0" style="32" hidden="1" customWidth="1"/>
    <col min="13849" max="13849" width="6.33203125" style="32" customWidth="1"/>
    <col min="13850" max="13850" width="5" style="32" customWidth="1"/>
    <col min="13851" max="13851" width="3.5546875" style="32" customWidth="1"/>
    <col min="13852" max="14080" width="9.109375" style="32"/>
    <col min="14081" max="14081" width="4.33203125" style="32" customWidth="1"/>
    <col min="14082" max="14082" width="8.33203125" style="32" customWidth="1"/>
    <col min="14083" max="14083" width="12.44140625" style="32" customWidth="1"/>
    <col min="14084" max="14084" width="9.6640625" style="32" bestFit="1" customWidth="1"/>
    <col min="14085" max="14085" width="11.88671875" style="32" customWidth="1"/>
    <col min="14086" max="14086" width="10.6640625" style="32" customWidth="1"/>
    <col min="14087" max="14092" width="4.5546875" style="32" customWidth="1"/>
    <col min="14093" max="14104" width="0" style="32" hidden="1" customWidth="1"/>
    <col min="14105" max="14105" width="6.33203125" style="32" customWidth="1"/>
    <col min="14106" max="14106" width="5" style="32" customWidth="1"/>
    <col min="14107" max="14107" width="3.5546875" style="32" customWidth="1"/>
    <col min="14108" max="14336" width="9.109375" style="32"/>
    <col min="14337" max="14337" width="4.33203125" style="32" customWidth="1"/>
    <col min="14338" max="14338" width="8.33203125" style="32" customWidth="1"/>
    <col min="14339" max="14339" width="12.44140625" style="32" customWidth="1"/>
    <col min="14340" max="14340" width="9.6640625" style="32" bestFit="1" customWidth="1"/>
    <col min="14341" max="14341" width="11.88671875" style="32" customWidth="1"/>
    <col min="14342" max="14342" width="10.6640625" style="32" customWidth="1"/>
    <col min="14343" max="14348" width="4.5546875" style="32" customWidth="1"/>
    <col min="14349" max="14360" width="0" style="32" hidden="1" customWidth="1"/>
    <col min="14361" max="14361" width="6.33203125" style="32" customWidth="1"/>
    <col min="14362" max="14362" width="5" style="32" customWidth="1"/>
    <col min="14363" max="14363" width="3.5546875" style="32" customWidth="1"/>
    <col min="14364" max="14592" width="9.109375" style="32"/>
    <col min="14593" max="14593" width="4.33203125" style="32" customWidth="1"/>
    <col min="14594" max="14594" width="8.33203125" style="32" customWidth="1"/>
    <col min="14595" max="14595" width="12.44140625" style="32" customWidth="1"/>
    <col min="14596" max="14596" width="9.6640625" style="32" bestFit="1" customWidth="1"/>
    <col min="14597" max="14597" width="11.88671875" style="32" customWidth="1"/>
    <col min="14598" max="14598" width="10.6640625" style="32" customWidth="1"/>
    <col min="14599" max="14604" width="4.5546875" style="32" customWidth="1"/>
    <col min="14605" max="14616" width="0" style="32" hidden="1" customWidth="1"/>
    <col min="14617" max="14617" width="6.33203125" style="32" customWidth="1"/>
    <col min="14618" max="14618" width="5" style="32" customWidth="1"/>
    <col min="14619" max="14619" width="3.5546875" style="32" customWidth="1"/>
    <col min="14620" max="14848" width="9.109375" style="32"/>
    <col min="14849" max="14849" width="4.33203125" style="32" customWidth="1"/>
    <col min="14850" max="14850" width="8.33203125" style="32" customWidth="1"/>
    <col min="14851" max="14851" width="12.44140625" style="32" customWidth="1"/>
    <col min="14852" max="14852" width="9.6640625" style="32" bestFit="1" customWidth="1"/>
    <col min="14853" max="14853" width="11.88671875" style="32" customWidth="1"/>
    <col min="14854" max="14854" width="10.6640625" style="32" customWidth="1"/>
    <col min="14855" max="14860" width="4.5546875" style="32" customWidth="1"/>
    <col min="14861" max="14872" width="0" style="32" hidden="1" customWidth="1"/>
    <col min="14873" max="14873" width="6.33203125" style="32" customWidth="1"/>
    <col min="14874" max="14874" width="5" style="32" customWidth="1"/>
    <col min="14875" max="14875" width="3.5546875" style="32" customWidth="1"/>
    <col min="14876" max="15104" width="9.109375" style="32"/>
    <col min="15105" max="15105" width="4.33203125" style="32" customWidth="1"/>
    <col min="15106" max="15106" width="8.33203125" style="32" customWidth="1"/>
    <col min="15107" max="15107" width="12.44140625" style="32" customWidth="1"/>
    <col min="15108" max="15108" width="9.6640625" style="32" bestFit="1" customWidth="1"/>
    <col min="15109" max="15109" width="11.88671875" style="32" customWidth="1"/>
    <col min="15110" max="15110" width="10.6640625" style="32" customWidth="1"/>
    <col min="15111" max="15116" width="4.5546875" style="32" customWidth="1"/>
    <col min="15117" max="15128" width="0" style="32" hidden="1" customWidth="1"/>
    <col min="15129" max="15129" width="6.33203125" style="32" customWidth="1"/>
    <col min="15130" max="15130" width="5" style="32" customWidth="1"/>
    <col min="15131" max="15131" width="3.5546875" style="32" customWidth="1"/>
    <col min="15132" max="15360" width="9.109375" style="32"/>
    <col min="15361" max="15361" width="4.33203125" style="32" customWidth="1"/>
    <col min="15362" max="15362" width="8.33203125" style="32" customWidth="1"/>
    <col min="15363" max="15363" width="12.44140625" style="32" customWidth="1"/>
    <col min="15364" max="15364" width="9.6640625" style="32" bestFit="1" customWidth="1"/>
    <col min="15365" max="15365" width="11.88671875" style="32" customWidth="1"/>
    <col min="15366" max="15366" width="10.6640625" style="32" customWidth="1"/>
    <col min="15367" max="15372" width="4.5546875" style="32" customWidth="1"/>
    <col min="15373" max="15384" width="0" style="32" hidden="1" customWidth="1"/>
    <col min="15385" max="15385" width="6.33203125" style="32" customWidth="1"/>
    <col min="15386" max="15386" width="5" style="32" customWidth="1"/>
    <col min="15387" max="15387" width="3.5546875" style="32" customWidth="1"/>
    <col min="15388" max="15616" width="9.109375" style="32"/>
    <col min="15617" max="15617" width="4.33203125" style="32" customWidth="1"/>
    <col min="15618" max="15618" width="8.33203125" style="32" customWidth="1"/>
    <col min="15619" max="15619" width="12.44140625" style="32" customWidth="1"/>
    <col min="15620" max="15620" width="9.6640625" style="32" bestFit="1" customWidth="1"/>
    <col min="15621" max="15621" width="11.88671875" style="32" customWidth="1"/>
    <col min="15622" max="15622" width="10.6640625" style="32" customWidth="1"/>
    <col min="15623" max="15628" width="4.5546875" style="32" customWidth="1"/>
    <col min="15629" max="15640" width="0" style="32" hidden="1" customWidth="1"/>
    <col min="15641" max="15641" width="6.33203125" style="32" customWidth="1"/>
    <col min="15642" max="15642" width="5" style="32" customWidth="1"/>
    <col min="15643" max="15643" width="3.5546875" style="32" customWidth="1"/>
    <col min="15644" max="15872" width="9.109375" style="32"/>
    <col min="15873" max="15873" width="4.33203125" style="32" customWidth="1"/>
    <col min="15874" max="15874" width="8.33203125" style="32" customWidth="1"/>
    <col min="15875" max="15875" width="12.44140625" style="32" customWidth="1"/>
    <col min="15876" max="15876" width="9.6640625" style="32" bestFit="1" customWidth="1"/>
    <col min="15877" max="15877" width="11.88671875" style="32" customWidth="1"/>
    <col min="15878" max="15878" width="10.6640625" style="32" customWidth="1"/>
    <col min="15879" max="15884" width="4.5546875" style="32" customWidth="1"/>
    <col min="15885" max="15896" width="0" style="32" hidden="1" customWidth="1"/>
    <col min="15897" max="15897" width="6.33203125" style="32" customWidth="1"/>
    <col min="15898" max="15898" width="5" style="32" customWidth="1"/>
    <col min="15899" max="15899" width="3.5546875" style="32" customWidth="1"/>
    <col min="15900" max="16128" width="9.109375" style="32"/>
    <col min="16129" max="16129" width="4.33203125" style="32" customWidth="1"/>
    <col min="16130" max="16130" width="8.33203125" style="32" customWidth="1"/>
    <col min="16131" max="16131" width="12.44140625" style="32" customWidth="1"/>
    <col min="16132" max="16132" width="9.6640625" style="32" bestFit="1" customWidth="1"/>
    <col min="16133" max="16133" width="11.88671875" style="32" customWidth="1"/>
    <col min="16134" max="16134" width="10.6640625" style="32" customWidth="1"/>
    <col min="16135" max="16140" width="4.5546875" style="32" customWidth="1"/>
    <col min="16141" max="16152" width="0" style="32" hidden="1" customWidth="1"/>
    <col min="16153" max="16153" width="6.33203125" style="32" customWidth="1"/>
    <col min="16154" max="16154" width="5" style="32" customWidth="1"/>
    <col min="16155" max="16155" width="3.5546875" style="32" customWidth="1"/>
    <col min="16156" max="16384" width="9.109375" style="32"/>
  </cols>
  <sheetData>
    <row r="1" spans="1:26" s="3" customFormat="1" ht="17.399999999999999">
      <c r="B1" s="2"/>
      <c r="D1" s="4" t="s">
        <v>172</v>
      </c>
      <c r="E1" s="4"/>
      <c r="F1" s="5"/>
    </row>
    <row r="2" spans="1:26" s="3" customFormat="1" ht="17.399999999999999">
      <c r="A2" s="14" t="s">
        <v>3</v>
      </c>
      <c r="B2" s="2"/>
      <c r="D2" s="4"/>
      <c r="E2" s="4"/>
      <c r="G2" s="6" t="s">
        <v>173</v>
      </c>
    </row>
    <row r="3" spans="1:26" ht="15.6">
      <c r="A3" s="12"/>
      <c r="B3" s="47" t="s">
        <v>181</v>
      </c>
      <c r="C3" s="44"/>
      <c r="F3" s="11" t="s">
        <v>21</v>
      </c>
      <c r="G3" s="11"/>
      <c r="H3" s="11"/>
      <c r="I3" s="11"/>
      <c r="J3" s="11"/>
      <c r="K3" s="11"/>
      <c r="L3" s="11"/>
      <c r="M3" s="11"/>
      <c r="N3" s="11"/>
      <c r="O3" s="43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6" ht="13.8" thickBot="1">
      <c r="A4" s="45"/>
      <c r="B4" s="48"/>
      <c r="C4" s="46"/>
      <c r="D4" s="46"/>
      <c r="E4" s="46"/>
      <c r="F4" s="46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5"/>
    </row>
    <row r="5" spans="1:26" ht="13.8" thickBot="1">
      <c r="A5" s="34" t="s">
        <v>153</v>
      </c>
      <c r="B5" s="50" t="s">
        <v>154</v>
      </c>
      <c r="C5" s="51" t="s">
        <v>155</v>
      </c>
      <c r="D5" s="52" t="s">
        <v>156</v>
      </c>
      <c r="E5" s="18" t="s">
        <v>157</v>
      </c>
      <c r="F5" s="53" t="s">
        <v>158</v>
      </c>
      <c r="G5" s="54" t="s">
        <v>518</v>
      </c>
      <c r="H5" s="54" t="s">
        <v>519</v>
      </c>
      <c r="I5" s="54" t="s">
        <v>520</v>
      </c>
      <c r="J5" s="54" t="s">
        <v>521</v>
      </c>
      <c r="K5" s="54" t="s">
        <v>522</v>
      </c>
      <c r="L5" s="54" t="s">
        <v>523</v>
      </c>
      <c r="M5" s="54" t="s">
        <v>524</v>
      </c>
      <c r="N5" s="54" t="s">
        <v>525</v>
      </c>
      <c r="O5" s="54" t="s">
        <v>526</v>
      </c>
      <c r="P5" s="54" t="s">
        <v>527</v>
      </c>
      <c r="Q5" s="54" t="s">
        <v>4</v>
      </c>
      <c r="R5" s="54" t="s">
        <v>528</v>
      </c>
      <c r="S5" s="54"/>
      <c r="T5" s="54"/>
      <c r="U5" s="54"/>
      <c r="V5" s="54"/>
      <c r="W5" s="54"/>
      <c r="X5" s="54"/>
      <c r="Y5" s="55" t="s">
        <v>182</v>
      </c>
      <c r="Z5" s="20" t="s">
        <v>161</v>
      </c>
    </row>
    <row r="6" spans="1:26" ht="17.25" customHeight="1">
      <c r="A6" s="56">
        <v>1</v>
      </c>
      <c r="B6" s="22" t="s">
        <v>0</v>
      </c>
      <c r="C6" s="23" t="s">
        <v>1</v>
      </c>
      <c r="D6" s="24" t="s">
        <v>2</v>
      </c>
      <c r="E6" s="79" t="s">
        <v>205</v>
      </c>
      <c r="F6" s="25" t="s">
        <v>408</v>
      </c>
      <c r="G6" s="57"/>
      <c r="H6" s="57"/>
      <c r="I6" s="57"/>
      <c r="J6" s="57"/>
      <c r="K6" s="57"/>
      <c r="L6" s="57" t="s">
        <v>530</v>
      </c>
      <c r="M6" s="57" t="s">
        <v>530</v>
      </c>
      <c r="N6" s="57" t="s">
        <v>530</v>
      </c>
      <c r="O6" s="57" t="s">
        <v>530</v>
      </c>
      <c r="P6" s="57" t="s">
        <v>530</v>
      </c>
      <c r="Q6" s="57" t="s">
        <v>530</v>
      </c>
      <c r="R6" s="57" t="s">
        <v>532</v>
      </c>
      <c r="S6" s="57"/>
      <c r="T6" s="57"/>
      <c r="U6" s="57"/>
      <c r="V6" s="57"/>
      <c r="W6" s="57"/>
      <c r="X6" s="57"/>
      <c r="Y6" s="58">
        <v>1.45</v>
      </c>
      <c r="Z6" s="59" t="str">
        <f t="shared" ref="Z6:Z14" si="0">IF(ISBLANK(Y6),"",IF(Y6&gt;=1.75,"KSM",IF(Y6&gt;=1.65,"I A",IF(Y6&gt;=1.5,"II A",IF(Y6&gt;=1.39,"III A",IF(Y6&gt;=1.3,"I JA",IF(Y6&gt;=1.22,"II JA",IF(Y6&gt;=1.15,"III JA"))))))))</f>
        <v>III A</v>
      </c>
    </row>
    <row r="7" spans="1:26" ht="17.25" customHeight="1">
      <c r="A7" s="56">
        <v>2</v>
      </c>
      <c r="B7" s="22" t="s">
        <v>198</v>
      </c>
      <c r="C7" s="23" t="s">
        <v>277</v>
      </c>
      <c r="D7" s="24" t="s">
        <v>278</v>
      </c>
      <c r="E7" s="79" t="s">
        <v>205</v>
      </c>
      <c r="F7" s="25" t="s">
        <v>422</v>
      </c>
      <c r="G7" s="57"/>
      <c r="H7" s="57"/>
      <c r="I7" s="57" t="s">
        <v>530</v>
      </c>
      <c r="J7" s="57" t="s">
        <v>530</v>
      </c>
      <c r="K7" s="57" t="s">
        <v>530</v>
      </c>
      <c r="L7" s="57" t="s">
        <v>530</v>
      </c>
      <c r="M7" s="57" t="s">
        <v>530</v>
      </c>
      <c r="N7" s="57" t="s">
        <v>532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8">
        <v>1.25</v>
      </c>
      <c r="Z7" s="59" t="str">
        <f t="shared" si="0"/>
        <v>II JA</v>
      </c>
    </row>
    <row r="8" spans="1:26" ht="17.25" customHeight="1">
      <c r="A8" s="56">
        <v>3</v>
      </c>
      <c r="B8" s="22" t="s">
        <v>305</v>
      </c>
      <c r="C8" s="23" t="s">
        <v>306</v>
      </c>
      <c r="D8" s="24">
        <v>39973</v>
      </c>
      <c r="E8" s="79" t="s">
        <v>205</v>
      </c>
      <c r="F8" s="25" t="s">
        <v>423</v>
      </c>
      <c r="G8" s="57"/>
      <c r="H8" s="57" t="s">
        <v>530</v>
      </c>
      <c r="I8" s="57" t="s">
        <v>530</v>
      </c>
      <c r="J8" s="57" t="s">
        <v>530</v>
      </c>
      <c r="K8" s="57" t="s">
        <v>530</v>
      </c>
      <c r="L8" s="57" t="s">
        <v>530</v>
      </c>
      <c r="M8" s="57" t="s">
        <v>533</v>
      </c>
      <c r="N8" s="57" t="s">
        <v>532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8">
        <v>1.25</v>
      </c>
      <c r="Z8" s="59" t="str">
        <f t="shared" si="0"/>
        <v>II JA</v>
      </c>
    </row>
    <row r="9" spans="1:26" ht="17.25" customHeight="1">
      <c r="A9" s="56">
        <v>4</v>
      </c>
      <c r="B9" s="22" t="s">
        <v>305</v>
      </c>
      <c r="C9" s="23" t="s">
        <v>324</v>
      </c>
      <c r="D9" s="24">
        <v>40347</v>
      </c>
      <c r="E9" s="79" t="s">
        <v>205</v>
      </c>
      <c r="F9" s="25" t="s">
        <v>424</v>
      </c>
      <c r="G9" s="57" t="s">
        <v>531</v>
      </c>
      <c r="H9" s="57" t="s">
        <v>530</v>
      </c>
      <c r="I9" s="57" t="s">
        <v>530</v>
      </c>
      <c r="J9" s="57" t="s">
        <v>530</v>
      </c>
      <c r="K9" s="57" t="s">
        <v>530</v>
      </c>
      <c r="L9" s="57" t="s">
        <v>531</v>
      </c>
      <c r="M9" s="57" t="s">
        <v>532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>
        <v>1.2</v>
      </c>
      <c r="Z9" s="59" t="str">
        <f t="shared" si="0"/>
        <v>III JA</v>
      </c>
    </row>
    <row r="10" spans="1:26" ht="17.25" customHeight="1">
      <c r="A10" s="56">
        <v>5</v>
      </c>
      <c r="B10" s="22" t="s">
        <v>301</v>
      </c>
      <c r="C10" s="23" t="s">
        <v>353</v>
      </c>
      <c r="D10" s="24">
        <v>40040</v>
      </c>
      <c r="E10" s="79" t="s">
        <v>205</v>
      </c>
      <c r="F10" s="25" t="s">
        <v>419</v>
      </c>
      <c r="G10" s="57"/>
      <c r="H10" s="57" t="s">
        <v>530</v>
      </c>
      <c r="I10" s="57" t="s">
        <v>530</v>
      </c>
      <c r="J10" s="57" t="s">
        <v>530</v>
      </c>
      <c r="K10" s="57" t="s">
        <v>530</v>
      </c>
      <c r="L10" s="57" t="s">
        <v>532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8">
        <v>1.1499999999999999</v>
      </c>
      <c r="Z10" s="59" t="str">
        <f t="shared" si="0"/>
        <v>III JA</v>
      </c>
    </row>
    <row r="11" spans="1:26" ht="17.25" customHeight="1">
      <c r="A11" s="56">
        <v>5</v>
      </c>
      <c r="B11" s="22" t="s">
        <v>334</v>
      </c>
      <c r="C11" s="23" t="s">
        <v>335</v>
      </c>
      <c r="D11" s="24">
        <v>39915</v>
      </c>
      <c r="E11" s="79" t="s">
        <v>463</v>
      </c>
      <c r="F11" s="25" t="s">
        <v>427</v>
      </c>
      <c r="G11" s="57" t="s">
        <v>530</v>
      </c>
      <c r="H11" s="57" t="s">
        <v>530</v>
      </c>
      <c r="I11" s="57" t="s">
        <v>530</v>
      </c>
      <c r="J11" s="57" t="s">
        <v>530</v>
      </c>
      <c r="K11" s="57" t="s">
        <v>530</v>
      </c>
      <c r="L11" s="57" t="s">
        <v>532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8">
        <v>1.1499999999999999</v>
      </c>
      <c r="Z11" s="59" t="str">
        <f t="shared" si="0"/>
        <v>III JA</v>
      </c>
    </row>
    <row r="12" spans="1:26" ht="17.25" customHeight="1">
      <c r="A12" s="56">
        <v>7</v>
      </c>
      <c r="B12" s="22" t="s">
        <v>336</v>
      </c>
      <c r="C12" s="23" t="s">
        <v>337</v>
      </c>
      <c r="D12" s="24">
        <v>39949</v>
      </c>
      <c r="E12" s="79" t="s">
        <v>463</v>
      </c>
      <c r="F12" s="25" t="s">
        <v>427</v>
      </c>
      <c r="G12" s="57" t="s">
        <v>530</v>
      </c>
      <c r="H12" s="57" t="s">
        <v>530</v>
      </c>
      <c r="I12" s="57" t="s">
        <v>530</v>
      </c>
      <c r="J12" s="57" t="s">
        <v>530</v>
      </c>
      <c r="K12" s="57" t="s">
        <v>531</v>
      </c>
      <c r="L12" s="57" t="s">
        <v>532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8">
        <v>1.1499999999999999</v>
      </c>
      <c r="Z12" s="59" t="str">
        <f t="shared" si="0"/>
        <v>III JA</v>
      </c>
    </row>
    <row r="13" spans="1:26" ht="17.25" customHeight="1">
      <c r="A13" s="56">
        <v>7</v>
      </c>
      <c r="B13" s="22" t="s">
        <v>206</v>
      </c>
      <c r="C13" s="23" t="s">
        <v>236</v>
      </c>
      <c r="D13" s="24" t="s">
        <v>237</v>
      </c>
      <c r="E13" s="79" t="s">
        <v>205</v>
      </c>
      <c r="F13" s="25" t="s">
        <v>421</v>
      </c>
      <c r="G13" s="57" t="s">
        <v>530</v>
      </c>
      <c r="H13" s="57" t="s">
        <v>530</v>
      </c>
      <c r="I13" s="57" t="s">
        <v>530</v>
      </c>
      <c r="J13" s="57" t="s">
        <v>530</v>
      </c>
      <c r="K13" s="57" t="s">
        <v>531</v>
      </c>
      <c r="L13" s="57" t="s">
        <v>532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>
        <v>1.1499999999999999</v>
      </c>
      <c r="Z13" s="59" t="str">
        <f t="shared" si="0"/>
        <v>III JA</v>
      </c>
    </row>
    <row r="14" spans="1:26" ht="17.25" customHeight="1">
      <c r="A14" s="56">
        <v>7</v>
      </c>
      <c r="B14" s="22" t="s">
        <v>17</v>
      </c>
      <c r="C14" s="23" t="s">
        <v>340</v>
      </c>
      <c r="D14" s="24">
        <v>40202</v>
      </c>
      <c r="E14" s="79" t="s">
        <v>463</v>
      </c>
      <c r="F14" s="25" t="s">
        <v>427</v>
      </c>
      <c r="G14" s="57" t="s">
        <v>530</v>
      </c>
      <c r="H14" s="57" t="s">
        <v>530</v>
      </c>
      <c r="I14" s="57" t="s">
        <v>530</v>
      </c>
      <c r="J14" s="57" t="s">
        <v>530</v>
      </c>
      <c r="K14" s="57" t="s">
        <v>531</v>
      </c>
      <c r="L14" s="57" t="s">
        <v>532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>
        <v>1.1499999999999999</v>
      </c>
      <c r="Z14" s="59" t="str">
        <f t="shared" si="0"/>
        <v>III JA</v>
      </c>
    </row>
    <row r="15" spans="1:26" ht="17.25" customHeight="1">
      <c r="A15" s="56"/>
      <c r="B15" s="22" t="s">
        <v>125</v>
      </c>
      <c r="C15" s="23" t="s">
        <v>126</v>
      </c>
      <c r="D15" s="24" t="s">
        <v>127</v>
      </c>
      <c r="E15" s="79" t="s">
        <v>205</v>
      </c>
      <c r="F15" s="25" t="s">
        <v>416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8" t="s">
        <v>470</v>
      </c>
      <c r="Z15" s="59"/>
    </row>
    <row r="16" spans="1:26" ht="17.25" customHeight="1">
      <c r="A16" s="56"/>
      <c r="B16" s="22" t="s">
        <v>359</v>
      </c>
      <c r="C16" s="23" t="s">
        <v>140</v>
      </c>
      <c r="D16" s="24" t="s">
        <v>141</v>
      </c>
      <c r="E16" s="79" t="s">
        <v>205</v>
      </c>
      <c r="F16" s="25" t="s">
        <v>417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 t="s">
        <v>470</v>
      </c>
      <c r="Z16" s="59"/>
    </row>
    <row r="17" spans="1:26" ht="17.25" customHeight="1">
      <c r="A17" s="56"/>
      <c r="B17" s="22" t="s">
        <v>133</v>
      </c>
      <c r="C17" s="23" t="s">
        <v>134</v>
      </c>
      <c r="D17" s="24" t="s">
        <v>51</v>
      </c>
      <c r="E17" s="79" t="s">
        <v>205</v>
      </c>
      <c r="F17" s="25" t="s">
        <v>416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 t="s">
        <v>470</v>
      </c>
      <c r="Z17" s="59"/>
    </row>
    <row r="18" spans="1:26" ht="17.25" customHeight="1">
      <c r="A18" s="56"/>
      <c r="B18" s="22" t="s">
        <v>349</v>
      </c>
      <c r="C18" s="23" t="s">
        <v>350</v>
      </c>
      <c r="D18" s="24">
        <v>40050</v>
      </c>
      <c r="E18" s="79" t="s">
        <v>205</v>
      </c>
      <c r="F18" s="25" t="s">
        <v>419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 t="s">
        <v>470</v>
      </c>
      <c r="Z18" s="59"/>
    </row>
    <row r="19" spans="1:26" ht="17.25" customHeight="1">
      <c r="A19" s="56"/>
      <c r="B19" s="22" t="s">
        <v>369</v>
      </c>
      <c r="C19" s="23" t="s">
        <v>436</v>
      </c>
      <c r="D19" s="24">
        <v>39973</v>
      </c>
      <c r="E19" s="79" t="s">
        <v>3</v>
      </c>
      <c r="F19" s="25" t="s">
        <v>433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 t="s">
        <v>470</v>
      </c>
      <c r="Z19" s="59"/>
    </row>
  </sheetData>
  <sortState ref="A6:Z19">
    <sortCondition descending="1" ref="Y6:Y19"/>
  </sortState>
  <phoneticPr fontId="24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60M</vt:lpstr>
      <vt:lpstr>60V</vt:lpstr>
      <vt:lpstr>200M</vt:lpstr>
      <vt:lpstr>200V</vt:lpstr>
      <vt:lpstr>600V</vt:lpstr>
      <vt:lpstr>1000M</vt:lpstr>
      <vt:lpstr>60bbMV</vt:lpstr>
      <vt:lpstr>Ėjimas</vt:lpstr>
      <vt:lpstr>AukštisM</vt:lpstr>
      <vt:lpstr>AukštisV</vt:lpstr>
      <vt:lpstr>KartisM</vt:lpstr>
      <vt:lpstr>KartisV</vt:lpstr>
      <vt:lpstr>TolisM</vt:lpstr>
      <vt:lpstr>TolisV</vt:lpstr>
      <vt:lpstr>RutulysM</vt:lpstr>
      <vt:lpstr>RutulysV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Drąsutis Barkauskas</dc:creator>
  <cp:lastModifiedBy>Step</cp:lastModifiedBy>
  <cp:lastPrinted>2022-03-10T07:39:22Z</cp:lastPrinted>
  <dcterms:created xsi:type="dcterms:W3CDTF">2022-03-02T07:22:54Z</dcterms:created>
  <dcterms:modified xsi:type="dcterms:W3CDTF">2022-03-10T08:06:52Z</dcterms:modified>
</cp:coreProperties>
</file>