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32760" yWindow="32760" windowWidth="15552" windowHeight="13356" tabRatio="933" activeTab="8"/>
  </bookViews>
  <sheets>
    <sheet name="Viršelis" sheetId="32" r:id="rId1"/>
    <sheet name="60 M p.bėg. " sheetId="33" r:id="rId2"/>
    <sheet name="60 M (g)" sheetId="34" r:id="rId3"/>
    <sheet name="60 V p.bėg." sheetId="35" r:id="rId4"/>
    <sheet name="60 V (g)" sheetId="36" r:id="rId5"/>
    <sheet name="200 M bėg." sheetId="41" r:id="rId6"/>
    <sheet name="200 M (g)" sheetId="42" r:id="rId7"/>
    <sheet name="200 V bėg." sheetId="58" r:id="rId8"/>
    <sheet name="200 V (g)" sheetId="59" r:id="rId9"/>
    <sheet name="600 M bėg." sheetId="54" r:id="rId10"/>
    <sheet name="600 M (g)" sheetId="55" r:id="rId11"/>
    <sheet name="600 V bėg." sheetId="56" r:id="rId12"/>
    <sheet name="600 V (g)" sheetId="57" r:id="rId13"/>
    <sheet name="1000 M " sheetId="44" r:id="rId14"/>
    <sheet name="1000 M  (g)" sheetId="45" r:id="rId15"/>
    <sheet name="1000 V " sheetId="46" r:id="rId16"/>
    <sheet name="2000 M" sheetId="47" r:id="rId17"/>
    <sheet name="2000 V" sheetId="48" r:id="rId18"/>
    <sheet name="1000kl M" sheetId="49" r:id="rId19"/>
    <sheet name="1000kl V" sheetId="50" r:id="rId20"/>
    <sheet name="60bb M p.bėg. " sheetId="37" r:id="rId21"/>
    <sheet name="60bb M  (g)" sheetId="38" r:id="rId22"/>
    <sheet name="60bb V p.bėg. " sheetId="39" r:id="rId23"/>
    <sheet name="60bb V (g)" sheetId="40" r:id="rId24"/>
    <sheet name="2000sp.ej M" sheetId="51" r:id="rId25"/>
    <sheet name="Aukstis M" sheetId="22" r:id="rId26"/>
    <sheet name="Aukstis V" sheetId="23" r:id="rId27"/>
    <sheet name="Kartis M" sheetId="24" r:id="rId28"/>
    <sheet name="Kartis V" sheetId="25" r:id="rId29"/>
    <sheet name="Tolis M" sheetId="26" r:id="rId30"/>
    <sheet name="Tolis V" sheetId="27" r:id="rId31"/>
    <sheet name="Trišuolis M" sheetId="28" r:id="rId32"/>
    <sheet name="Trišuolis V" sheetId="29" r:id="rId33"/>
    <sheet name="Rutulys M" sheetId="30" r:id="rId34"/>
    <sheet name="Rutulys V" sheetId="31" r:id="rId35"/>
    <sheet name="Komandiniai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12" hidden="1">'600 V (g)'!#REF!</definedName>
    <definedName name="_xlnm._FilterDatabase" localSheetId="11" hidden="1">'600 V bėg.'!#REF!</definedName>
    <definedName name="_xlnm._FilterDatabase" localSheetId="21" hidden="1">'60bb M  (g)'!#REF!</definedName>
    <definedName name="_xlnm._FilterDatabase" localSheetId="20" hidden="1">'60bb M p.bėg. '!#REF!</definedName>
    <definedName name="_xlnm._FilterDatabase" localSheetId="25" hidden="1">'Aukstis M'!#REF!</definedName>
    <definedName name="_xlnm._FilterDatabase" localSheetId="27" hidden="1">'Kartis M'!#REF!</definedName>
    <definedName name="_xlnm._FilterDatabase" localSheetId="29" hidden="1">'Tolis M'!$A$6:$R$6</definedName>
    <definedName name="_xlnm._FilterDatabase" localSheetId="30" hidden="1">'Tolis V'!$A$6:$R$6</definedName>
    <definedName name="_xlnm._FilterDatabase" localSheetId="31" hidden="1">'Trišuolis M'!$A$6:$S$6</definedName>
    <definedName name="beg" localSheetId="27">[1]nbox!$C$70:$D$105</definedName>
    <definedName name="beg" localSheetId="34">[1]nbox!$C$70:$D$105</definedName>
    <definedName name="beg" localSheetId="29">[2]nbox!$C$70:$D$105</definedName>
    <definedName name="beg" localSheetId="30">[2]nbox!$C$70:$D$105</definedName>
    <definedName name="beg" localSheetId="31">[1]nbox!$C$70:$D$105</definedName>
    <definedName name="beg" localSheetId="32">[1]nbox!$C$70:$D$105</definedName>
    <definedName name="beg" localSheetId="0">[3]nbox!$C$70:$D$105</definedName>
    <definedName name="beg">[2]nbox!$C$70:$D$105</definedName>
    <definedName name="brez">[4]beg_rez!$I$5:$AN$77</definedName>
    <definedName name="dal">[4]dal_r!$D$3:$AX$76</definedName>
    <definedName name="dfdsfdsf" localSheetId="14">#REF!</definedName>
    <definedName name="dfdsfdsf" localSheetId="6">#REF!</definedName>
    <definedName name="dfdsfdsf" localSheetId="8">#REF!</definedName>
    <definedName name="dfdsfdsf" localSheetId="7">#REF!</definedName>
    <definedName name="dfdsfdsf" localSheetId="2">#REF!</definedName>
    <definedName name="dfdsfdsf" localSheetId="4">#REF!</definedName>
    <definedName name="dfdsfdsf" localSheetId="10">#REF!</definedName>
    <definedName name="dfdsfdsf" localSheetId="12">#REF!</definedName>
    <definedName name="dfdsfdsf" localSheetId="21">#REF!</definedName>
    <definedName name="dfdsfdsf" localSheetId="23">#REF!</definedName>
    <definedName name="dfdsfdsf" localSheetId="26">#REF!</definedName>
    <definedName name="dfdsfdsf" localSheetId="27">#REF!</definedName>
    <definedName name="dfdsfdsf" localSheetId="28">#REF!</definedName>
    <definedName name="dfdsfdsf" localSheetId="33">#REF!</definedName>
    <definedName name="dfdsfdsf" localSheetId="34">#REF!</definedName>
    <definedName name="dfdsfdsf" localSheetId="29">#REF!</definedName>
    <definedName name="dfdsfdsf" localSheetId="30">#REF!</definedName>
    <definedName name="dfdsfdsf" localSheetId="31">#REF!</definedName>
    <definedName name="dfdsfdsf" localSheetId="32">#REF!</definedName>
    <definedName name="dfdsfdsf">#REF!</definedName>
    <definedName name="diena" localSheetId="27">[1]nbox!$A$2:$B$3</definedName>
    <definedName name="diena" localSheetId="34">[1]nbox!$A$2:$B$3</definedName>
    <definedName name="diena" localSheetId="29">[2]nbox!$A$2:$B$3</definedName>
    <definedName name="diena" localSheetId="30">[2]nbox!$A$2:$B$3</definedName>
    <definedName name="diena" localSheetId="31">[1]nbox!$A$2:$B$3</definedName>
    <definedName name="diena" localSheetId="32">[1]nbox!$A$2:$B$3</definedName>
    <definedName name="diena" localSheetId="0">[3]nbox!$A$2:$B$3</definedName>
    <definedName name="diena">[2]nbox!$A$2:$B$3</definedName>
    <definedName name="dt">[4]TITULdata!$A$3:$F$12</definedName>
    <definedName name="fina">[4]st6tk!$V$35:$AE$40</definedName>
    <definedName name="fina4tk">[4]st4tk!$V$32:$AE$35</definedName>
    <definedName name="finatk">[4]st4tk!$W$32:$AE$35</definedName>
    <definedName name="finb">[4]st6tk!$V$42:$AE$47</definedName>
    <definedName name="finb4tk">[4]st4tk!$V$39:$AE$42</definedName>
    <definedName name="finbtk">[4]st4tk!$W$39:$AE$42</definedName>
    <definedName name="gend" localSheetId="27">[1]nbox!$F$2:$G$3</definedName>
    <definedName name="gend" localSheetId="34">[1]nbox!$F$2:$G$3</definedName>
    <definedName name="gend" localSheetId="29">[2]nbox!$F$2:$G$3</definedName>
    <definedName name="gend" localSheetId="30">[2]nbox!$F$2:$G$3</definedName>
    <definedName name="gend" localSheetId="31">[1]nbox!$F$2:$G$3</definedName>
    <definedName name="gend" localSheetId="32">[1]nbox!$F$2:$G$3</definedName>
    <definedName name="gend" localSheetId="0">[3]nbox!$F$2:$G$3</definedName>
    <definedName name="gend">[2]nbox!$F$2:$G$3</definedName>
    <definedName name="hj">[4]hj!$B$11:$N$51</definedName>
    <definedName name="id" localSheetId="27">[1]id!$D$2:$J$952</definedName>
    <definedName name="id" localSheetId="34">[1]id!$D$2:$J$952</definedName>
    <definedName name="id" localSheetId="29">[2]id!$D$2:$J$952</definedName>
    <definedName name="id" localSheetId="30">[2]id!$D$2:$J$952</definedName>
    <definedName name="id" localSheetId="31">[1]id!$D$2:$J$952</definedName>
    <definedName name="id" localSheetId="32">[1]id!$D$2:$J$952</definedName>
    <definedName name="id" localSheetId="0">[3]id!$D$2:$J$952</definedName>
    <definedName name="id">[2]id!$D$2:$J$952</definedName>
    <definedName name="iutfyu" localSheetId="8">#REF!</definedName>
    <definedName name="iutfyu" localSheetId="7">#REF!</definedName>
    <definedName name="iutfyu" localSheetId="34">#REF!</definedName>
    <definedName name="iutfyu" localSheetId="29">#REF!</definedName>
    <definedName name="iutfyu" localSheetId="30">#REF!</definedName>
    <definedName name="iutfyu" localSheetId="31">#REF!</definedName>
    <definedName name="iutfyu" localSheetId="32">#REF!</definedName>
    <definedName name="iutfyu">#REF!</definedName>
    <definedName name="k" localSheetId="8">'[5]4x200m'!#REF!</definedName>
    <definedName name="k" localSheetId="7">'[5]4x200m'!#REF!</definedName>
    <definedName name="k" localSheetId="34">'[5]4x200m'!#REF!</definedName>
    <definedName name="k" localSheetId="29">'[5]4x200m'!#REF!</definedName>
    <definedName name="k" localSheetId="30">'[5]4x200m'!#REF!</definedName>
    <definedName name="k" localSheetId="31">'[5]4x200m'!#REF!</definedName>
    <definedName name="k" localSheetId="32">'[5]4x200m'!#REF!</definedName>
    <definedName name="k">'[5]4x200m'!#REF!</definedName>
    <definedName name="kal">[4]kalendorius!$A$3:$M$51</definedName>
    <definedName name="klp" localSheetId="14">#REF!</definedName>
    <definedName name="klp" localSheetId="6">#REF!</definedName>
    <definedName name="klp" localSheetId="8">#REF!</definedName>
    <definedName name="klp" localSheetId="7">#REF!</definedName>
    <definedName name="klp" localSheetId="2">#REF!</definedName>
    <definedName name="klp" localSheetId="4">#REF!</definedName>
    <definedName name="klp" localSheetId="10">#REF!</definedName>
    <definedName name="klp" localSheetId="12">#REF!</definedName>
    <definedName name="klp" localSheetId="21">#REF!</definedName>
    <definedName name="klp" localSheetId="23">#REF!</definedName>
    <definedName name="klp" localSheetId="26">#REF!</definedName>
    <definedName name="klp" localSheetId="27">#REF!</definedName>
    <definedName name="klp" localSheetId="28">#REF!</definedName>
    <definedName name="klp" localSheetId="33">#REF!</definedName>
    <definedName name="klp" localSheetId="34">#REF!</definedName>
    <definedName name="klp" localSheetId="29">#REF!</definedName>
    <definedName name="klp" localSheetId="30">#REF!</definedName>
    <definedName name="klp" localSheetId="31">#REF!</definedName>
    <definedName name="klp" localSheetId="32">#REF!</definedName>
    <definedName name="klp" localSheetId="0">#REF!</definedName>
    <definedName name="klp">#REF!</definedName>
    <definedName name="komj">'[4]viso J tsk'!$C$3:$F$16</definedName>
    <definedName name="komjc">'[4]viso JC tsk'!$C$3:$F$16</definedName>
    <definedName name="kph" localSheetId="14">#REF!</definedName>
    <definedName name="kph" localSheetId="6">#REF!</definedName>
    <definedName name="kph" localSheetId="8">#REF!</definedName>
    <definedName name="kph" localSheetId="7">#REF!</definedName>
    <definedName name="kph" localSheetId="2">#REF!</definedName>
    <definedName name="kph" localSheetId="4">#REF!</definedName>
    <definedName name="kph" localSheetId="10">#REF!</definedName>
    <definedName name="kph" localSheetId="12">#REF!</definedName>
    <definedName name="kph" localSheetId="21">#REF!</definedName>
    <definedName name="kph" localSheetId="23">#REF!</definedName>
    <definedName name="kph" localSheetId="26">#REF!</definedName>
    <definedName name="kph" localSheetId="27">#REF!</definedName>
    <definedName name="kph" localSheetId="28">#REF!</definedName>
    <definedName name="kph" localSheetId="33">#REF!</definedName>
    <definedName name="kph" localSheetId="34">#REF!</definedName>
    <definedName name="kph" localSheetId="29">#REF!</definedName>
    <definedName name="kph" localSheetId="30">#REF!</definedName>
    <definedName name="kph" localSheetId="31">#REF!</definedName>
    <definedName name="kph" localSheetId="32">#REF!</definedName>
    <definedName name="kph">#REF!</definedName>
    <definedName name="kv">[4]st6tk!$AF$54:$AG$63</definedName>
    <definedName name="kv4tk">[4]st4tk!$U$49:$V$58</definedName>
    <definedName name="kvabs" localSheetId="14">'[6]3km sp ėj'!#REF!</definedName>
    <definedName name="kvabs" localSheetId="6">'[6]3km sp ėj'!#REF!</definedName>
    <definedName name="kvabs" localSheetId="8">'[6]3km sp ėj'!#REF!</definedName>
    <definedName name="kvabs" localSheetId="7">'[6]3km sp ėj'!#REF!</definedName>
    <definedName name="kvabs" localSheetId="2">'[6]3km sp ėj'!#REF!</definedName>
    <definedName name="kvabs" localSheetId="4">'[6]3km sp ėj'!#REF!</definedName>
    <definedName name="kvabs" localSheetId="10">'[6]3km sp ėj'!#REF!</definedName>
    <definedName name="kvabs" localSheetId="12">'[6]3km sp ėj'!#REF!</definedName>
    <definedName name="kvabs" localSheetId="21">'[6]3km sp ėj'!#REF!</definedName>
    <definedName name="kvabs" localSheetId="23">'[6]3km sp ėj'!#REF!</definedName>
    <definedName name="kvabs" localSheetId="26">'[6]3km sp ėj'!#REF!</definedName>
    <definedName name="kvabs" localSheetId="27">'[5]3km sp ėj'!#REF!</definedName>
    <definedName name="kvabs" localSheetId="28">'[6]3km sp ėj'!#REF!</definedName>
    <definedName name="kvabs" localSheetId="33">'[6]3km sp ėj'!#REF!</definedName>
    <definedName name="kvabs" localSheetId="34">'[5]3km sp ėj'!#REF!</definedName>
    <definedName name="kvabs" localSheetId="29">'[6]3km sp ėj'!#REF!</definedName>
    <definedName name="kvabs" localSheetId="30">'[6]3km sp ėj'!#REF!</definedName>
    <definedName name="kvabs" localSheetId="31">'[5]3km sp ėj'!#REF!</definedName>
    <definedName name="kvabs" localSheetId="32">'[5]3km sp ėj'!#REF!</definedName>
    <definedName name="kvabs" localSheetId="0">'[7]3km sp ėj'!#REF!</definedName>
    <definedName name="kvabs">'[6]3km sp ėj'!#REF!</definedName>
    <definedName name="kvall" localSheetId="14">'[6]4x200m'!#REF!</definedName>
    <definedName name="kvall" localSheetId="6">'[6]4x200m'!#REF!</definedName>
    <definedName name="kvall" localSheetId="8">'[6]4x200m'!#REF!</definedName>
    <definedName name="kvall" localSheetId="7">'[6]4x200m'!#REF!</definedName>
    <definedName name="kvall" localSheetId="2">'[6]4x200m'!#REF!</definedName>
    <definedName name="kvall" localSheetId="4">'[6]4x200m'!#REF!</definedName>
    <definedName name="kvall" localSheetId="10">'[6]4x200m'!#REF!</definedName>
    <definedName name="kvall" localSheetId="12">'[6]4x200m'!#REF!</definedName>
    <definedName name="kvall" localSheetId="21">'[6]4x200m'!#REF!</definedName>
    <definedName name="kvall" localSheetId="23">'[6]4x200m'!#REF!</definedName>
    <definedName name="kvall" localSheetId="26">'[6]4x200m'!#REF!</definedName>
    <definedName name="kvall" localSheetId="27">'[5]4x200m'!#REF!</definedName>
    <definedName name="kvall" localSheetId="28">'[6]4x200m'!#REF!</definedName>
    <definedName name="kvall" localSheetId="33">'[6]4x200m'!#REF!</definedName>
    <definedName name="kvall" localSheetId="34">'[5]4x200m'!#REF!</definedName>
    <definedName name="kvall" localSheetId="29">'[6]4x200m'!#REF!</definedName>
    <definedName name="kvall" localSheetId="30">'[6]4x200m'!#REF!</definedName>
    <definedName name="kvall" localSheetId="31">'[5]4x200m'!#REF!</definedName>
    <definedName name="kvall" localSheetId="32">'[5]4x200m'!#REF!</definedName>
    <definedName name="kvall" localSheetId="0">'[7]4x200m'!#REF!</definedName>
    <definedName name="kvall">'[6]4x200m'!#REF!</definedName>
    <definedName name="kvh">[4]jauniai!$C$16:$D$25</definedName>
    <definedName name="kvi">[4]kv!$D$4:$E$313</definedName>
    <definedName name="kvli" localSheetId="27">[1]kv!$D$4:$E$403</definedName>
    <definedName name="kvli" localSheetId="34">[1]kv!$D$4:$E$403</definedName>
    <definedName name="kvli" localSheetId="29">[2]kv!$D$4:$E$403</definedName>
    <definedName name="kvli" localSheetId="30">[2]kv!$D$4:$E$403</definedName>
    <definedName name="kvli" localSheetId="31">[1]kv!$D$4:$E$403</definedName>
    <definedName name="kvli" localSheetId="32">[1]kv!$D$4:$E$403</definedName>
    <definedName name="kvli" localSheetId="0">[3]kv!$D$4:$E$403</definedName>
    <definedName name="kvli">[2]kv!$D$4:$E$403</definedName>
    <definedName name="kvlt" localSheetId="27">[1]kv!$K$4:$L$283</definedName>
    <definedName name="kvlt" localSheetId="34">[1]kv!$K$4:$L$283</definedName>
    <definedName name="kvlt" localSheetId="29">[2]kv!$K$4:$L$283</definedName>
    <definedName name="kvlt" localSheetId="30">[2]kv!$K$4:$L$283</definedName>
    <definedName name="kvlt" localSheetId="31">[1]kv!$K$4:$L$283</definedName>
    <definedName name="kvlt" localSheetId="32">[1]kv!$K$4:$L$283</definedName>
    <definedName name="kvlt" localSheetId="0">[3]kv!$K$4:$L$283</definedName>
    <definedName name="kvlt">[2]kv!$K$4:$L$283</definedName>
    <definedName name="kvmt">[4]jauniai!$I$3:$J$12</definedName>
    <definedName name="kvt">[4]kv!$K$4:$L$313</definedName>
    <definedName name="kvtt">[4]hj!$Y$12:$Z$21</definedName>
    <definedName name="kvvs">[4]jauniai!$I$16:$J$25</definedName>
    <definedName name="liist">[4]list!$D$2:$I$1397</definedName>
    <definedName name="list">[4]list!$C$2:$W$1401</definedName>
    <definedName name="min" localSheetId="27">[1]nbox!$I$9:$J$94</definedName>
    <definedName name="min" localSheetId="34">[1]nbox!$I$9:$J$94</definedName>
    <definedName name="min" localSheetId="29">[2]nbox!$I$9:$J$94</definedName>
    <definedName name="min" localSheetId="30">[2]nbox!$I$9:$J$94</definedName>
    <definedName name="min" localSheetId="31">[1]nbox!$I$9:$J$94</definedName>
    <definedName name="min" localSheetId="32">[1]nbox!$I$9:$J$94</definedName>
    <definedName name="min" localSheetId="0">[3]nbox!$I$9:$J$94</definedName>
    <definedName name="min">[2]nbox!$I$9:$J$94</definedName>
    <definedName name="mv">[4]TITULdata!$P$3:$S$12</definedName>
    <definedName name="nn">#REF!</definedName>
    <definedName name="ofc">[4]TITULdata!$J$17:$K$46</definedName>
    <definedName name="offc">[4]TITULdata!$K$17:$M$46</definedName>
    <definedName name="pbsb" localSheetId="27">[8]startlist!$Q$30:$S$1002</definedName>
    <definedName name="pbsb" localSheetId="34">[8]startlist!$Q$30:$S$1002</definedName>
    <definedName name="pbsb" localSheetId="29">[9]startlist!$Q$30:$S$1002</definedName>
    <definedName name="pbsb" localSheetId="30">[9]startlist!$Q$30:$S$1002</definedName>
    <definedName name="pbsb" localSheetId="31">[8]startlist!$Q$30:$S$1002</definedName>
    <definedName name="pbsb" localSheetId="32">[8]startlist!$Q$30:$S$1002</definedName>
    <definedName name="pbsb" localSheetId="0">[10]startlist!$Q$30:$S$1002</definedName>
    <definedName name="pbsb">[9]startlist!$Q$30:$S$1002</definedName>
    <definedName name="prad">[4]TITULdata!$S$17:$T$24</definedName>
    <definedName name="prg">[4]TITULdata!$J$3:$L$13</definedName>
    <definedName name="progr">[4]Progr!$A$9:$BE$55</definedName>
    <definedName name="rank">[4]st6tk!$I$10:$R$81</definedName>
    <definedName name="rankk">[4]st12tk!$Z$10:$AG$81</definedName>
    <definedName name="rek">[4]rek!$E$4:$Y$1080</definedName>
    <definedName name="rez">[4]beg_r!$D$2:$AX$75</definedName>
    <definedName name="rngt" localSheetId="27">[1]nbox!$C$9:$E$69</definedName>
    <definedName name="rngt" localSheetId="34">[1]nbox!$C$9:$E$69</definedName>
    <definedName name="rngt" localSheetId="29">[2]nbox!$C$9:$E$69</definedName>
    <definedName name="rngt" localSheetId="30">[2]nbox!$C$9:$E$69</definedName>
    <definedName name="rngt" localSheetId="31">[1]nbox!$C$9:$E$69</definedName>
    <definedName name="rngt" localSheetId="32">[1]nbox!$C$9:$E$69</definedName>
    <definedName name="rngt" localSheetId="0">[3]nbox!$C$9:$E$69</definedName>
    <definedName name="rngt">[2]nbox!$C$9:$E$69</definedName>
    <definedName name="rngtd">[4]TITULdata!$C$17:$H$46</definedName>
    <definedName name="rzfasv" localSheetId="27">'[1]60m fab V'!$U$9:$AD$14</definedName>
    <definedName name="rzfasv" localSheetId="34">'[1]60m fab V'!$U$9:$AD$14</definedName>
    <definedName name="rzfasv" localSheetId="29">'[2]60m fab V'!$U$9:$AD$14</definedName>
    <definedName name="rzfasv" localSheetId="30">'[2]60m fab V'!$U$9:$AD$14</definedName>
    <definedName name="rzfasv" localSheetId="31">'[1]60m fab V'!$U$9:$AD$14</definedName>
    <definedName name="rzfasv" localSheetId="32">'[1]60m fab V'!$U$9:$AD$14</definedName>
    <definedName name="rzfasv" localSheetId="0">'[3]60m fab V'!$U$9:$AD$14</definedName>
    <definedName name="rzfasv">'[2]60m fab V'!$U$9:$AD$14</definedName>
    <definedName name="rzfbsm" localSheetId="27">'[1]60m fab M'!$T$19:$AK$24</definedName>
    <definedName name="rzfbsm" localSheetId="34">'[1]60m fab M'!$T$19:$AK$24</definedName>
    <definedName name="rzfbsm" localSheetId="29">'[2]60m fab M'!$T$19:$AK$24</definedName>
    <definedName name="rzfbsm" localSheetId="30">'[2]60m fab M'!$T$19:$AK$24</definedName>
    <definedName name="rzfbsm" localSheetId="31">'[1]60m fab M'!$T$19:$AK$24</definedName>
    <definedName name="rzfbsm" localSheetId="32">'[1]60m fab M'!$T$19:$AK$24</definedName>
    <definedName name="rzfbsm" localSheetId="0">'[3]60m fab M'!$T$19:$AK$24</definedName>
    <definedName name="rzfbsm">'[2]60m fab M'!$T$19:$AK$24</definedName>
    <definedName name="rzfbsv" localSheetId="27">'[1]60m fab V'!$U$19:$AD$24</definedName>
    <definedName name="rzfbsv" localSheetId="34">'[1]60m fab V'!$U$19:$AD$24</definedName>
    <definedName name="rzfbsv" localSheetId="29">'[2]60m fab V'!$U$19:$AD$24</definedName>
    <definedName name="rzfbsv" localSheetId="30">'[2]60m fab V'!$U$19:$AD$24</definedName>
    <definedName name="rzfbsv" localSheetId="31">'[1]60m fab V'!$U$19:$AD$24</definedName>
    <definedName name="rzfbsv" localSheetId="32">'[1]60m fab V'!$U$19:$AD$24</definedName>
    <definedName name="rzfbsv" localSheetId="0">'[3]60m fab V'!$U$19:$AD$24</definedName>
    <definedName name="rzfbsv">'[2]60m fab V'!$U$19:$AD$24</definedName>
    <definedName name="rzfrutm" localSheetId="27">'[1]Rut M'!$A$41:$P$48</definedName>
    <definedName name="rzfrutm" localSheetId="34">'[1]Rut M'!$A$41:$P$48</definedName>
    <definedName name="rzfrutm" localSheetId="29">'[2]Rut M'!$A$41:$P$48</definedName>
    <definedName name="rzfrutm" localSheetId="30">'[2]Rut M'!$A$41:$P$48</definedName>
    <definedName name="rzfrutm" localSheetId="31">'[1]Rut M'!$A$41:$P$48</definedName>
    <definedName name="rzfrutm" localSheetId="32">'[1]Rut M'!$A$41:$P$48</definedName>
    <definedName name="rzfrutm" localSheetId="0">'[3]Rut M'!$A$41:$P$48</definedName>
    <definedName name="rzfrutm">'[2]Rut M'!$A$41:$P$48</definedName>
    <definedName name="rzfrutv" localSheetId="27">'[1]Rut V'!$A$41:$P$48</definedName>
    <definedName name="rzfrutv" localSheetId="34">'[1]Rut V'!$A$41:$P$48</definedName>
    <definedName name="rzfrutv" localSheetId="29">'[2]Rut V'!$A$41:$P$48</definedName>
    <definedName name="rzfrutv" localSheetId="30">'[2]Rut V'!$A$41:$P$48</definedName>
    <definedName name="rzfrutv" localSheetId="31">'[1]Rut V'!$A$41:$P$48</definedName>
    <definedName name="rzfrutv" localSheetId="32">'[1]Rut V'!$A$41:$P$48</definedName>
    <definedName name="rzfrutv" localSheetId="0">'[3]Rut V'!$A$41:$P$48</definedName>
    <definedName name="rzfrutv">'[2]Rut V'!$A$41:$P$48</definedName>
    <definedName name="rzfrutvj" localSheetId="27">'[1]Rut V(6kg)'!$A$41:$P$48</definedName>
    <definedName name="rzfrutvj" localSheetId="34">'[1]Rut V(6kg)'!$A$41:$P$48</definedName>
    <definedName name="rzfrutvj" localSheetId="29">'[2]Rut V(6kg)'!$A$41:$P$48</definedName>
    <definedName name="rzfrutvj" localSheetId="30">'[2]Rut V(6kg)'!$A$41:$P$48</definedName>
    <definedName name="rzfrutvj" localSheetId="31">'[1]Rut V(6kg)'!$A$41:$P$48</definedName>
    <definedName name="rzfrutvj" localSheetId="32">'[1]Rut V(6kg)'!$A$41:$P$48</definedName>
    <definedName name="rzfrutvj" localSheetId="0">'[3]Rut V(6kg)'!$A$41:$P$48</definedName>
    <definedName name="rzfrutvj">'[2]Rut V(6kg)'!$A$41:$P$48</definedName>
    <definedName name="rzfsdm" localSheetId="14">#REF!</definedName>
    <definedName name="rzfsdm" localSheetId="6">#REF!</definedName>
    <definedName name="rzfsdm" localSheetId="8">#REF!</definedName>
    <definedName name="rzfsdm" localSheetId="7">#REF!</definedName>
    <definedName name="rzfsdm" localSheetId="2">#REF!</definedName>
    <definedName name="rzfsdm" localSheetId="4">#REF!</definedName>
    <definedName name="rzfsdm" localSheetId="10">#REF!</definedName>
    <definedName name="rzfsdm" localSheetId="12">#REF!</definedName>
    <definedName name="rzfsdm" localSheetId="21">#REF!</definedName>
    <definedName name="rzfsdm" localSheetId="23">#REF!</definedName>
    <definedName name="rzfsdm" localSheetId="26">#REF!</definedName>
    <definedName name="rzfsdm" localSheetId="27">#REF!</definedName>
    <definedName name="rzfsdm" localSheetId="28">#REF!</definedName>
    <definedName name="rzfsdm" localSheetId="33">#REF!</definedName>
    <definedName name="rzfsdm" localSheetId="34">#REF!</definedName>
    <definedName name="rzfsdm" localSheetId="29">#REF!</definedName>
    <definedName name="rzfsdm" localSheetId="30">#REF!</definedName>
    <definedName name="rzfsdm" localSheetId="31">#REF!</definedName>
    <definedName name="rzfsdm" localSheetId="32">#REF!</definedName>
    <definedName name="rzfsdm" localSheetId="0">#REF!</definedName>
    <definedName name="rzfsdm">#REF!</definedName>
    <definedName name="rzfsdv" localSheetId="14">#REF!</definedName>
    <definedName name="rzfsdv" localSheetId="6">#REF!</definedName>
    <definedName name="rzfsdv" localSheetId="8">#REF!</definedName>
    <definedName name="rzfsdv" localSheetId="7">#REF!</definedName>
    <definedName name="rzfsdv" localSheetId="2">#REF!</definedName>
    <definedName name="rzfsdv" localSheetId="4">#REF!</definedName>
    <definedName name="rzfsdv" localSheetId="10">#REF!</definedName>
    <definedName name="rzfsdv" localSheetId="12">#REF!</definedName>
    <definedName name="rzfsdv" localSheetId="21">#REF!</definedName>
    <definedName name="rzfsdv" localSheetId="23">#REF!</definedName>
    <definedName name="rzfsdv" localSheetId="26">#REF!</definedName>
    <definedName name="rzfsdv" localSheetId="27">#REF!</definedName>
    <definedName name="rzfsdv" localSheetId="28">#REF!</definedName>
    <definedName name="rzfsdv" localSheetId="33">#REF!</definedName>
    <definedName name="rzfsdv" localSheetId="34">#REF!</definedName>
    <definedName name="rzfsdv" localSheetId="29">#REF!</definedName>
    <definedName name="rzfsdv" localSheetId="30">#REF!</definedName>
    <definedName name="rzfsdv" localSheetId="31">#REF!</definedName>
    <definedName name="rzfsdv" localSheetId="32">#REF!</definedName>
    <definedName name="rzfsdv" localSheetId="0">#REF!</definedName>
    <definedName name="rzfsdv">#REF!</definedName>
    <definedName name="rzfsm" localSheetId="27">'[1]60m bb M'!$U$9:$AK$14</definedName>
    <definedName name="rzfsm" localSheetId="34">'[1]60m bb M'!$U$9:$AK$14</definedName>
    <definedName name="rzfsm" localSheetId="29">'[2]60m bb M'!$U$9:$AK$14</definedName>
    <definedName name="rzfsm" localSheetId="30">'[2]60m bb M'!$U$9:$AK$14</definedName>
    <definedName name="rzfsm" localSheetId="31">'[1]60m bb M'!$U$9:$AK$14</definedName>
    <definedName name="rzfsm" localSheetId="32">'[1]60m bb M'!$U$9:$AK$14</definedName>
    <definedName name="rzfsm" localSheetId="0">'[3]60m bb M'!$U$9:$AK$14</definedName>
    <definedName name="rzfsm">'[2]60m bb M'!$U$9:$AK$14</definedName>
    <definedName name="rzfssm" localSheetId="14">#REF!</definedName>
    <definedName name="rzfssm" localSheetId="6">#REF!</definedName>
    <definedName name="rzfssm" localSheetId="8">#REF!</definedName>
    <definedName name="rzfssm" localSheetId="7">#REF!</definedName>
    <definedName name="rzfssm" localSheetId="2">#REF!</definedName>
    <definedName name="rzfssm" localSheetId="4">#REF!</definedName>
    <definedName name="rzfssm" localSheetId="10">#REF!</definedName>
    <definedName name="rzfssm" localSheetId="12">#REF!</definedName>
    <definedName name="rzfssm" localSheetId="21">#REF!</definedName>
    <definedName name="rzfssm" localSheetId="23">#REF!</definedName>
    <definedName name="rzfssm" localSheetId="26">#REF!</definedName>
    <definedName name="rzfssm" localSheetId="27">#REF!</definedName>
    <definedName name="rzfssm" localSheetId="28">#REF!</definedName>
    <definedName name="rzfssm" localSheetId="33">#REF!</definedName>
    <definedName name="rzfssm" localSheetId="34">#REF!</definedName>
    <definedName name="rzfssm" localSheetId="29">#REF!</definedName>
    <definedName name="rzfssm" localSheetId="30">#REF!</definedName>
    <definedName name="rzfssm" localSheetId="31">#REF!</definedName>
    <definedName name="rzfssm" localSheetId="32">#REF!</definedName>
    <definedName name="rzfssm" localSheetId="0">#REF!</definedName>
    <definedName name="rzfssm">#REF!</definedName>
    <definedName name="rzfsv" localSheetId="14">#REF!</definedName>
    <definedName name="rzfsv" localSheetId="6">#REF!</definedName>
    <definedName name="rzfsv" localSheetId="8">#REF!</definedName>
    <definedName name="rzfsv" localSheetId="7">#REF!</definedName>
    <definedName name="rzfsv" localSheetId="2">#REF!</definedName>
    <definedName name="rzfsv" localSheetId="4">#REF!</definedName>
    <definedName name="rzfsv" localSheetId="10">#REF!</definedName>
    <definedName name="rzfsv" localSheetId="12">#REF!</definedName>
    <definedName name="rzfsv" localSheetId="21">#REF!</definedName>
    <definedName name="rzfsv" localSheetId="23">#REF!</definedName>
    <definedName name="rzfsv" localSheetId="26">#REF!</definedName>
    <definedName name="rzfsv" localSheetId="27">#REF!</definedName>
    <definedName name="rzfsv" localSheetId="28">#REF!</definedName>
    <definedName name="rzfsv" localSheetId="33">#REF!</definedName>
    <definedName name="rzfsv" localSheetId="34">#REF!</definedName>
    <definedName name="rzfsv" localSheetId="29">#REF!</definedName>
    <definedName name="rzfsv" localSheetId="30">#REF!</definedName>
    <definedName name="rzfsv" localSheetId="31">#REF!</definedName>
    <definedName name="rzfsv" localSheetId="32">#REF!</definedName>
    <definedName name="rzfsv" localSheetId="0">#REF!</definedName>
    <definedName name="rzfsv">#REF!</definedName>
    <definedName name="rzfswm" localSheetId="14">#REF!</definedName>
    <definedName name="rzfswm" localSheetId="6">#REF!</definedName>
    <definedName name="rzfswm" localSheetId="8">#REF!</definedName>
    <definedName name="rzfswm" localSheetId="7">#REF!</definedName>
    <definedName name="rzfswm" localSheetId="2">#REF!</definedName>
    <definedName name="rzfswm" localSheetId="4">#REF!</definedName>
    <definedName name="rzfswm" localSheetId="10">#REF!</definedName>
    <definedName name="rzfswm" localSheetId="12">#REF!</definedName>
    <definedName name="rzfswm" localSheetId="21">#REF!</definedName>
    <definedName name="rzfswm" localSheetId="23">#REF!</definedName>
    <definedName name="rzfswm" localSheetId="26">#REF!</definedName>
    <definedName name="rzfswm" localSheetId="27">#REF!</definedName>
    <definedName name="rzfswm" localSheetId="28">#REF!</definedName>
    <definedName name="rzfswm" localSheetId="33">#REF!</definedName>
    <definedName name="rzfswm" localSheetId="34">#REF!</definedName>
    <definedName name="rzfswm" localSheetId="29">#REF!</definedName>
    <definedName name="rzfswm" localSheetId="30">#REF!</definedName>
    <definedName name="rzfswm" localSheetId="31">#REF!</definedName>
    <definedName name="rzfswm" localSheetId="32">#REF!</definedName>
    <definedName name="rzfswm" localSheetId="0">#REF!</definedName>
    <definedName name="rzfswm">#REF!</definedName>
    <definedName name="rzftrm" localSheetId="27">'[1]Triš M'!$A$41:$P$48</definedName>
    <definedName name="rzftrm" localSheetId="34">'[1]Triš M'!$A$41:$P$48</definedName>
    <definedName name="rzftrm" localSheetId="29">'[2]Triš M'!$A$41:$P$48</definedName>
    <definedName name="rzftrm" localSheetId="30">'[2]Triš M'!$A$41:$P$48</definedName>
    <definedName name="rzftrm" localSheetId="31">'[1]Triš M'!$A$41:$P$48</definedName>
    <definedName name="rzftrm" localSheetId="32">'[1]Triš M'!$A$41:$P$48</definedName>
    <definedName name="rzftrm" localSheetId="0">'[3]Triš M'!$A$41:$P$48</definedName>
    <definedName name="rzftrm">'[2]Triš M'!$A$41:$P$48</definedName>
    <definedName name="rzftrv" localSheetId="27">'[1]Triš V'!$A$41:$P$48</definedName>
    <definedName name="rzftrv" localSheetId="34">'[1]Triš V'!$A$41:$P$48</definedName>
    <definedName name="rzftrv" localSheetId="29">'[2]Triš V'!$A$41:$P$48</definedName>
    <definedName name="rzftrv" localSheetId="30">'[2]Triš V'!$A$41:$P$48</definedName>
    <definedName name="rzftrv" localSheetId="31">'[1]Triš V'!$A$41:$P$48</definedName>
    <definedName name="rzftrv" localSheetId="32">'[1]Triš V'!$A$41:$P$48</definedName>
    <definedName name="rzftrv" localSheetId="0">'[3]Triš V'!$A$41:$P$48</definedName>
    <definedName name="rzftrv">'[2]Triš V'!$A$41:$P$48</definedName>
    <definedName name="rzftv" localSheetId="27">'[1]tolis v'!$A$41:$P$48</definedName>
    <definedName name="rzftv" localSheetId="34">'[1]tolis v'!$A$41:$P$48</definedName>
    <definedName name="rzftv" localSheetId="29">'[2]tolis v'!$A$41:$P$48</definedName>
    <definedName name="rzftv" localSheetId="30">'[2]tolis v'!$A$41:$P$48</definedName>
    <definedName name="rzftv" localSheetId="31">'[1]tolis v'!$A$41:$P$48</definedName>
    <definedName name="rzftv" localSheetId="32">'[1]tolis v'!$A$41:$P$48</definedName>
    <definedName name="rzftv" localSheetId="0">'[3]tolis v'!$A$41:$P$48</definedName>
    <definedName name="rzftv">'[2]tolis v'!$A$41:$P$48</definedName>
    <definedName name="rziiv" localSheetId="27">'[1]3000m V'!$B$9:$J$52</definedName>
    <definedName name="rziiv" localSheetId="34">'[1]3000m V'!$B$9:$J$52</definedName>
    <definedName name="rziiv" localSheetId="29">'[2]3000m V'!$B$9:$J$52</definedName>
    <definedName name="rziiv" localSheetId="30">'[2]3000m V'!$B$9:$J$52</definedName>
    <definedName name="rziiv" localSheetId="31">'[1]3000m V'!$B$9:$J$52</definedName>
    <definedName name="rziiv" localSheetId="32">'[1]3000m V'!$B$9:$J$52</definedName>
    <definedName name="rziiv" localSheetId="0">'[3]3000m V'!$B$9:$J$52</definedName>
    <definedName name="rziiv">'[2]3000m V'!$B$9:$J$52</definedName>
    <definedName name="rzim" localSheetId="14">#REF!</definedName>
    <definedName name="rzim" localSheetId="6">#REF!</definedName>
    <definedName name="rzim" localSheetId="8">#REF!</definedName>
    <definedName name="rzim" localSheetId="7">#REF!</definedName>
    <definedName name="rzim" localSheetId="2">#REF!</definedName>
    <definedName name="rzim" localSheetId="4">#REF!</definedName>
    <definedName name="rzim" localSheetId="10">#REF!</definedName>
    <definedName name="rzim" localSheetId="12">#REF!</definedName>
    <definedName name="rzim" localSheetId="21">#REF!</definedName>
    <definedName name="rzim" localSheetId="23">#REF!</definedName>
    <definedName name="rzim" localSheetId="26">#REF!</definedName>
    <definedName name="rzim" localSheetId="27">#REF!</definedName>
    <definedName name="rzim" localSheetId="28">#REF!</definedName>
    <definedName name="rzim" localSheetId="33">#REF!</definedName>
    <definedName name="rzim" localSheetId="34">#REF!</definedName>
    <definedName name="rzim" localSheetId="29">#REF!</definedName>
    <definedName name="rzim" localSheetId="30">#REF!</definedName>
    <definedName name="rzim" localSheetId="31">#REF!</definedName>
    <definedName name="rzim" localSheetId="32">#REF!</definedName>
    <definedName name="rzim" localSheetId="0">#REF!</definedName>
    <definedName name="rzim">#REF!</definedName>
    <definedName name="rzrutm" localSheetId="27">'[1]Rut M'!$A$7:$M$34</definedName>
    <definedName name="rzrutm" localSheetId="34">'[1]Rut M'!$A$7:$M$34</definedName>
    <definedName name="rzrutm" localSheetId="29">'[2]Rut M'!$A$7:$M$34</definedName>
    <definedName name="rzrutm" localSheetId="30">'[2]Rut M'!$A$7:$M$34</definedName>
    <definedName name="rzrutm" localSheetId="31">'[1]Rut M'!$A$7:$M$34</definedName>
    <definedName name="rzrutm" localSheetId="32">'[1]Rut M'!$A$7:$M$34</definedName>
    <definedName name="rzrutm" localSheetId="0">'[3]Rut M'!$A$7:$M$34</definedName>
    <definedName name="rzrutm">'[2]Rut M'!$A$7:$M$34</definedName>
    <definedName name="rzrutv" localSheetId="27">'[1]Rut V'!$A$7:$M$34</definedName>
    <definedName name="rzrutv" localSheetId="34">'[1]Rut V'!$A$7:$M$34</definedName>
    <definedName name="rzrutv" localSheetId="29">'[2]Rut V'!$A$7:$M$34</definedName>
    <definedName name="rzrutv" localSheetId="30">'[2]Rut V'!$A$7:$M$34</definedName>
    <definedName name="rzrutv" localSheetId="31">'[1]Rut V'!$A$7:$M$34</definedName>
    <definedName name="rzrutv" localSheetId="32">'[1]Rut V'!$A$7:$M$34</definedName>
    <definedName name="rzrutv" localSheetId="0">'[3]Rut V'!$A$7:$M$34</definedName>
    <definedName name="rzrutv">'[2]Rut V'!$A$7:$M$34</definedName>
    <definedName name="rzrutvj" localSheetId="27">'[1]Rut V(6kg)'!$A$7:$M$34</definedName>
    <definedName name="rzrutvj" localSheetId="34">'[1]Rut V(6kg)'!$A$7:$M$34</definedName>
    <definedName name="rzrutvj" localSheetId="29">'[2]Rut V(6kg)'!$A$7:$M$34</definedName>
    <definedName name="rzrutvj" localSheetId="30">'[2]Rut V(6kg)'!$A$7:$M$34</definedName>
    <definedName name="rzrutvj" localSheetId="31">'[1]Rut V(6kg)'!$A$7:$M$34</definedName>
    <definedName name="rzrutvj" localSheetId="32">'[1]Rut V(6kg)'!$A$7:$M$34</definedName>
    <definedName name="rzrutvj" localSheetId="0">'[3]Rut V(6kg)'!$A$7:$M$34</definedName>
    <definedName name="rzrutvj">'[2]Rut V(6kg)'!$A$7:$M$34</definedName>
    <definedName name="rzsdfam" localSheetId="14">#REF!</definedName>
    <definedName name="rzsdfam" localSheetId="6">#REF!</definedName>
    <definedName name="rzsdfam" localSheetId="8">#REF!</definedName>
    <definedName name="rzsdfam" localSheetId="7">#REF!</definedName>
    <definedName name="rzsdfam" localSheetId="2">#REF!</definedName>
    <definedName name="rzsdfam" localSheetId="4">#REF!</definedName>
    <definedName name="rzsdfam" localSheetId="10">#REF!</definedName>
    <definedName name="rzsdfam" localSheetId="12">#REF!</definedName>
    <definedName name="rzsdfam" localSheetId="21">#REF!</definedName>
    <definedName name="rzsdfam" localSheetId="23">#REF!</definedName>
    <definedName name="rzsdfam" localSheetId="26">#REF!</definedName>
    <definedName name="rzsdfam" localSheetId="27">#REF!</definedName>
    <definedName name="rzsdfam" localSheetId="28">#REF!</definedName>
    <definedName name="rzsdfam" localSheetId="33">#REF!</definedName>
    <definedName name="rzsdfam" localSheetId="34">#REF!</definedName>
    <definedName name="rzsdfam" localSheetId="29">#REF!</definedName>
    <definedName name="rzsdfam" localSheetId="30">#REF!</definedName>
    <definedName name="rzsdfam" localSheetId="31">#REF!</definedName>
    <definedName name="rzsdfam" localSheetId="32">#REF!</definedName>
    <definedName name="rzsdfam" localSheetId="0">#REF!</definedName>
    <definedName name="rzsdfam">#REF!</definedName>
    <definedName name="rzsfam" localSheetId="27">'[1]60m bb M'!$B$9:$S$89</definedName>
    <definedName name="rzsfam" localSheetId="34">'[1]60m bb M'!$B$9:$S$89</definedName>
    <definedName name="rzsfam" localSheetId="29">'[2]60m bb M'!$B$9:$S$89</definedName>
    <definedName name="rzsfam" localSheetId="30">'[2]60m bb M'!$B$9:$S$89</definedName>
    <definedName name="rzsfam" localSheetId="31">'[1]60m bb M'!$B$9:$S$89</definedName>
    <definedName name="rzsfam" localSheetId="32">'[1]60m bb M'!$B$9:$S$89</definedName>
    <definedName name="rzsfam" localSheetId="0">'[3]60m bb M'!$B$9:$S$89</definedName>
    <definedName name="rzsfam">'[2]60m bb M'!$B$9:$S$89</definedName>
    <definedName name="rzsfav" localSheetId="14">#REF!</definedName>
    <definedName name="rzsfav" localSheetId="6">#REF!</definedName>
    <definedName name="rzsfav" localSheetId="8">#REF!</definedName>
    <definedName name="rzsfav" localSheetId="7">#REF!</definedName>
    <definedName name="rzsfav" localSheetId="2">#REF!</definedName>
    <definedName name="rzsfav" localSheetId="4">#REF!</definedName>
    <definedName name="rzsfav" localSheetId="10">#REF!</definedName>
    <definedName name="rzsfav" localSheetId="12">#REF!</definedName>
    <definedName name="rzsfav" localSheetId="21">#REF!</definedName>
    <definedName name="rzsfav" localSheetId="23">#REF!</definedName>
    <definedName name="rzsfav" localSheetId="26">#REF!</definedName>
    <definedName name="rzsfav" localSheetId="27">#REF!</definedName>
    <definedName name="rzsfav" localSheetId="28">#REF!</definedName>
    <definedName name="rzsfav" localSheetId="33">#REF!</definedName>
    <definedName name="rzsfav" localSheetId="34">#REF!</definedName>
    <definedName name="rzsfav" localSheetId="29">#REF!</definedName>
    <definedName name="rzsfav" localSheetId="30">#REF!</definedName>
    <definedName name="rzsfav" localSheetId="31">#REF!</definedName>
    <definedName name="rzsfav" localSheetId="32">#REF!</definedName>
    <definedName name="rzsfav" localSheetId="0">#REF!</definedName>
    <definedName name="rzsfav">#REF!</definedName>
    <definedName name="rzsm" localSheetId="27">'[1]60m M'!$B$8:$R$89</definedName>
    <definedName name="rzsm" localSheetId="34">'[1]60m M'!$B$8:$R$89</definedName>
    <definedName name="rzsm" localSheetId="29">'[2]60m M'!$B$8:$R$89</definedName>
    <definedName name="rzsm" localSheetId="30">'[2]60m M'!$B$8:$R$89</definedName>
    <definedName name="rzsm" localSheetId="31">'[1]60m M'!$B$8:$R$89</definedName>
    <definedName name="rzsm" localSheetId="32">'[1]60m M'!$B$8:$R$89</definedName>
    <definedName name="rzsm" localSheetId="0">'[3]60m M'!$B$8:$R$89</definedName>
    <definedName name="rzsm">'[2]60m M'!$B$8:$R$89</definedName>
    <definedName name="rzssfam" localSheetId="14">#REF!</definedName>
    <definedName name="rzssfam" localSheetId="6">#REF!</definedName>
    <definedName name="rzssfam" localSheetId="8">#REF!</definedName>
    <definedName name="rzssfam" localSheetId="7">#REF!</definedName>
    <definedName name="rzssfam" localSheetId="2">#REF!</definedName>
    <definedName name="rzssfam" localSheetId="4">#REF!</definedName>
    <definedName name="rzssfam" localSheetId="10">#REF!</definedName>
    <definedName name="rzssfam" localSheetId="12">#REF!</definedName>
    <definedName name="rzssfam" localSheetId="21">#REF!</definedName>
    <definedName name="rzssfam" localSheetId="23">#REF!</definedName>
    <definedName name="rzssfam" localSheetId="26">#REF!</definedName>
    <definedName name="rzssfam" localSheetId="27">#REF!</definedName>
    <definedName name="rzssfam" localSheetId="28">#REF!</definedName>
    <definedName name="rzssfam" localSheetId="33">#REF!</definedName>
    <definedName name="rzssfam" localSheetId="34">#REF!</definedName>
    <definedName name="rzssfam" localSheetId="29">#REF!</definedName>
    <definedName name="rzssfam" localSheetId="30">#REF!</definedName>
    <definedName name="rzssfam" localSheetId="31">#REF!</definedName>
    <definedName name="rzssfam" localSheetId="32">#REF!</definedName>
    <definedName name="rzssfam" localSheetId="0">#REF!</definedName>
    <definedName name="rzssfam">#REF!</definedName>
    <definedName name="rzsssfav" localSheetId="27">'[1]400m V'!$B$9:$R$89</definedName>
    <definedName name="rzsssfav" localSheetId="34">'[1]400m V'!$B$9:$R$89</definedName>
    <definedName name="rzsssfav" localSheetId="29">'[2]400m V'!$B$9:$R$89</definedName>
    <definedName name="rzsssfav" localSheetId="30">'[2]400m V'!$B$9:$R$89</definedName>
    <definedName name="rzsssfav" localSheetId="31">'[1]400m V'!$B$9:$R$89</definedName>
    <definedName name="rzsssfav" localSheetId="32">'[1]400m V'!$B$9:$R$89</definedName>
    <definedName name="rzsssfav" localSheetId="0">'[3]400m V'!$B$9:$R$89</definedName>
    <definedName name="rzsssfav">'[2]400m V'!$B$9:$R$89</definedName>
    <definedName name="rzsv" localSheetId="27">'[1]60m V'!$B$9:$R$89</definedName>
    <definedName name="rzsv" localSheetId="34">'[1]60m V'!$B$9:$R$89</definedName>
    <definedName name="rzsv" localSheetId="29">'[2]60m V'!$B$9:$R$89</definedName>
    <definedName name="rzsv" localSheetId="30">'[2]60m V'!$B$9:$R$89</definedName>
    <definedName name="rzsv" localSheetId="31">'[1]60m V'!$B$9:$R$89</definedName>
    <definedName name="rzsv" localSheetId="32">'[1]60m V'!$B$9:$R$89</definedName>
    <definedName name="rzsv" localSheetId="0">'[3]60m V'!$B$9:$R$89</definedName>
    <definedName name="rzsv">'[2]60m V'!$B$9:$R$89</definedName>
    <definedName name="rzsvfb" localSheetId="27">'[1]60m fab V'!$B$19:$R$89</definedName>
    <definedName name="rzsvfb" localSheetId="34">'[1]60m fab V'!$B$19:$R$89</definedName>
    <definedName name="rzsvfb" localSheetId="29">'[2]60m fab V'!$B$19:$R$89</definedName>
    <definedName name="rzsvfb" localSheetId="30">'[2]60m fab V'!$B$19:$R$89</definedName>
    <definedName name="rzsvfb" localSheetId="31">'[1]60m fab V'!$B$19:$R$89</definedName>
    <definedName name="rzsvfb" localSheetId="32">'[1]60m fab V'!$B$19:$R$89</definedName>
    <definedName name="rzsvfb" localSheetId="0">'[3]60m fab V'!$B$19:$R$89</definedName>
    <definedName name="rzsvfb">'[2]60m fab V'!$B$19:$R$89</definedName>
    <definedName name="rzswfam" localSheetId="14">#REF!</definedName>
    <definedName name="rzswfam" localSheetId="6">#REF!</definedName>
    <definedName name="rzswfam" localSheetId="8">#REF!</definedName>
    <definedName name="rzswfam" localSheetId="7">#REF!</definedName>
    <definedName name="rzswfam" localSheetId="2">#REF!</definedName>
    <definedName name="rzswfam" localSheetId="4">#REF!</definedName>
    <definedName name="rzswfam" localSheetId="10">#REF!</definedName>
    <definedName name="rzswfam" localSheetId="12">#REF!</definedName>
    <definedName name="rzswfam" localSheetId="21">#REF!</definedName>
    <definedName name="rzswfam" localSheetId="23">#REF!</definedName>
    <definedName name="rzswfam" localSheetId="26">#REF!</definedName>
    <definedName name="rzswfam" localSheetId="27">#REF!</definedName>
    <definedName name="rzswfam" localSheetId="28">#REF!</definedName>
    <definedName name="rzswfam" localSheetId="33">#REF!</definedName>
    <definedName name="rzswfam" localSheetId="34">#REF!</definedName>
    <definedName name="rzswfam" localSheetId="29">#REF!</definedName>
    <definedName name="rzswfam" localSheetId="30">#REF!</definedName>
    <definedName name="rzswfam" localSheetId="31">#REF!</definedName>
    <definedName name="rzswfam" localSheetId="32">#REF!</definedName>
    <definedName name="rzswfam" localSheetId="0">#REF!</definedName>
    <definedName name="rzswfam">#REF!</definedName>
    <definedName name="rztrm" localSheetId="27">'[1]Triš M'!$A$7:$M$34</definedName>
    <definedName name="rztrm" localSheetId="34">'[1]Triš M'!$A$7:$M$34</definedName>
    <definedName name="rztrm" localSheetId="29">'[2]Triš M'!$A$7:$M$34</definedName>
    <definedName name="rztrm" localSheetId="30">'[2]Triš M'!$A$7:$M$34</definedName>
    <definedName name="rztrm" localSheetId="31">'[1]Triš M'!$A$7:$M$34</definedName>
    <definedName name="rztrm" localSheetId="32">'[1]Triš M'!$A$7:$M$34</definedName>
    <definedName name="rztrm" localSheetId="0">'[3]Triš M'!$A$7:$M$34</definedName>
    <definedName name="rztrm">'[2]Triš M'!$A$7:$M$34</definedName>
    <definedName name="rztrv" localSheetId="27">'[1]Triš V'!$A$7:$M$34</definedName>
    <definedName name="rztrv" localSheetId="34">'[1]Triš V'!$A$7:$M$34</definedName>
    <definedName name="rztrv" localSheetId="29">'[2]Triš V'!$A$7:$M$34</definedName>
    <definedName name="rztrv" localSheetId="30">'[2]Triš V'!$A$7:$M$34</definedName>
    <definedName name="rztrv" localSheetId="31">'[1]Triš V'!$A$7:$M$34</definedName>
    <definedName name="rztrv" localSheetId="32">'[1]Triš V'!$A$7:$M$34</definedName>
    <definedName name="rztrv" localSheetId="0">'[3]Triš V'!$A$7:$M$34</definedName>
    <definedName name="rztrv">'[2]Triš V'!$A$7:$M$34</definedName>
    <definedName name="rztv" localSheetId="27">'[1]tolis v'!$A$7:$L$34</definedName>
    <definedName name="rztv" localSheetId="34">'[1]tolis v'!$A$7:$L$34</definedName>
    <definedName name="rztv" localSheetId="29">'[2]tolis v'!$A$7:$L$34</definedName>
    <definedName name="rztv" localSheetId="30">'[2]tolis v'!$A$7:$L$34</definedName>
    <definedName name="rztv" localSheetId="31">'[1]tolis v'!$A$7:$L$34</definedName>
    <definedName name="rztv" localSheetId="32">'[1]tolis v'!$A$7:$L$34</definedName>
    <definedName name="rztv" localSheetId="0">'[3]tolis v'!$A$7:$L$34</definedName>
    <definedName name="rztv">'[2]tolis v'!$A$7:$L$34</definedName>
    <definedName name="rzvm" localSheetId="27">'[1]800m M'!$B$9:$R$86</definedName>
    <definedName name="rzvm" localSheetId="34">'[1]800m M'!$B$9:$R$86</definedName>
    <definedName name="rzvm" localSheetId="29">'[2]800m M'!$B$9:$R$86</definedName>
    <definedName name="rzvm" localSheetId="30">'[2]800m M'!$B$9:$R$86</definedName>
    <definedName name="rzvm" localSheetId="31">'[1]800m M'!$B$9:$R$86</definedName>
    <definedName name="rzvm" localSheetId="32">'[1]800m M'!$B$9:$R$86</definedName>
    <definedName name="rzvm" localSheetId="0">'[3]800m M'!$B$9:$R$86</definedName>
    <definedName name="rzvm">'[2]800m M'!$B$9:$R$86</definedName>
    <definedName name="rzvv" localSheetId="27">'[1]800m V'!$B$9:$Q$85</definedName>
    <definedName name="rzvv" localSheetId="34">'[1]800m V'!$B$9:$Q$85</definedName>
    <definedName name="rzvv" localSheetId="29">'[2]800m V'!$B$9:$Q$85</definedName>
    <definedName name="rzvv" localSheetId="30">'[2]800m V'!$B$9:$Q$85</definedName>
    <definedName name="rzvv" localSheetId="31">'[1]800m V'!$B$9:$Q$85</definedName>
    <definedName name="rzvv" localSheetId="32">'[1]800m V'!$B$9:$Q$85</definedName>
    <definedName name="rzvv" localSheetId="0">'[3]800m V'!$B$9:$Q$85</definedName>
    <definedName name="rzvv">'[2]800m V'!$B$9:$Q$85</definedName>
    <definedName name="rzvvv" localSheetId="27">'[1]1500m V'!$B$9:$Q$76</definedName>
    <definedName name="rzvvv" localSheetId="34">'[1]1500m V'!$B$9:$Q$76</definedName>
    <definedName name="rzvvv" localSheetId="29">'[2]1500m V'!$B$9:$Q$76</definedName>
    <definedName name="rzvvv" localSheetId="30">'[2]1500m V'!$B$9:$Q$76</definedName>
    <definedName name="rzvvv" localSheetId="31">'[1]1500m V'!$B$9:$Q$76</definedName>
    <definedName name="rzvvv" localSheetId="32">'[1]1500m V'!$B$9:$Q$76</definedName>
    <definedName name="rzvvv" localSheetId="0">'[3]1500m V'!$B$9:$Q$76</definedName>
    <definedName name="rzvvv">'[2]1500m V'!$B$9:$Q$76</definedName>
    <definedName name="sbest" localSheetId="27">[1]nbox!$X$4:$Z$35</definedName>
    <definedName name="sbest" localSheetId="34">[1]nbox!$X$4:$Z$35</definedName>
    <definedName name="sbest" localSheetId="29">[2]nbox!$X$4:$Z$35</definedName>
    <definedName name="sbest" localSheetId="30">[2]nbox!$X$4:$Z$35</definedName>
    <definedName name="sbest" localSheetId="31">[1]nbox!$X$4:$Z$35</definedName>
    <definedName name="sbest" localSheetId="32">[1]nbox!$X$4:$Z$35</definedName>
    <definedName name="sbest" localSheetId="0">[3]nbox!$X$4:$Z$35</definedName>
    <definedName name="sbest">[2]nbox!$X$4:$Z$35</definedName>
    <definedName name="Sektoriu_Tolis_V_List" localSheetId="14">#REF!</definedName>
    <definedName name="Sektoriu_Tolis_V_List" localSheetId="6">#REF!</definedName>
    <definedName name="Sektoriu_Tolis_V_List" localSheetId="8">#REF!</definedName>
    <definedName name="Sektoriu_Tolis_V_List" localSheetId="7">#REF!</definedName>
    <definedName name="Sektoriu_Tolis_V_List" localSheetId="2">#REF!</definedName>
    <definedName name="Sektoriu_Tolis_V_List" localSheetId="4">#REF!</definedName>
    <definedName name="Sektoriu_Tolis_V_List" localSheetId="10">#REF!</definedName>
    <definedName name="Sektoriu_Tolis_V_List" localSheetId="12">#REF!</definedName>
    <definedName name="Sektoriu_Tolis_V_List" localSheetId="21">#REF!</definedName>
    <definedName name="Sektoriu_Tolis_V_List" localSheetId="23">#REF!</definedName>
    <definedName name="Sektoriu_Tolis_V_List" localSheetId="26">#REF!</definedName>
    <definedName name="Sektoriu_Tolis_V_List" localSheetId="27">#REF!</definedName>
    <definedName name="Sektoriu_Tolis_V_List" localSheetId="28">#REF!</definedName>
    <definedName name="Sektoriu_Tolis_V_List" localSheetId="33">#REF!</definedName>
    <definedName name="Sektoriu_Tolis_V_List" localSheetId="34">#REF!</definedName>
    <definedName name="Sektoriu_Tolis_V_List" localSheetId="29">#REF!</definedName>
    <definedName name="Sektoriu_Tolis_V_List" localSheetId="30">#REF!</definedName>
    <definedName name="Sektoriu_Tolis_V_List" localSheetId="31">#REF!</definedName>
    <definedName name="Sektoriu_Tolis_V_List" localSheetId="32">#REF!</definedName>
    <definedName name="Sektoriu_Tolis_V_List" localSheetId="0">#REF!</definedName>
    <definedName name="Sektoriu_Tolis_V_List">#REF!</definedName>
    <definedName name="stm" localSheetId="27">[1]Programa!$H$6:$I$98</definedName>
    <definedName name="stm" localSheetId="34">[1]Programa!$H$6:$I$98</definedName>
    <definedName name="stm" localSheetId="29">[2]Programa!$H$6:$I$98</definedName>
    <definedName name="stm" localSheetId="30">[2]Programa!$H$6:$I$98</definedName>
    <definedName name="stm" localSheetId="31">[1]Programa!$H$6:$I$98</definedName>
    <definedName name="stm" localSheetId="32">[1]Programa!$H$6:$I$98</definedName>
    <definedName name="stm" localSheetId="0">[3]Programa!$H$6:$I$98</definedName>
    <definedName name="stm">[2]Programa!$H$6:$I$98</definedName>
    <definedName name="stn" localSheetId="27">[11]pr_vald!$H$6:$J$89</definedName>
    <definedName name="stn" localSheetId="34">[11]pr_vald!$H$6:$J$89</definedName>
    <definedName name="stn" localSheetId="29">[12]pr_vald!$H$6:$J$89</definedName>
    <definedName name="stn" localSheetId="30">[12]pr_vald!$H$6:$J$89</definedName>
    <definedName name="stn" localSheetId="31">[11]pr_vald!$H$6:$J$89</definedName>
    <definedName name="stn" localSheetId="32">[11]pr_vald!$H$6:$J$89</definedName>
    <definedName name="stn" localSheetId="0">[13]pr_vald!$H$6:$J$89</definedName>
    <definedName name="stn">[12]pr_vald!$H$6:$J$89</definedName>
    <definedName name="tech">[4]dal_r!$A$54:$B$84</definedName>
    <definedName name="tech_dal">[4]tech_dal!$B$10:$AG$70</definedName>
    <definedName name="tech_r">[4]tech_dal!$B$10:$AG$72</definedName>
    <definedName name="time" localSheetId="27">[1]nbox!$B$107:$C$122</definedName>
    <definedName name="time" localSheetId="34">[1]nbox!$B$107:$C$122</definedName>
    <definedName name="time" localSheetId="29">[2]nbox!$B$107:$C$122</definedName>
    <definedName name="time" localSheetId="30">[2]nbox!$B$107:$C$122</definedName>
    <definedName name="time" localSheetId="31">[1]nbox!$B$107:$C$122</definedName>
    <definedName name="time" localSheetId="32">[1]nbox!$B$107:$C$122</definedName>
    <definedName name="time" localSheetId="0">[3]nbox!$B$107:$C$122</definedName>
    <definedName name="time">[2]nbox!$B$107:$C$122</definedName>
    <definedName name="tsk">[4]TITULdata!$P$17:$Q$88</definedName>
    <definedName name="tskk" localSheetId="14">#REF!</definedName>
    <definedName name="tskk" localSheetId="6">#REF!</definedName>
    <definedName name="tskk" localSheetId="8">#REF!</definedName>
    <definedName name="tskk" localSheetId="7">#REF!</definedName>
    <definedName name="tskk" localSheetId="2">#REF!</definedName>
    <definedName name="tskk" localSheetId="4">#REF!</definedName>
    <definedName name="tskk" localSheetId="10">#REF!</definedName>
    <definedName name="tskk" localSheetId="12">#REF!</definedName>
    <definedName name="tskk" localSheetId="21">#REF!</definedName>
    <definedName name="tskk" localSheetId="23">#REF!</definedName>
    <definedName name="tskk" localSheetId="26">#REF!</definedName>
    <definedName name="tskk" localSheetId="27">#REF!</definedName>
    <definedName name="tskk" localSheetId="28">#REF!</definedName>
    <definedName name="tskk" localSheetId="33">#REF!</definedName>
    <definedName name="tskk" localSheetId="34">#REF!</definedName>
    <definedName name="tskk" localSheetId="29">#REF!</definedName>
    <definedName name="tskk" localSheetId="30">#REF!</definedName>
    <definedName name="tskk" localSheetId="31">#REF!</definedName>
    <definedName name="tskk" localSheetId="32">#REF!</definedName>
    <definedName name="tskk" localSheetId="0">#REF!</definedName>
    <definedName name="tskk">#REF!</definedName>
    <definedName name="tskkj" localSheetId="8">#REF!</definedName>
    <definedName name="tskkj" localSheetId="7">#REF!</definedName>
    <definedName name="tskkj" localSheetId="34">#REF!</definedName>
    <definedName name="tskkj" localSheetId="29">#REF!</definedName>
    <definedName name="tskkj" localSheetId="30">#REF!</definedName>
    <definedName name="tskkj" localSheetId="31">#REF!</definedName>
    <definedName name="tskkj" localSheetId="32">#REF!</definedName>
    <definedName name="tskkj">#REF!</definedName>
    <definedName name="uzb" localSheetId="27">[8]startlist!$E$1:$H$28</definedName>
    <definedName name="uzb" localSheetId="34">[8]startlist!$E$1:$H$28</definedName>
    <definedName name="uzb" localSheetId="29">[9]startlist!$E$1:$H$28</definedName>
    <definedName name="uzb" localSheetId="30">[9]startlist!$E$1:$H$28</definedName>
    <definedName name="uzb" localSheetId="31">[8]startlist!$E$1:$H$28</definedName>
    <definedName name="uzb" localSheetId="32">[8]startlist!$E$1:$H$28</definedName>
    <definedName name="uzb" localSheetId="0">[10]startlist!$E$1:$H$28</definedName>
    <definedName name="uzb">[9]startlist!$E$1:$H$28</definedName>
    <definedName name="vaišis" localSheetId="6">#REF!</definedName>
    <definedName name="vaišis" localSheetId="8">#REF!</definedName>
    <definedName name="vaišis" localSheetId="7">#REF!</definedName>
    <definedName name="vaišis">#REF!</definedName>
    <definedName name="vt4tk">[4]st4tk!$I$10:$S$81</definedName>
    <definedName name="vtbt">[4]st4tk!$K$10:$S$81</definedName>
    <definedName name="vttb">[4]st6tk!$K$10:$R$81</definedName>
    <definedName name="xdfd" localSheetId="14">#REF!</definedName>
    <definedName name="xdfd" localSheetId="6">#REF!</definedName>
    <definedName name="xdfd" localSheetId="8">#REF!</definedName>
    <definedName name="xdfd" localSheetId="7">#REF!</definedName>
    <definedName name="xdfd" localSheetId="2">#REF!</definedName>
    <definedName name="xdfd" localSheetId="4">#REF!</definedName>
    <definedName name="xdfd" localSheetId="10">#REF!</definedName>
    <definedName name="xdfd" localSheetId="12">#REF!</definedName>
    <definedName name="xdfd" localSheetId="21">#REF!</definedName>
    <definedName name="xdfd" localSheetId="23">#REF!</definedName>
    <definedName name="xdfd" localSheetId="26">#REF!</definedName>
    <definedName name="xdfd" localSheetId="27">#REF!</definedName>
    <definedName name="xdfd" localSheetId="28">#REF!</definedName>
    <definedName name="xdfd" localSheetId="33">#REF!</definedName>
    <definedName name="xdfd" localSheetId="34">#REF!</definedName>
    <definedName name="xdfd" localSheetId="29">#REF!</definedName>
    <definedName name="xdfd" localSheetId="30">#REF!</definedName>
    <definedName name="xdfd" localSheetId="31">#REF!</definedName>
    <definedName name="xdfd" localSheetId="32">#REF!</definedName>
    <definedName name="xdfd">#REF!</definedName>
    <definedName name="zlist">[14]List!$E$2:$L$515</definedName>
  </definedNames>
  <calcPr calcId="162913"/>
</workbook>
</file>

<file path=xl/calcChain.xml><?xml version="1.0" encoding="utf-8"?>
<calcChain xmlns="http://schemas.openxmlformats.org/spreadsheetml/2006/main">
  <c r="K7" i="59" l="1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7" i="58"/>
  <c r="K8" i="58"/>
  <c r="K13" i="58"/>
  <c r="K14" i="58"/>
  <c r="K15" i="58"/>
  <c r="K16" i="58"/>
  <c r="K19" i="58"/>
  <c r="K20" i="58"/>
  <c r="K21" i="58"/>
  <c r="K22" i="58"/>
  <c r="K25" i="58"/>
  <c r="K26" i="58"/>
  <c r="K27" i="58"/>
  <c r="K28" i="58"/>
  <c r="K31" i="58"/>
  <c r="K32" i="58"/>
  <c r="K33" i="58"/>
  <c r="K34" i="58"/>
  <c r="K14" i="45" l="1"/>
  <c r="K11" i="45"/>
  <c r="K8" i="44"/>
  <c r="K9" i="44"/>
  <c r="K18" i="57" l="1"/>
  <c r="K17" i="57"/>
  <c r="K16" i="57"/>
  <c r="K15" i="57"/>
  <c r="K14" i="57"/>
  <c r="K13" i="57"/>
  <c r="K12" i="57"/>
  <c r="K11" i="57"/>
  <c r="K10" i="57"/>
  <c r="K9" i="57"/>
  <c r="K8" i="57"/>
  <c r="K7" i="57"/>
  <c r="K20" i="56"/>
  <c r="K19" i="56"/>
  <c r="K18" i="56"/>
  <c r="K17" i="56"/>
  <c r="K16" i="56"/>
  <c r="K15" i="56"/>
  <c r="K12" i="56"/>
  <c r="K11" i="56"/>
  <c r="K10" i="56"/>
  <c r="K9" i="56"/>
  <c r="K8" i="56"/>
  <c r="K7" i="56"/>
  <c r="K23" i="55"/>
  <c r="K22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7" i="55"/>
  <c r="K27" i="54"/>
  <c r="K26" i="54"/>
  <c r="K25" i="54"/>
  <c r="K24" i="54"/>
  <c r="K23" i="54"/>
  <c r="K22" i="54"/>
  <c r="K21" i="54"/>
  <c r="K20" i="54"/>
  <c r="K17" i="54"/>
  <c r="K16" i="54"/>
  <c r="K15" i="54"/>
  <c r="K14" i="54"/>
  <c r="K13" i="54"/>
  <c r="K9" i="54"/>
  <c r="K8" i="54"/>
  <c r="K7" i="54"/>
  <c r="L16" i="51"/>
  <c r="L15" i="51"/>
  <c r="L14" i="51"/>
  <c r="L13" i="51"/>
  <c r="L12" i="51"/>
  <c r="L11" i="51"/>
  <c r="L10" i="51"/>
  <c r="L9" i="51"/>
  <c r="L8" i="51"/>
  <c r="L7" i="51"/>
  <c r="K10" i="48"/>
  <c r="K9" i="48"/>
  <c r="K8" i="48"/>
  <c r="K7" i="48"/>
  <c r="K13" i="47"/>
  <c r="K12" i="47"/>
  <c r="K11" i="47"/>
  <c r="K10" i="47"/>
  <c r="K9" i="47"/>
  <c r="K8" i="47"/>
  <c r="K7" i="47"/>
  <c r="K12" i="46"/>
  <c r="K11" i="46"/>
  <c r="K10" i="46"/>
  <c r="K9" i="46"/>
  <c r="K8" i="46"/>
  <c r="K7" i="46"/>
  <c r="K16" i="45"/>
  <c r="K15" i="45"/>
  <c r="K13" i="45"/>
  <c r="K12" i="45"/>
  <c r="K10" i="45"/>
  <c r="K9" i="45"/>
  <c r="K8" i="45"/>
  <c r="K7" i="45"/>
  <c r="K18" i="44"/>
  <c r="K17" i="44"/>
  <c r="K16" i="44"/>
  <c r="K15" i="44"/>
  <c r="K14" i="44"/>
  <c r="K11" i="44"/>
  <c r="K10" i="44"/>
  <c r="K7" i="44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0" i="41"/>
  <c r="K59" i="41"/>
  <c r="K58" i="41"/>
  <c r="K54" i="41"/>
  <c r="K53" i="41"/>
  <c r="K52" i="41"/>
  <c r="K51" i="41"/>
  <c r="K48" i="41"/>
  <c r="K47" i="41"/>
  <c r="K46" i="41"/>
  <c r="K45" i="41"/>
  <c r="K42" i="41"/>
  <c r="K40" i="41"/>
  <c r="K39" i="41"/>
  <c r="K34" i="41"/>
  <c r="K33" i="41"/>
  <c r="K32" i="41"/>
  <c r="K28" i="41"/>
  <c r="K27" i="41"/>
  <c r="K26" i="41"/>
  <c r="K25" i="41"/>
  <c r="K22" i="41"/>
  <c r="K21" i="41"/>
  <c r="K20" i="41"/>
  <c r="K19" i="41"/>
  <c r="K16" i="41"/>
  <c r="K15" i="41"/>
  <c r="K14" i="41"/>
  <c r="K13" i="41"/>
  <c r="K10" i="41"/>
  <c r="K9" i="41"/>
  <c r="K8" i="41"/>
  <c r="K7" i="41"/>
  <c r="L12" i="40"/>
  <c r="L11" i="40"/>
  <c r="L8" i="40"/>
  <c r="L7" i="40"/>
  <c r="L20" i="39"/>
  <c r="L19" i="39"/>
  <c r="L18" i="39"/>
  <c r="L17" i="39"/>
  <c r="L16" i="39"/>
  <c r="L15" i="39"/>
  <c r="L12" i="39"/>
  <c r="L11" i="39"/>
  <c r="L10" i="39"/>
  <c r="L9" i="39"/>
  <c r="L8" i="39"/>
  <c r="L7" i="39"/>
  <c r="L14" i="38"/>
  <c r="L12" i="38"/>
  <c r="L11" i="38"/>
  <c r="L10" i="38"/>
  <c r="L9" i="38"/>
  <c r="L7" i="38"/>
  <c r="L20" i="37"/>
  <c r="L19" i="37"/>
  <c r="L18" i="37"/>
  <c r="L17" i="37"/>
  <c r="L16" i="37"/>
  <c r="L15" i="37"/>
  <c r="L12" i="37"/>
  <c r="L11" i="37"/>
  <c r="L10" i="37"/>
  <c r="L9" i="37"/>
  <c r="L8" i="37"/>
  <c r="L7" i="37"/>
  <c r="L23" i="36"/>
  <c r="L22" i="36"/>
  <c r="L21" i="36"/>
  <c r="L20" i="36"/>
  <c r="L19" i="36"/>
  <c r="L18" i="36"/>
  <c r="L17" i="36"/>
  <c r="L16" i="36"/>
  <c r="L15" i="36"/>
  <c r="L14" i="36"/>
  <c r="L12" i="36"/>
  <c r="L11" i="36"/>
  <c r="L10" i="36"/>
  <c r="L9" i="36"/>
  <c r="L8" i="36"/>
  <c r="L7" i="36"/>
  <c r="L28" i="35"/>
  <c r="L27" i="35"/>
  <c r="L25" i="35"/>
  <c r="L24" i="35"/>
  <c r="L23" i="35"/>
  <c r="L20" i="35"/>
  <c r="L19" i="35"/>
  <c r="L18" i="35"/>
  <c r="L17" i="35"/>
  <c r="L16" i="35"/>
  <c r="L15" i="35"/>
  <c r="L11" i="35"/>
  <c r="L10" i="35"/>
  <c r="L9" i="35"/>
  <c r="L8" i="35"/>
  <c r="L7" i="35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2" i="34"/>
  <c r="L11" i="34"/>
  <c r="L10" i="34"/>
  <c r="L9" i="34"/>
  <c r="L8" i="34"/>
  <c r="L7" i="34"/>
  <c r="L47" i="33"/>
  <c r="L46" i="33"/>
  <c r="L45" i="33"/>
  <c r="L44" i="33"/>
  <c r="L43" i="33"/>
  <c r="L42" i="33"/>
  <c r="L36" i="33"/>
  <c r="L35" i="33"/>
  <c r="L34" i="33"/>
  <c r="L33" i="33"/>
  <c r="L32" i="33"/>
  <c r="L31" i="33"/>
  <c r="L28" i="33"/>
  <c r="L26" i="33"/>
  <c r="L25" i="33"/>
  <c r="L23" i="33"/>
  <c r="L20" i="33"/>
  <c r="L19" i="33"/>
  <c r="L18" i="33"/>
  <c r="L16" i="33"/>
  <c r="L15" i="33"/>
  <c r="L12" i="33"/>
  <c r="L11" i="33"/>
  <c r="L10" i="33"/>
  <c r="L9" i="33"/>
  <c r="L8" i="33"/>
  <c r="L7" i="33"/>
  <c r="Q34" i="31"/>
  <c r="R34" i="31"/>
  <c r="Q33" i="31"/>
  <c r="R33" i="31"/>
  <c r="Q32" i="31"/>
  <c r="R32" i="31"/>
  <c r="Q31" i="31"/>
  <c r="R31" i="31"/>
  <c r="Q30" i="31"/>
  <c r="R30" i="31"/>
  <c r="Q29" i="31"/>
  <c r="R29" i="31"/>
  <c r="Q28" i="31"/>
  <c r="R28" i="31"/>
  <c r="Q27" i="31"/>
  <c r="R27" i="31"/>
  <c r="Q26" i="31"/>
  <c r="R26" i="31"/>
  <c r="Q25" i="31"/>
  <c r="R25" i="31"/>
  <c r="Q24" i="31"/>
  <c r="R24" i="31"/>
  <c r="Q23" i="31"/>
  <c r="R23" i="31"/>
  <c r="Q22" i="31"/>
  <c r="R22" i="31"/>
  <c r="Q21" i="31"/>
  <c r="R21" i="31"/>
  <c r="Q20" i="31"/>
  <c r="R20" i="31"/>
  <c r="Q19" i="31"/>
  <c r="R19" i="31"/>
  <c r="Q18" i="31"/>
  <c r="R18" i="31"/>
  <c r="Q17" i="31"/>
  <c r="R17" i="31"/>
  <c r="Q16" i="31"/>
  <c r="R16" i="31"/>
  <c r="Q15" i="31"/>
  <c r="R15" i="31"/>
  <c r="Q14" i="31"/>
  <c r="R14" i="31"/>
  <c r="Q13" i="31"/>
  <c r="R13" i="31"/>
  <c r="Q12" i="31"/>
  <c r="R12" i="31"/>
  <c r="Q11" i="31"/>
  <c r="R11" i="31"/>
  <c r="Q10" i="31"/>
  <c r="R10" i="31"/>
  <c r="Q9" i="31"/>
  <c r="R9" i="31"/>
  <c r="Q8" i="31"/>
  <c r="R8" i="31"/>
  <c r="Q7" i="31"/>
  <c r="R7" i="31"/>
  <c r="Q23" i="30"/>
  <c r="R23" i="30"/>
  <c r="Q22" i="30"/>
  <c r="R22" i="30"/>
  <c r="Q21" i="30"/>
  <c r="R21" i="30"/>
  <c r="Q20" i="30"/>
  <c r="R20" i="30"/>
  <c r="Q19" i="30"/>
  <c r="R19" i="30"/>
  <c r="Q18" i="30"/>
  <c r="R18" i="30"/>
  <c r="Q17" i="30"/>
  <c r="R17" i="30"/>
  <c r="Q16" i="30"/>
  <c r="R16" i="30"/>
  <c r="Q15" i="30"/>
  <c r="R15" i="30"/>
  <c r="Q14" i="30"/>
  <c r="R14" i="30"/>
  <c r="Q13" i="30"/>
  <c r="R13" i="30"/>
  <c r="Q12" i="30"/>
  <c r="R12" i="30"/>
  <c r="Q11" i="30"/>
  <c r="R11" i="30"/>
  <c r="Q10" i="30"/>
  <c r="R10" i="30"/>
  <c r="Q9" i="30"/>
  <c r="R9" i="30"/>
  <c r="Q8" i="30"/>
  <c r="R8" i="30"/>
  <c r="Q7" i="30"/>
  <c r="R7" i="30"/>
  <c r="Q9" i="29"/>
  <c r="Q8" i="29"/>
  <c r="R8" i="29"/>
  <c r="Q7" i="29"/>
  <c r="R7" i="29"/>
  <c r="Q10" i="28"/>
  <c r="R10" i="28"/>
  <c r="Q9" i="28"/>
  <c r="R9" i="28"/>
  <c r="Q8" i="28"/>
  <c r="R8" i="28"/>
  <c r="Q7" i="28"/>
  <c r="R7" i="28"/>
  <c r="P23" i="27"/>
  <c r="P22" i="27"/>
  <c r="Q22" i="27"/>
  <c r="P21" i="27"/>
  <c r="Q21" i="27"/>
  <c r="P20" i="27"/>
  <c r="Q20" i="27"/>
  <c r="P19" i="27"/>
  <c r="Q19" i="27"/>
  <c r="P18" i="27"/>
  <c r="Q18" i="27"/>
  <c r="P17" i="27"/>
  <c r="Q17" i="27"/>
  <c r="P16" i="27"/>
  <c r="Q16" i="27"/>
  <c r="P15" i="27"/>
  <c r="Q15" i="27"/>
  <c r="P14" i="27"/>
  <c r="Q14" i="27"/>
  <c r="P13" i="27"/>
  <c r="Q13" i="27"/>
  <c r="P12" i="27"/>
  <c r="Q12" i="27"/>
  <c r="P11" i="27"/>
  <c r="Q11" i="27"/>
  <c r="P10" i="27"/>
  <c r="Q10" i="27"/>
  <c r="P9" i="27"/>
  <c r="Q9" i="27"/>
  <c r="P8" i="27"/>
  <c r="Q8" i="27"/>
  <c r="P7" i="27"/>
  <c r="Q7" i="27"/>
  <c r="P16" i="26"/>
  <c r="P15" i="26"/>
  <c r="Q15" i="26"/>
  <c r="P14" i="26"/>
  <c r="Q14" i="26"/>
  <c r="P13" i="26"/>
  <c r="Q13" i="26"/>
  <c r="P12" i="26"/>
  <c r="Q12" i="26"/>
  <c r="P11" i="26"/>
  <c r="Q11" i="26"/>
  <c r="P10" i="26"/>
  <c r="Q10" i="26"/>
  <c r="P9" i="26"/>
  <c r="Q9" i="26"/>
  <c r="P8" i="26"/>
  <c r="Q8" i="26"/>
  <c r="P7" i="26"/>
  <c r="Q7" i="26"/>
  <c r="V9" i="25"/>
  <c r="V8" i="25"/>
  <c r="V7" i="25"/>
  <c r="R14" i="23"/>
  <c r="R13" i="23"/>
  <c r="R12" i="23"/>
  <c r="R11" i="23"/>
  <c r="R10" i="23"/>
  <c r="R9" i="23"/>
  <c r="R8" i="23"/>
  <c r="R7" i="23"/>
  <c r="S11" i="22"/>
  <c r="S12" i="22"/>
  <c r="S10" i="22"/>
  <c r="S14" i="22"/>
  <c r="S7" i="22"/>
  <c r="S13" i="22"/>
  <c r="S8" i="22"/>
  <c r="S9" i="22"/>
  <c r="S15" i="22"/>
</calcChain>
</file>

<file path=xl/sharedStrings.xml><?xml version="1.0" encoding="utf-8"?>
<sst xmlns="http://schemas.openxmlformats.org/spreadsheetml/2006/main" count="4074" uniqueCount="1077">
  <si>
    <t>LIETUVOS JAUNUČIŲ LENGVOSIOS ATLETIKOS ČEMPIONATAS</t>
  </si>
  <si>
    <t>Bandymai</t>
  </si>
  <si>
    <t>Vardas</t>
  </si>
  <si>
    <t>Pavardė</t>
  </si>
  <si>
    <t>Gimimo data</t>
  </si>
  <si>
    <t>Komanda</t>
  </si>
  <si>
    <t>SUC</t>
  </si>
  <si>
    <t>Sporto klubas</t>
  </si>
  <si>
    <t>Taškai</t>
  </si>
  <si>
    <t>Kv.l.</t>
  </si>
  <si>
    <t>Treneris</t>
  </si>
  <si>
    <t>Kuršėnų SM</t>
  </si>
  <si>
    <t xml:space="preserve">Klaipėda </t>
  </si>
  <si>
    <t>LAM</t>
  </si>
  <si>
    <t>ŠLASC</t>
  </si>
  <si>
    <t>Viltė</t>
  </si>
  <si>
    <t>Klaipėdos r.</t>
  </si>
  <si>
    <t>L.Gruzdienė</t>
  </si>
  <si>
    <t>ind.</t>
  </si>
  <si>
    <t>V. Žiedienė, J. Spudis</t>
  </si>
  <si>
    <t>L. Stanienė</t>
  </si>
  <si>
    <t>Rezult.</t>
  </si>
  <si>
    <t>Skaistė</t>
  </si>
  <si>
    <t>Augustė</t>
  </si>
  <si>
    <t>"Flamingas"</t>
  </si>
  <si>
    <t>D. Vrubliauskas</t>
  </si>
  <si>
    <t>Klaipėda ind.</t>
  </si>
  <si>
    <t>L.Milikauskaitė</t>
  </si>
  <si>
    <t>Jonauskaitė</t>
  </si>
  <si>
    <t>Šuolis į aukštį jaunutės</t>
  </si>
  <si>
    <t>Elzė</t>
  </si>
  <si>
    <t>Ožechauskaitė</t>
  </si>
  <si>
    <t>2007-06-01</t>
  </si>
  <si>
    <t>Greta</t>
  </si>
  <si>
    <t>Baranauskaitė</t>
  </si>
  <si>
    <t>D. Maceikienė</t>
  </si>
  <si>
    <t>Vytautė</t>
  </si>
  <si>
    <t>Agnė</t>
  </si>
  <si>
    <t>Jurbarkas</t>
  </si>
  <si>
    <t>SC</t>
  </si>
  <si>
    <t>Pranskaitytė</t>
  </si>
  <si>
    <t>2008-08-15</t>
  </si>
  <si>
    <t>2008-07-30</t>
  </si>
  <si>
    <t>Makaraitė</t>
  </si>
  <si>
    <t>A.Vilčinskienė, R.Adomaitienė</t>
  </si>
  <si>
    <t>Vygailė</t>
  </si>
  <si>
    <t>Milašauskaitė</t>
  </si>
  <si>
    <t>Samsonova</t>
  </si>
  <si>
    <t>Aurelija</t>
  </si>
  <si>
    <t>Gailė</t>
  </si>
  <si>
    <t>R.Juodis</t>
  </si>
  <si>
    <t>Šamrovaitė</t>
  </si>
  <si>
    <t>Šiaulių r.</t>
  </si>
  <si>
    <t>Šiauliai 1</t>
  </si>
  <si>
    <t>Martinaitytė</t>
  </si>
  <si>
    <t>2008-09-25</t>
  </si>
  <si>
    <t>Žemyna</t>
  </si>
  <si>
    <t>Mickūnaitė</t>
  </si>
  <si>
    <t>2008-07-12</t>
  </si>
  <si>
    <t>SSC</t>
  </si>
  <si>
    <t>Vilnius I</t>
  </si>
  <si>
    <t>P.Žukienė,V.Kozlov</t>
  </si>
  <si>
    <t xml:space="preserve">Ula </t>
  </si>
  <si>
    <t>2008-06-05</t>
  </si>
  <si>
    <t>Klaipėda, 2022 m.sausio 22 d.</t>
  </si>
  <si>
    <t>Klaipėdos r. BĮSC</t>
  </si>
  <si>
    <t>XXX</t>
  </si>
  <si>
    <t>O</t>
  </si>
  <si>
    <t>XO</t>
  </si>
  <si>
    <t>XXO</t>
  </si>
  <si>
    <t>Vieta</t>
  </si>
  <si>
    <t>DNS</t>
  </si>
  <si>
    <t>Šuolis į aukštį jaunučiai</t>
  </si>
  <si>
    <t>1.40</t>
  </si>
  <si>
    <t>1.45</t>
  </si>
  <si>
    <t>1.50</t>
  </si>
  <si>
    <t>1.55</t>
  </si>
  <si>
    <t>1.60</t>
  </si>
  <si>
    <t>1.65</t>
  </si>
  <si>
    <t>1.70</t>
  </si>
  <si>
    <t>Emilijus</t>
  </si>
  <si>
    <t>Lapeika</t>
  </si>
  <si>
    <t>2007-05-14</t>
  </si>
  <si>
    <t>Joniškis</t>
  </si>
  <si>
    <t>JSC</t>
  </si>
  <si>
    <t>V. Butautienė, P.Veikalas</t>
  </si>
  <si>
    <t>Rojus</t>
  </si>
  <si>
    <t>Daugėla</t>
  </si>
  <si>
    <t>2008-06-01</t>
  </si>
  <si>
    <t>Šiauliai</t>
  </si>
  <si>
    <t>Ernestas</t>
  </si>
  <si>
    <t>Lenkevičius</t>
  </si>
  <si>
    <t>2007-11-16</t>
  </si>
  <si>
    <t>Vilnius 2</t>
  </si>
  <si>
    <t>R.Snarskienė</t>
  </si>
  <si>
    <t>Nojus</t>
  </si>
  <si>
    <t>Matusevičius</t>
  </si>
  <si>
    <t>2007-05-16</t>
  </si>
  <si>
    <t>Kaunas-1</t>
  </si>
  <si>
    <t>Startas</t>
  </si>
  <si>
    <t>K. Ščiglo</t>
  </si>
  <si>
    <t>Mindaugas</t>
  </si>
  <si>
    <t>Štikonas</t>
  </si>
  <si>
    <t>A.Šilauskas</t>
  </si>
  <si>
    <t>Erikas</t>
  </si>
  <si>
    <t>Poilovas</t>
  </si>
  <si>
    <t>2008-06-18</t>
  </si>
  <si>
    <t>Žmūrikas</t>
  </si>
  <si>
    <t>2007-04-01</t>
  </si>
  <si>
    <t>Šilutė</t>
  </si>
  <si>
    <t>Šilutės SM</t>
  </si>
  <si>
    <t>A. Urmulevičius</t>
  </si>
  <si>
    <t>Kristupas</t>
  </si>
  <si>
    <t>Spudis</t>
  </si>
  <si>
    <t>2007-09-25</t>
  </si>
  <si>
    <t>ŠLASC/ŠŠG</t>
  </si>
  <si>
    <t>J. Baikštienė</t>
  </si>
  <si>
    <t>Kostas</t>
  </si>
  <si>
    <t>Kvietkus</t>
  </si>
  <si>
    <t>2008-11-18</t>
  </si>
  <si>
    <t>A. Domeika</t>
  </si>
  <si>
    <t>Klaidas</t>
  </si>
  <si>
    <t>Kukliauskas</t>
  </si>
  <si>
    <t xml:space="preserve">Nojus </t>
  </si>
  <si>
    <t>Kalnaitis</t>
  </si>
  <si>
    <t>Pagėgiai</t>
  </si>
  <si>
    <t>Pagėgių MSM</t>
  </si>
  <si>
    <t>Alvyra Jankantienė</t>
  </si>
  <si>
    <t>Šuolis su kartimi jaunutės</t>
  </si>
  <si>
    <t>1.80</t>
  </si>
  <si>
    <t>1.90</t>
  </si>
  <si>
    <t>2.00</t>
  </si>
  <si>
    <t>2.10</t>
  </si>
  <si>
    <t>2.20</t>
  </si>
  <si>
    <t>2.30</t>
  </si>
  <si>
    <t>2.40</t>
  </si>
  <si>
    <t>2.60</t>
  </si>
  <si>
    <t>2.70</t>
  </si>
  <si>
    <t>2.80</t>
  </si>
  <si>
    <t>2.90</t>
  </si>
  <si>
    <t>3.00</t>
  </si>
  <si>
    <t>3.10</t>
  </si>
  <si>
    <t>3.15</t>
  </si>
  <si>
    <t>Kamilė</t>
  </si>
  <si>
    <t>Urniežytė</t>
  </si>
  <si>
    <t>X0</t>
  </si>
  <si>
    <t>-</t>
  </si>
  <si>
    <t>IA</t>
  </si>
  <si>
    <t>R.Vasiliauskas</t>
  </si>
  <si>
    <t>Sofija</t>
  </si>
  <si>
    <t>Padegimaitė</t>
  </si>
  <si>
    <t>IJA</t>
  </si>
  <si>
    <t>R.Sadzevičienė</t>
  </si>
  <si>
    <t>Luknė</t>
  </si>
  <si>
    <t>Miciulevičiūtė</t>
  </si>
  <si>
    <t>IIJA</t>
  </si>
  <si>
    <t>Kotryna</t>
  </si>
  <si>
    <t>Matijošaitytė</t>
  </si>
  <si>
    <t>XX0</t>
  </si>
  <si>
    <t>Paulina</t>
  </si>
  <si>
    <t>Andrijauskaitė</t>
  </si>
  <si>
    <t>Meškuičiai</t>
  </si>
  <si>
    <t>P.Vaitkus</t>
  </si>
  <si>
    <t>Toma</t>
  </si>
  <si>
    <t>Ugnė</t>
  </si>
  <si>
    <t>Vasiliauskaitė</t>
  </si>
  <si>
    <t>2008-01-09</t>
  </si>
  <si>
    <t>Šuolis su kartimi jaunučiai</t>
  </si>
  <si>
    <t>Nr.</t>
  </si>
  <si>
    <t>3.20</t>
  </si>
  <si>
    <t>3.30</t>
  </si>
  <si>
    <t>Kasparas</t>
  </si>
  <si>
    <t>Gustas</t>
  </si>
  <si>
    <t>2007-08-02</t>
  </si>
  <si>
    <t>Faustas</t>
  </si>
  <si>
    <t>Pivoriūnas</t>
  </si>
  <si>
    <t>2007-05-08</t>
  </si>
  <si>
    <t>Joris</t>
  </si>
  <si>
    <t>Kuzmickas</t>
  </si>
  <si>
    <t>Šuolis į tolį jaunutės</t>
  </si>
  <si>
    <t>Rezultatas</t>
  </si>
  <si>
    <t>Joana</t>
  </si>
  <si>
    <t>Fiodorovaitė</t>
  </si>
  <si>
    <t>G.Šerėnienė</t>
  </si>
  <si>
    <t>Viktorija</t>
  </si>
  <si>
    <t>Nalivaiko</t>
  </si>
  <si>
    <t>Kaunas-2</t>
  </si>
  <si>
    <t>X</t>
  </si>
  <si>
    <t>I.Gricevičienė</t>
  </si>
  <si>
    <t xml:space="preserve">Goda </t>
  </si>
  <si>
    <t>Žvirblytė</t>
  </si>
  <si>
    <t>2007 02 22</t>
  </si>
  <si>
    <t>Vilnius 1</t>
  </si>
  <si>
    <t>D. Grigienė</t>
  </si>
  <si>
    <t>Elma</t>
  </si>
  <si>
    <t>Račiukaitytė</t>
  </si>
  <si>
    <t>2007-04-12</t>
  </si>
  <si>
    <t>Vilkaviškis</t>
  </si>
  <si>
    <t>Vilkaviškio SM</t>
  </si>
  <si>
    <t>M. Saldukaitis</t>
  </si>
  <si>
    <t>Šablinskaitė</t>
  </si>
  <si>
    <t>2007-05-02</t>
  </si>
  <si>
    <t>Merūnė</t>
  </si>
  <si>
    <t>Diringytė</t>
  </si>
  <si>
    <t>2008-02-04</t>
  </si>
  <si>
    <t>Skuodas</t>
  </si>
  <si>
    <t>Skuodo KKSC</t>
  </si>
  <si>
    <t>A.Donėla</t>
  </si>
  <si>
    <t>Gustė</t>
  </si>
  <si>
    <t>Natraitė</t>
  </si>
  <si>
    <t>2008-12-01</t>
  </si>
  <si>
    <t>Ema</t>
  </si>
  <si>
    <t>Pečiulytė</t>
  </si>
  <si>
    <t>Šakiai</t>
  </si>
  <si>
    <t>Šakių JKSC</t>
  </si>
  <si>
    <t>T. Vencius</t>
  </si>
  <si>
    <t>Stadelninkaitė</t>
  </si>
  <si>
    <t>Melita</t>
  </si>
  <si>
    <t>Sirvidaitė</t>
  </si>
  <si>
    <t>2007-03-19</t>
  </si>
  <si>
    <t>Alytus</t>
  </si>
  <si>
    <t>Sporto ir rekreacijos centras</t>
  </si>
  <si>
    <t>R. Salickas</t>
  </si>
  <si>
    <t>Austėja</t>
  </si>
  <si>
    <t>Vyšniauskaitė</t>
  </si>
  <si>
    <t>2007-08-03</t>
  </si>
  <si>
    <t xml:space="preserve">Gabrielė </t>
  </si>
  <si>
    <t>Blažaitytė</t>
  </si>
  <si>
    <t>A. Ulinskas</t>
  </si>
  <si>
    <t>Gabija</t>
  </si>
  <si>
    <t>Sedekerskytė</t>
  </si>
  <si>
    <t>2008-06-26</t>
  </si>
  <si>
    <t>Šiauliai 2</t>
  </si>
  <si>
    <t>DVA</t>
  </si>
  <si>
    <t>Alanta</t>
  </si>
  <si>
    <t>Varpiotaitė</t>
  </si>
  <si>
    <t>2008-06-30</t>
  </si>
  <si>
    <t>Telšiai</t>
  </si>
  <si>
    <t>SRC</t>
  </si>
  <si>
    <t>L.Kaveckienė</t>
  </si>
  <si>
    <t>Gabrielė</t>
  </si>
  <si>
    <t>Morozaitė</t>
  </si>
  <si>
    <t>2007-05-11</t>
  </si>
  <si>
    <t>Šuolis į tolį jaunučiai</t>
  </si>
  <si>
    <t>Aistis</t>
  </si>
  <si>
    <t>Narijauskas</t>
  </si>
  <si>
    <t>Raseiniai</t>
  </si>
  <si>
    <t>Raseinių KKSC</t>
  </si>
  <si>
    <t>Z.Rajunčius</t>
  </si>
  <si>
    <t>Nikita</t>
  </si>
  <si>
    <t>Kazabekov</t>
  </si>
  <si>
    <t>N.Krakiene</t>
  </si>
  <si>
    <t>Vilius</t>
  </si>
  <si>
    <t>Matulionis</t>
  </si>
  <si>
    <t>Karolis</t>
  </si>
  <si>
    <t>Macevičius</t>
  </si>
  <si>
    <t>Kėdainiai</t>
  </si>
  <si>
    <t>Kėdainių SC</t>
  </si>
  <si>
    <t>V.Kiaulakis</t>
  </si>
  <si>
    <t>Erminas</t>
  </si>
  <si>
    <t>Dudoras</t>
  </si>
  <si>
    <t>2008-02-10</t>
  </si>
  <si>
    <t>Biržai</t>
  </si>
  <si>
    <t>BKKSC</t>
  </si>
  <si>
    <t>V. Bagamolovas</t>
  </si>
  <si>
    <t>Regimantas</t>
  </si>
  <si>
    <t>Leikus</t>
  </si>
  <si>
    <t>2008-03-08</t>
  </si>
  <si>
    <t>L. Leikuvienė</t>
  </si>
  <si>
    <t>Gustis</t>
  </si>
  <si>
    <t>Demeškevičius</t>
  </si>
  <si>
    <t>2008-03-19</t>
  </si>
  <si>
    <t>R. Akucevičiūtė</t>
  </si>
  <si>
    <t>Lukas</t>
  </si>
  <si>
    <t>Vitkauskas</t>
  </si>
  <si>
    <t>2007-10-03</t>
  </si>
  <si>
    <t>Pasvalys</t>
  </si>
  <si>
    <t>Pasvalio SM</t>
  </si>
  <si>
    <t>Z. Balčiauskas</t>
  </si>
  <si>
    <t>Naglis</t>
  </si>
  <si>
    <t>Petkevičius</t>
  </si>
  <si>
    <t>2007-05-24</t>
  </si>
  <si>
    <t>Ainaras</t>
  </si>
  <si>
    <t>Pelenis</t>
  </si>
  <si>
    <t>Deividas</t>
  </si>
  <si>
    <t>Paulauskas</t>
  </si>
  <si>
    <t>Klaipėda ind</t>
  </si>
  <si>
    <t>Eitutis</t>
  </si>
  <si>
    <t>2007-10-14</t>
  </si>
  <si>
    <t>Paulius</t>
  </si>
  <si>
    <t>Grigaliūnas</t>
  </si>
  <si>
    <t>2007-11-10</t>
  </si>
  <si>
    <t>Čeponkus</t>
  </si>
  <si>
    <t>2008-05-10</t>
  </si>
  <si>
    <t>L. Roikienė</t>
  </si>
  <si>
    <t>Džiugas</t>
  </si>
  <si>
    <t>Valaiša</t>
  </si>
  <si>
    <t>2008-07-16</t>
  </si>
  <si>
    <t>2008-03-30</t>
  </si>
  <si>
    <t>Šiauliai  2</t>
  </si>
  <si>
    <t>Dominykas</t>
  </si>
  <si>
    <t>Petraška</t>
  </si>
  <si>
    <t>2007-05-20</t>
  </si>
  <si>
    <t>Trišuolis jaunutės</t>
  </si>
  <si>
    <t>Eilė</t>
  </si>
  <si>
    <t>Nida</t>
  </si>
  <si>
    <t>Bartaškevičiūtė</t>
  </si>
  <si>
    <t>Marijampolė</t>
  </si>
  <si>
    <t>G.Janušauskas</t>
  </si>
  <si>
    <t>Vanesa</t>
  </si>
  <si>
    <t>Stokaitė</t>
  </si>
  <si>
    <t>Aistė</t>
  </si>
  <si>
    <t>Cėplaitė</t>
  </si>
  <si>
    <t>Anelė</t>
  </si>
  <si>
    <t>Maziliauskaitė</t>
  </si>
  <si>
    <t>D.D.Senkai</t>
  </si>
  <si>
    <t>Trišuolis jaunučiai</t>
  </si>
  <si>
    <t>Titas</t>
  </si>
  <si>
    <t>Aklys</t>
  </si>
  <si>
    <t>Varanius</t>
  </si>
  <si>
    <t>x</t>
  </si>
  <si>
    <t>Sovasta</t>
  </si>
  <si>
    <t>2007-07-07</t>
  </si>
  <si>
    <t>Raman</t>
  </si>
  <si>
    <t>Budiukin</t>
  </si>
  <si>
    <t>2007-06-28</t>
  </si>
  <si>
    <t>DVS</t>
  </si>
  <si>
    <t>Rutulio (3 kg) stūmimas jaunutės</t>
  </si>
  <si>
    <t xml:space="preserve"> </t>
  </si>
  <si>
    <t>Vieta</t>
    <phoneticPr fontId="0" type="noConversion"/>
  </si>
  <si>
    <t>Samaškaitė</t>
  </si>
  <si>
    <t>2008-01-27</t>
  </si>
  <si>
    <t>R. Kondratienė</t>
  </si>
  <si>
    <t>11.45</t>
  </si>
  <si>
    <t>Emutė</t>
  </si>
  <si>
    <t>Kaubrytė</t>
  </si>
  <si>
    <t>A.Pleskys</t>
  </si>
  <si>
    <t>11.52</t>
  </si>
  <si>
    <t>Lėja</t>
  </si>
  <si>
    <t>Martinionytė</t>
  </si>
  <si>
    <t>x</t>
    <phoneticPr fontId="0" type="noConversion"/>
  </si>
  <si>
    <t>R.Sakalauskienė</t>
  </si>
  <si>
    <t>10.78</t>
  </si>
  <si>
    <t>Aida</t>
  </si>
  <si>
    <t>Šiuipytė</t>
  </si>
  <si>
    <t>2007-09-19</t>
  </si>
  <si>
    <t>9.81</t>
  </si>
  <si>
    <t>Staniulytė</t>
  </si>
  <si>
    <t>L.Maleckis</t>
  </si>
  <si>
    <t>9.62</t>
  </si>
  <si>
    <t>Kulbokaitė</t>
  </si>
  <si>
    <t>2007-04-17</t>
  </si>
  <si>
    <t>Urtė</t>
  </si>
  <si>
    <t>Sungailaitė</t>
  </si>
  <si>
    <t>Darija</t>
  </si>
  <si>
    <t>Sudžiūtė</t>
  </si>
  <si>
    <t>2007-06-18</t>
  </si>
  <si>
    <t>9.47</t>
  </si>
  <si>
    <t>Daina</t>
  </si>
  <si>
    <t>Karčiauskaitė</t>
  </si>
  <si>
    <t>9.45</t>
  </si>
  <si>
    <t>Liepa</t>
  </si>
  <si>
    <t>Šukutytė</t>
  </si>
  <si>
    <t>V. Kokarskaja</t>
  </si>
  <si>
    <t>Mitkevičiūtė</t>
  </si>
  <si>
    <t>2007-06-26</t>
  </si>
  <si>
    <t>9.56</t>
  </si>
  <si>
    <t xml:space="preserve">Ema </t>
  </si>
  <si>
    <t>Jacaitė</t>
  </si>
  <si>
    <t>2008-10-11</t>
  </si>
  <si>
    <t>8.78</t>
  </si>
  <si>
    <t>Deimantė</t>
  </si>
  <si>
    <t>Agintaitė</t>
  </si>
  <si>
    <t>2007-07-18</t>
  </si>
  <si>
    <t>9.57</t>
  </si>
  <si>
    <t>Eglė</t>
  </si>
  <si>
    <t>Peseckaitė</t>
  </si>
  <si>
    <t>2008-07-29</t>
  </si>
  <si>
    <t>G.Kupstytė</t>
  </si>
  <si>
    <t>8.63</t>
  </si>
  <si>
    <t>Beatričė</t>
  </si>
  <si>
    <t>2008-06-20</t>
  </si>
  <si>
    <t>Jonava</t>
  </si>
  <si>
    <t>Jonavos KKSC</t>
  </si>
  <si>
    <t>SK "Einius"</t>
  </si>
  <si>
    <t>G.Goštautaitė</t>
  </si>
  <si>
    <t>8.04</t>
  </si>
  <si>
    <t>Emilija</t>
  </si>
  <si>
    <t>Vencius</t>
  </si>
  <si>
    <t>Ašmenaitė</t>
  </si>
  <si>
    <t>Rutulio (4 kg) stūmimas jaunučiai</t>
  </si>
  <si>
    <t>Vieta</t>
    <phoneticPr fontId="0" type="noConversion"/>
  </si>
  <si>
    <t>Justas</t>
  </si>
  <si>
    <t>Ašmonas</t>
  </si>
  <si>
    <t>2007 01 27</t>
  </si>
  <si>
    <t>Kaltinėnai</t>
  </si>
  <si>
    <t>S.Čėsna</t>
  </si>
  <si>
    <t>Julius</t>
  </si>
  <si>
    <t>Mockevičius</t>
  </si>
  <si>
    <t>2007-01-18</t>
  </si>
  <si>
    <t>Vilnius I,Alytus</t>
  </si>
  <si>
    <t>Ozo g.</t>
  </si>
  <si>
    <t>x</t>
    <phoneticPr fontId="0" type="noConversion"/>
  </si>
  <si>
    <t>J.Radžius, K. Giedraitis</t>
  </si>
  <si>
    <t>Ivašauskas</t>
  </si>
  <si>
    <t>2007-09-17</t>
  </si>
  <si>
    <t>K. Giedraitis</t>
  </si>
  <si>
    <t>Astijus</t>
  </si>
  <si>
    <t>Žičkus</t>
  </si>
  <si>
    <t>Žygimantas</t>
  </si>
  <si>
    <t>Bladys</t>
  </si>
  <si>
    <t>2007-06-24</t>
  </si>
  <si>
    <t>Šilalė</t>
  </si>
  <si>
    <t>Šilalės SM</t>
  </si>
  <si>
    <t>R. Bendžius</t>
  </si>
  <si>
    <t>Edvardas</t>
  </si>
  <si>
    <t>Grigorjevas</t>
  </si>
  <si>
    <t>K.Murašovas</t>
  </si>
  <si>
    <t>Edgaras</t>
  </si>
  <si>
    <t>Mineikis</t>
  </si>
  <si>
    <t>Ąžuolas</t>
  </si>
  <si>
    <t>Nauckūnas</t>
  </si>
  <si>
    <t>2007-02-17</t>
  </si>
  <si>
    <t>Gintalas</t>
  </si>
  <si>
    <t>2008-12-15</t>
  </si>
  <si>
    <t>A.Jasmontas</t>
  </si>
  <si>
    <t>Modestas</t>
  </si>
  <si>
    <t>Rubežius</t>
  </si>
  <si>
    <t>2007-10-29</t>
  </si>
  <si>
    <t>Klaipėda</t>
  </si>
  <si>
    <t>Tomas</t>
  </si>
  <si>
    <t>Valantinas</t>
  </si>
  <si>
    <t>Aironas</t>
  </si>
  <si>
    <t>Saldys</t>
  </si>
  <si>
    <t>Arnas</t>
  </si>
  <si>
    <t>Remeika</t>
  </si>
  <si>
    <t>2007.01.29</t>
  </si>
  <si>
    <t>Rubavičius</t>
  </si>
  <si>
    <t>Edvinas</t>
  </si>
  <si>
    <t>Petravičius</t>
  </si>
  <si>
    <t>Marijus</t>
  </si>
  <si>
    <t>Lankelis</t>
  </si>
  <si>
    <t>2007-06-12</t>
  </si>
  <si>
    <t>V. Lebeckienė</t>
  </si>
  <si>
    <t>Artemij</t>
  </si>
  <si>
    <t>Sklema</t>
  </si>
  <si>
    <t>K.V.Murašovai</t>
  </si>
  <si>
    <t>Ožiūnas</t>
  </si>
  <si>
    <t>2008-09-11</t>
  </si>
  <si>
    <t>Evaldas</t>
  </si>
  <si>
    <t>Šapalas</t>
  </si>
  <si>
    <t>Taurinskas</t>
  </si>
  <si>
    <t>2007-07-14</t>
  </si>
  <si>
    <t>Jasaitis</t>
  </si>
  <si>
    <t>Matas</t>
  </si>
  <si>
    <t>Jonušas</t>
  </si>
  <si>
    <t>2008-02-15</t>
  </si>
  <si>
    <t>Domas</t>
  </si>
  <si>
    <t>Strigūnas</t>
  </si>
  <si>
    <t>2007-06-09</t>
  </si>
  <si>
    <t>Ignas</t>
  </si>
  <si>
    <t>Pruckus</t>
  </si>
  <si>
    <t>V.Lebeckienė</t>
  </si>
  <si>
    <t>Mantas</t>
  </si>
  <si>
    <t>2007-12-13</t>
  </si>
  <si>
    <t>Linas</t>
  </si>
  <si>
    <t>Kairys</t>
  </si>
  <si>
    <t xml:space="preserve">Simonas </t>
  </si>
  <si>
    <t>Šikšnys</t>
  </si>
  <si>
    <t>2008-05-01</t>
  </si>
  <si>
    <t>Benas</t>
  </si>
  <si>
    <t>Dainys</t>
  </si>
  <si>
    <t>2008-12-24</t>
  </si>
  <si>
    <t>LIETUVOS JAUNUČIŲ LENGVOSIOS ATLETIKOS ČEMPIONATAs</t>
  </si>
  <si>
    <t>2022 m. sausio 22 d.</t>
  </si>
  <si>
    <t>Klaipėdos lengvosios atletikos maniežas</t>
  </si>
  <si>
    <t>Varžybų vyriausiasis teisėjas</t>
  </si>
  <si>
    <t>Raimonda Murašovienė</t>
  </si>
  <si>
    <t>/Nacionalinė kategorija/</t>
  </si>
  <si>
    <t>Varžybų vyriausiasis sekretorius</t>
  </si>
  <si>
    <t>Drąsutis Barkauskas</t>
  </si>
  <si>
    <t>Varžybų techninis delegatas</t>
  </si>
  <si>
    <t>Rimantas Bronius Zabulionis</t>
  </si>
  <si>
    <t>60 m bėgimas jaunutės</t>
  </si>
  <si>
    <t>bėgimas iš 5</t>
  </si>
  <si>
    <t>Takas</t>
  </si>
  <si>
    <t>Klubas</t>
  </si>
  <si>
    <t>Rez.par.b.</t>
  </si>
  <si>
    <t>Rez.fin.</t>
  </si>
  <si>
    <t>Daraškevičiūtė</t>
  </si>
  <si>
    <t>Bagvilaitė</t>
  </si>
  <si>
    <t>2007-03-29</t>
  </si>
  <si>
    <t>Karolina</t>
  </si>
  <si>
    <t>Januškaitė</t>
  </si>
  <si>
    <t>2008-07-21</t>
  </si>
  <si>
    <t>Klaipėdos r. BĮ sporto centras</t>
  </si>
  <si>
    <t>Patricija</t>
  </si>
  <si>
    <t>Babiliūtė</t>
  </si>
  <si>
    <t>Petkevičiūtė</t>
  </si>
  <si>
    <t>2008-08-23</t>
  </si>
  <si>
    <t>Orinta</t>
  </si>
  <si>
    <t>Liubertaitė</t>
  </si>
  <si>
    <t>Plungė</t>
  </si>
  <si>
    <t>R.Šilenskienė</t>
  </si>
  <si>
    <t xml:space="preserve">Gabija </t>
  </si>
  <si>
    <t>Stanevičiūtė</t>
  </si>
  <si>
    <t>2008-07-22</t>
  </si>
  <si>
    <t>Akvilė</t>
  </si>
  <si>
    <t>Tamošiūnaitė</t>
  </si>
  <si>
    <t>N.Daugėlienė</t>
  </si>
  <si>
    <t>Izabelė</t>
  </si>
  <si>
    <t>Midverytė</t>
  </si>
  <si>
    <t>2007-08-05</t>
  </si>
  <si>
    <t>Sabrina</t>
  </si>
  <si>
    <t>Gaučiutė</t>
  </si>
  <si>
    <t>2008-05-13</t>
  </si>
  <si>
    <t>Z.Sendriūtė</t>
  </si>
  <si>
    <t>Aleknaitė</t>
  </si>
  <si>
    <t>2008-06-14</t>
  </si>
  <si>
    <t>Geismantė</t>
  </si>
  <si>
    <t>Kaupinytė</t>
  </si>
  <si>
    <t>J.Beržinskienė</t>
  </si>
  <si>
    <t>Aušraitė</t>
  </si>
  <si>
    <t>L.Bružas</t>
  </si>
  <si>
    <t xml:space="preserve">Evija </t>
  </si>
  <si>
    <t xml:space="preserve">Krauklytė </t>
  </si>
  <si>
    <t xml:space="preserve">Vilniaus r. </t>
  </si>
  <si>
    <t>Vilniaus r. SM</t>
  </si>
  <si>
    <t xml:space="preserve">užsk. </t>
  </si>
  <si>
    <t xml:space="preserve">V. Gražys </t>
  </si>
  <si>
    <t>Smiltė</t>
  </si>
  <si>
    <t>Geldotaitė</t>
  </si>
  <si>
    <t>Gintarė</t>
  </si>
  <si>
    <t>Rupeikaitė</t>
  </si>
  <si>
    <t>Kuoraitė</t>
  </si>
  <si>
    <t>2007-04-21</t>
  </si>
  <si>
    <t xml:space="preserve">Z.Tindžiulienė </t>
  </si>
  <si>
    <t>Džiuginta</t>
  </si>
  <si>
    <t>Poškaitė</t>
  </si>
  <si>
    <t>2008-04-26</t>
  </si>
  <si>
    <t>Utena</t>
  </si>
  <si>
    <t>Utenos DSC</t>
  </si>
  <si>
    <t>ULAK</t>
  </si>
  <si>
    <t>M. Saliamonas</t>
  </si>
  <si>
    <t>Garsė</t>
  </si>
  <si>
    <t>Zdanovičiūtė</t>
  </si>
  <si>
    <t>2008-11-30</t>
  </si>
  <si>
    <t xml:space="preserve">Vilnius </t>
  </si>
  <si>
    <t>N.Žilinskienė</t>
  </si>
  <si>
    <t>Jakutytė</t>
  </si>
  <si>
    <t>V.Čiapienė</t>
  </si>
  <si>
    <t>Lidija</t>
  </si>
  <si>
    <t>Rūtelionytė</t>
  </si>
  <si>
    <t>2007-08-17</t>
  </si>
  <si>
    <t>Mikliauzaitė</t>
  </si>
  <si>
    <t>Naujokaitė</t>
  </si>
  <si>
    <t>2007-08-13</t>
  </si>
  <si>
    <t>Jankunec</t>
  </si>
  <si>
    <t>2007-01-07</t>
  </si>
  <si>
    <t>R. Kergytė - Dauskurdienė</t>
  </si>
  <si>
    <t>Ieva</t>
  </si>
  <si>
    <t>Verbickaitė</t>
  </si>
  <si>
    <t>2007-06-14</t>
  </si>
  <si>
    <t>Lukrecija</t>
  </si>
  <si>
    <t>Almanaitytė</t>
  </si>
  <si>
    <t>2007-07-05</t>
  </si>
  <si>
    <t>V. Šmidtas</t>
  </si>
  <si>
    <t>Jorūdaitė</t>
  </si>
  <si>
    <t>2008-09-22</t>
  </si>
  <si>
    <t>Finalas</t>
  </si>
  <si>
    <t>60 m bėgimas jaunučiai</t>
  </si>
  <si>
    <t>bėgimas iš 3</t>
  </si>
  <si>
    <t>Martynas</t>
  </si>
  <si>
    <t>Stonkus</t>
  </si>
  <si>
    <t>O.Grybauskienė</t>
  </si>
  <si>
    <t>Venclovas</t>
  </si>
  <si>
    <t>Ariogalos tauras</t>
  </si>
  <si>
    <t>M.Skamarakas</t>
  </si>
  <si>
    <t>Mačionis</t>
  </si>
  <si>
    <t>2007-01-03</t>
  </si>
  <si>
    <t>J.Strumskytė-Razgūnė,T.Zalatoris</t>
  </si>
  <si>
    <t>Danielius</t>
  </si>
  <si>
    <t>Kazlauskas</t>
  </si>
  <si>
    <t>2008-01-10</t>
  </si>
  <si>
    <t>Aušvydas</t>
  </si>
  <si>
    <t>Zavistauskas</t>
  </si>
  <si>
    <t>2008-04-03</t>
  </si>
  <si>
    <t>Ž. Leskauskas</t>
  </si>
  <si>
    <t>Milgedas</t>
  </si>
  <si>
    <t>Minkevičius</t>
  </si>
  <si>
    <t>B.Mickus</t>
  </si>
  <si>
    <t>Šimkūnas</t>
  </si>
  <si>
    <t>Eimantas</t>
  </si>
  <si>
    <t>Puidokas</t>
  </si>
  <si>
    <t>Meškys</t>
  </si>
  <si>
    <t>2008-03-05</t>
  </si>
  <si>
    <t>Simonas</t>
  </si>
  <si>
    <t>Laurinavičius</t>
  </si>
  <si>
    <t>O.Povilionienė</t>
  </si>
  <si>
    <t>Kevin</t>
  </si>
  <si>
    <t>Miroshnikov</t>
  </si>
  <si>
    <t>Ervinas</t>
  </si>
  <si>
    <t>Šakinis</t>
  </si>
  <si>
    <t>2007-05-07</t>
  </si>
  <si>
    <t>Rytis</t>
  </si>
  <si>
    <t>Vaičiuška</t>
  </si>
  <si>
    <t>2007-06-15</t>
  </si>
  <si>
    <t>Arminas</t>
  </si>
  <si>
    <t>Pšitulskis</t>
  </si>
  <si>
    <t>Kudzinevičius</t>
  </si>
  <si>
    <t>DQ</t>
  </si>
  <si>
    <t>Matukynas</t>
  </si>
  <si>
    <t>Tadas</t>
  </si>
  <si>
    <t>Aninkevičius</t>
  </si>
  <si>
    <t>2008-01-08</t>
  </si>
  <si>
    <t>Laurynas</t>
  </si>
  <si>
    <t>Audaras</t>
  </si>
  <si>
    <t>2008-08-29</t>
  </si>
  <si>
    <t>Trakai</t>
  </si>
  <si>
    <t>TRKKSC</t>
  </si>
  <si>
    <t>L.Tichonova</t>
  </si>
  <si>
    <t>60 m barjerinis bėgimas jaunutės (12,00-0,762-7,75)</t>
  </si>
  <si>
    <t>bėgimas iš 2</t>
  </si>
  <si>
    <t>Milda</t>
  </si>
  <si>
    <t>Antanaitytė</t>
  </si>
  <si>
    <t>Milita</t>
  </si>
  <si>
    <t>Žegunytė</t>
  </si>
  <si>
    <t>2007-11-07</t>
  </si>
  <si>
    <t>Aiva</t>
  </si>
  <si>
    <t>Labanauskaitė</t>
  </si>
  <si>
    <t>2007-04-04</t>
  </si>
  <si>
    <t>Grigaitytė</t>
  </si>
  <si>
    <t>N.Gedgaudienė</t>
  </si>
  <si>
    <t>Marcinkutė</t>
  </si>
  <si>
    <t>2008-05-29</t>
  </si>
  <si>
    <t>Juškaitė</t>
  </si>
  <si>
    <t>2007-11-28</t>
  </si>
  <si>
    <t>Gerda</t>
  </si>
  <si>
    <t>Domeikaitė</t>
  </si>
  <si>
    <t>2007-11-14</t>
  </si>
  <si>
    <t>II A</t>
  </si>
  <si>
    <t>60 m barjerinis bėgimas jaunučiai (13,00-0,838-8,25)</t>
  </si>
  <si>
    <t>Rez. par.b.</t>
  </si>
  <si>
    <t>Rokas</t>
  </si>
  <si>
    <t>Mačiulaitis</t>
  </si>
  <si>
    <t>2008-02-29</t>
  </si>
  <si>
    <t>Dovydas</t>
  </si>
  <si>
    <t>Šimas</t>
  </si>
  <si>
    <t>Garčinskas</t>
  </si>
  <si>
    <t>Kauno r.</t>
  </si>
  <si>
    <t>Kauno r. SM</t>
  </si>
  <si>
    <t>A.Starkevičius</t>
  </si>
  <si>
    <t>Stankus</t>
  </si>
  <si>
    <t>2007-12-05</t>
  </si>
  <si>
    <t>Lapinskas</t>
  </si>
  <si>
    <t xml:space="preserve">Užpalevičius </t>
  </si>
  <si>
    <t>2008-05-08</t>
  </si>
  <si>
    <t>I.Jakubaityte</t>
  </si>
  <si>
    <t>200 m bėgimas jaunutės</t>
  </si>
  <si>
    <t>finalinis bėgimas iš 9</t>
  </si>
  <si>
    <t>Rusteikaitė</t>
  </si>
  <si>
    <t>Odeta</t>
  </si>
  <si>
    <t>Klinkevičiūtė</t>
  </si>
  <si>
    <t>2008-09-06</t>
  </si>
  <si>
    <t>Prieskienytė</t>
  </si>
  <si>
    <t xml:space="preserve">2007-01-04 </t>
  </si>
  <si>
    <t xml:space="preserve">Simona </t>
  </si>
  <si>
    <t>Trijonytė</t>
  </si>
  <si>
    <t>2008 12 29</t>
  </si>
  <si>
    <t>Vilnius</t>
  </si>
  <si>
    <t>Sabina</t>
  </si>
  <si>
    <t>Buivyd</t>
  </si>
  <si>
    <t>2008-12-11</t>
  </si>
  <si>
    <t>T.Zalatoris,J.Strumskytė-Razgūnė</t>
  </si>
  <si>
    <t>Mėta</t>
  </si>
  <si>
    <t>Kondrotaitė</t>
  </si>
  <si>
    <t>Justė</t>
  </si>
  <si>
    <t>Marijampolė,Kalvarija</t>
  </si>
  <si>
    <t>E.Gustaitis, M.Rusevičius</t>
  </si>
  <si>
    <t>Evita</t>
  </si>
  <si>
    <t>Babraitytė</t>
  </si>
  <si>
    <t>2007-11-27</t>
  </si>
  <si>
    <t>R.Sausaitis</t>
  </si>
  <si>
    <t>Milė</t>
  </si>
  <si>
    <t>Mikalauskaitė</t>
  </si>
  <si>
    <t>2008-11-06</t>
  </si>
  <si>
    <t>I.Bolotina , J.Strumskytė-Razgunė</t>
  </si>
  <si>
    <t>Leila</t>
  </si>
  <si>
    <t>Šigauskaitė</t>
  </si>
  <si>
    <t>Goda</t>
  </si>
  <si>
    <t>Šataitė</t>
  </si>
  <si>
    <t>2007-02-18</t>
  </si>
  <si>
    <t>Martyna</t>
  </si>
  <si>
    <t>Viršilaitė</t>
  </si>
  <si>
    <t>Sruogytė</t>
  </si>
  <si>
    <t>Matulevičiūtė</t>
  </si>
  <si>
    <t>Mitkutė</t>
  </si>
  <si>
    <t>Ižikovaitė</t>
  </si>
  <si>
    <t>Valerija</t>
  </si>
  <si>
    <t>Kolesnikova</t>
  </si>
  <si>
    <t>2008-04-09</t>
  </si>
  <si>
    <t>Meda</t>
  </si>
  <si>
    <t>Buziūtė</t>
  </si>
  <si>
    <t>2007-06-29</t>
  </si>
  <si>
    <t>Elinga</t>
  </si>
  <si>
    <t>Semeniuk</t>
  </si>
  <si>
    <t>2007-01-06</t>
  </si>
  <si>
    <t>V.Kozlov,P.Žukienė</t>
  </si>
  <si>
    <t>Jogailė</t>
  </si>
  <si>
    <t>Navickaitė</t>
  </si>
  <si>
    <t>V.Baronienė</t>
  </si>
  <si>
    <t>Arūnė</t>
  </si>
  <si>
    <t>Bendžiūtė</t>
  </si>
  <si>
    <t>Bernadeta</t>
  </si>
  <si>
    <t>Vaitkevičiūtė</t>
  </si>
  <si>
    <t>2007-07-06</t>
  </si>
  <si>
    <t xml:space="preserve">Neila </t>
  </si>
  <si>
    <t xml:space="preserve"> Ruočkutė</t>
  </si>
  <si>
    <t>2007-11-17</t>
  </si>
  <si>
    <t>Č.Kundrotas</t>
  </si>
  <si>
    <t>Aušrinė</t>
  </si>
  <si>
    <t>Savickaitė</t>
  </si>
  <si>
    <t>Erika</t>
  </si>
  <si>
    <t>Aksinavičiūtė</t>
  </si>
  <si>
    <t xml:space="preserve">Odnopolaitė </t>
  </si>
  <si>
    <t>2007-07-24</t>
  </si>
  <si>
    <t>Indrė</t>
  </si>
  <si>
    <t>Riazanskytė</t>
  </si>
  <si>
    <t>2007-09-07</t>
  </si>
  <si>
    <t>Z.Tindžiulienė;,R.Sausaitis</t>
  </si>
  <si>
    <t xml:space="preserve">Agnė </t>
  </si>
  <si>
    <t>Kalašnikovaitė</t>
  </si>
  <si>
    <t>2008-01-21</t>
  </si>
  <si>
    <t>I.Bolotina,J.Strumskytė-Razgunė</t>
  </si>
  <si>
    <t>Mintė</t>
  </si>
  <si>
    <t>2008-01-17</t>
  </si>
  <si>
    <t>Junda</t>
  </si>
  <si>
    <t>Siudikaitė</t>
  </si>
  <si>
    <t>2007-01-04</t>
  </si>
  <si>
    <t xml:space="preserve">Nasiba </t>
  </si>
  <si>
    <t>Arifkhanova</t>
  </si>
  <si>
    <t>2008 10 25</t>
  </si>
  <si>
    <t>Palapytė</t>
  </si>
  <si>
    <t>2007-01-24</t>
  </si>
  <si>
    <t>D. Šaučikovas</t>
  </si>
  <si>
    <t>Eva</t>
  </si>
  <si>
    <t>2007-08-16</t>
  </si>
  <si>
    <t>Atėnė</t>
  </si>
  <si>
    <t>Siaurukaitė</t>
  </si>
  <si>
    <t>2007-09-22</t>
  </si>
  <si>
    <t>200 m bėgimas jaunučiai</t>
  </si>
  <si>
    <t>finalinis bėgimas iš 5</t>
  </si>
  <si>
    <t>Eduardas</t>
  </si>
  <si>
    <t>Rudiuc</t>
  </si>
  <si>
    <t>Šerpetauskis</t>
  </si>
  <si>
    <t>2008-04-12</t>
  </si>
  <si>
    <t>Kuraitis</t>
  </si>
  <si>
    <t>Aredas</t>
  </si>
  <si>
    <t>Domarkas</t>
  </si>
  <si>
    <t>A.Lukošaitis</t>
  </si>
  <si>
    <t>Jusas</t>
  </si>
  <si>
    <t>Sebeckas</t>
  </si>
  <si>
    <t>2008-01-18</t>
  </si>
  <si>
    <t xml:space="preserve">I. Krakoviak-Tolstika, A. Tolstiks </t>
  </si>
  <si>
    <t>Rūtenis</t>
  </si>
  <si>
    <t>Gervylius</t>
  </si>
  <si>
    <t>2007-09-30</t>
  </si>
  <si>
    <t>Kniza</t>
  </si>
  <si>
    <t>2007-07-30</t>
  </si>
  <si>
    <t>Plikauskas</t>
  </si>
  <si>
    <t>E.Gustaitis,J.Kasputienė</t>
  </si>
  <si>
    <t>Nauris</t>
  </si>
  <si>
    <t>Krasuckis</t>
  </si>
  <si>
    <t>2007-11-22</t>
  </si>
  <si>
    <t>Deimantas</t>
  </si>
  <si>
    <t>Arcimavičius</t>
  </si>
  <si>
    <t>2008-03-10</t>
  </si>
  <si>
    <t>Malinovskis</t>
  </si>
  <si>
    <t>2007 04 20</t>
  </si>
  <si>
    <t>Moisejenko</t>
  </si>
  <si>
    <t>2007-04-16</t>
  </si>
  <si>
    <t>Manstavičius</t>
  </si>
  <si>
    <t>2008-07-28</t>
  </si>
  <si>
    <t>Jankaitis</t>
  </si>
  <si>
    <t>2007-01-29</t>
  </si>
  <si>
    <t>Jurgaitis</t>
  </si>
  <si>
    <t>M.Krakys</t>
  </si>
  <si>
    <t>1000 m bėgimas jaunutės</t>
  </si>
  <si>
    <t>finalinis bėgimas iš 2</t>
  </si>
  <si>
    <t>23</t>
  </si>
  <si>
    <t>Kaveckaitė</t>
  </si>
  <si>
    <t>2008-08-24</t>
  </si>
  <si>
    <t>31</t>
  </si>
  <si>
    <t xml:space="preserve">Evelina </t>
  </si>
  <si>
    <t xml:space="preserve">Lapunaitė </t>
  </si>
  <si>
    <t>2007-11-06</t>
  </si>
  <si>
    <t>46</t>
  </si>
  <si>
    <t>Šlekytė</t>
  </si>
  <si>
    <t>V.Komisaraitis,E.Gustaitis</t>
  </si>
  <si>
    <t>62</t>
  </si>
  <si>
    <t>Sabonytė</t>
  </si>
  <si>
    <t>3:54.73</t>
  </si>
  <si>
    <t>70</t>
  </si>
  <si>
    <t>Mija</t>
  </si>
  <si>
    <t>Pielikytė</t>
  </si>
  <si>
    <t>2007-08-21</t>
  </si>
  <si>
    <t>59</t>
  </si>
  <si>
    <t>Juozaitytė</t>
  </si>
  <si>
    <t>2007-0415</t>
  </si>
  <si>
    <t>3.15,12</t>
  </si>
  <si>
    <t>53</t>
  </si>
  <si>
    <t>Adrija</t>
  </si>
  <si>
    <t>Jokubauskaitė</t>
  </si>
  <si>
    <t>2007-02-26</t>
  </si>
  <si>
    <t>3:15.00</t>
  </si>
  <si>
    <t>37</t>
  </si>
  <si>
    <t>Gintilaitė</t>
  </si>
  <si>
    <t>3:24,99</t>
  </si>
  <si>
    <t>51</t>
  </si>
  <si>
    <t>Rimkutė</t>
  </si>
  <si>
    <t>2007-06-22</t>
  </si>
  <si>
    <t>3.34,40</t>
  </si>
  <si>
    <t>17</t>
  </si>
  <si>
    <t>Burakovaitė</t>
  </si>
  <si>
    <t>R.Norkus</t>
  </si>
  <si>
    <t>1000 m bėgimas jaunučiai</t>
  </si>
  <si>
    <t>12</t>
  </si>
  <si>
    <t>Jonas</t>
  </si>
  <si>
    <t>Venckūnas</t>
  </si>
  <si>
    <t>R.Ančlauskas</t>
  </si>
  <si>
    <t>38</t>
  </si>
  <si>
    <t>Dmitrenko</t>
  </si>
  <si>
    <t>3:01,67</t>
  </si>
  <si>
    <t>63</t>
  </si>
  <si>
    <t>Simas</t>
  </si>
  <si>
    <t>Ivanauskas</t>
  </si>
  <si>
    <t>2007-02-03</t>
  </si>
  <si>
    <t>24</t>
  </si>
  <si>
    <t>Vilimas</t>
  </si>
  <si>
    <t>2007-02-19</t>
  </si>
  <si>
    <t>27</t>
  </si>
  <si>
    <t>Girnys</t>
  </si>
  <si>
    <t>Tytuvėnai</t>
  </si>
  <si>
    <t>Tytuvėnų g.</t>
  </si>
  <si>
    <t>P.Sabaitis</t>
  </si>
  <si>
    <t>78</t>
  </si>
  <si>
    <t>Tautvydas</t>
  </si>
  <si>
    <t>Litvinavičius</t>
  </si>
  <si>
    <t>2008-09-26</t>
  </si>
  <si>
    <t>48</t>
  </si>
  <si>
    <t>Mikučionis</t>
  </si>
  <si>
    <t>2000 m bėgimas jaunutės</t>
  </si>
  <si>
    <t>54</t>
  </si>
  <si>
    <t>Felisitė</t>
  </si>
  <si>
    <t>Feimanaitė</t>
  </si>
  <si>
    <t>47</t>
  </si>
  <si>
    <t>Anna</t>
  </si>
  <si>
    <t>Teriaeva</t>
  </si>
  <si>
    <t>2008-06-25</t>
  </si>
  <si>
    <t>Sostinės Olimpas</t>
  </si>
  <si>
    <t>D.Virbickas</t>
  </si>
  <si>
    <t>14</t>
  </si>
  <si>
    <t>Liatukaitė</t>
  </si>
  <si>
    <t>68</t>
  </si>
  <si>
    <t>Emanuelė</t>
  </si>
  <si>
    <t>Balsytė</t>
  </si>
  <si>
    <t>2007-10-26</t>
  </si>
  <si>
    <t xml:space="preserve"> Vilnius 1,Elektrėnai </t>
  </si>
  <si>
    <t xml:space="preserve">SSC,Ozo g. </t>
  </si>
  <si>
    <t>I Krakoviak-Tolstika, I. Ivoškienė</t>
  </si>
  <si>
    <t>26</t>
  </si>
  <si>
    <t>Gabriele</t>
  </si>
  <si>
    <t>Sabaliauskaite</t>
  </si>
  <si>
    <t>33</t>
  </si>
  <si>
    <t xml:space="preserve">Agnieška </t>
  </si>
  <si>
    <t xml:space="preserve">Bačul </t>
  </si>
  <si>
    <t>2007-09-12</t>
  </si>
  <si>
    <t>71</t>
  </si>
  <si>
    <t>Vasiljevaitė</t>
  </si>
  <si>
    <t>2007-03-31</t>
  </si>
  <si>
    <t>11</t>
  </si>
  <si>
    <t>Mišelė</t>
  </si>
  <si>
    <t>Korsakaitė</t>
  </si>
  <si>
    <t>2000 m bėgimas jaunučiai</t>
  </si>
  <si>
    <t>69</t>
  </si>
  <si>
    <t>Budvytis</t>
  </si>
  <si>
    <t>2008-05-20</t>
  </si>
  <si>
    <t>6</t>
  </si>
  <si>
    <t>Airidas</t>
  </si>
  <si>
    <t>Zykas</t>
  </si>
  <si>
    <t>Šokliukas</t>
  </si>
  <si>
    <t>A. Petrokas</t>
  </si>
  <si>
    <t>42</t>
  </si>
  <si>
    <t>Minevičius</t>
  </si>
  <si>
    <t>Marijampolė, Kalvarija</t>
  </si>
  <si>
    <t>V.Komisaraitis,J.Kasputienė</t>
  </si>
  <si>
    <t>84</t>
  </si>
  <si>
    <t>Juraitis</t>
  </si>
  <si>
    <t>2008-09-01</t>
  </si>
  <si>
    <t>R. Kiškėnienė</t>
  </si>
  <si>
    <t>1000 m kliūtinis bėgimas jaunutės</t>
  </si>
  <si>
    <t>45</t>
  </si>
  <si>
    <t>Andrėja</t>
  </si>
  <si>
    <t>Zigmantaitė</t>
  </si>
  <si>
    <t>V.Komisaraitis</t>
  </si>
  <si>
    <t>16</t>
  </si>
  <si>
    <t>Neda</t>
  </si>
  <si>
    <t>Šartutė</t>
  </si>
  <si>
    <t>32</t>
  </si>
  <si>
    <t xml:space="preserve">Paulina </t>
  </si>
  <si>
    <t xml:space="preserve">Šepetytė </t>
  </si>
  <si>
    <t>2008-02-08</t>
  </si>
  <si>
    <t>39</t>
  </si>
  <si>
    <t>Roberta</t>
  </si>
  <si>
    <t>Bliujūtė</t>
  </si>
  <si>
    <t>1000 m kliūtinis bėgimas jaunučiai (0,762)</t>
  </si>
  <si>
    <t>85</t>
  </si>
  <si>
    <t>Odegovas</t>
  </si>
  <si>
    <t>15</t>
  </si>
  <si>
    <t>Tauras</t>
  </si>
  <si>
    <t>Koncevičius</t>
  </si>
  <si>
    <t>I.Jakubaitytė</t>
  </si>
  <si>
    <t>2000 m sportinis ėjimas jaunutės</t>
  </si>
  <si>
    <t>Įspėjimai</t>
  </si>
  <si>
    <t>8</t>
  </si>
  <si>
    <t>Samanta</t>
  </si>
  <si>
    <t>Knivaitė</t>
  </si>
  <si>
    <t>R.Kaselis</t>
  </si>
  <si>
    <t>2</t>
  </si>
  <si>
    <t>Žilinskaitė</t>
  </si>
  <si>
    <t>Prienai</t>
  </si>
  <si>
    <t>Prienų KKSC</t>
  </si>
  <si>
    <t>K. Kuzmickienė</t>
  </si>
  <si>
    <t>56</t>
  </si>
  <si>
    <t xml:space="preserve">Justė </t>
  </si>
  <si>
    <t>Kvedaraitė</t>
  </si>
  <si>
    <t>2007-02-27</t>
  </si>
  <si>
    <t>Vilnius 1,Kėdainiai</t>
  </si>
  <si>
    <t>SSC,Ozo g.</t>
  </si>
  <si>
    <t>J.Romankovas,R.Kaselis,K.Pavilonis</t>
  </si>
  <si>
    <t>10</t>
  </si>
  <si>
    <t>Adrijana</t>
  </si>
  <si>
    <t>Karinauskaitė</t>
  </si>
  <si>
    <t>2007 08 04</t>
  </si>
  <si>
    <t>ŠSG</t>
  </si>
  <si>
    <t>A.Kitanov</t>
  </si>
  <si>
    <t>7</t>
  </si>
  <si>
    <t>Aliukonytė</t>
  </si>
  <si>
    <t>77</t>
  </si>
  <si>
    <t>Runkėvič</t>
  </si>
  <si>
    <t>2008-03-13</t>
  </si>
  <si>
    <t>75</t>
  </si>
  <si>
    <t xml:space="preserve">Gytė </t>
  </si>
  <si>
    <t>Araminaitė</t>
  </si>
  <si>
    <t>2007-09-29</t>
  </si>
  <si>
    <t>4</t>
  </si>
  <si>
    <t>Labutytė</t>
  </si>
  <si>
    <t>3</t>
  </si>
  <si>
    <t>Kuzmickaitė</t>
  </si>
  <si>
    <t>76</t>
  </si>
  <si>
    <t>Toropovaitė</t>
  </si>
  <si>
    <t>2007-03-28</t>
  </si>
  <si>
    <t>KOMANDINIAI  REZULTATAI</t>
  </si>
  <si>
    <t>Miestų  grupė</t>
  </si>
  <si>
    <t>1</t>
  </si>
  <si>
    <t>tšk.</t>
  </si>
  <si>
    <t>204</t>
  </si>
  <si>
    <t>188</t>
  </si>
  <si>
    <t>178</t>
  </si>
  <si>
    <t>5</t>
  </si>
  <si>
    <t>73</t>
  </si>
  <si>
    <t>Rajonų grupė</t>
  </si>
  <si>
    <t>9</t>
  </si>
  <si>
    <t>13</t>
  </si>
  <si>
    <t>18</t>
  </si>
  <si>
    <t>19</t>
  </si>
  <si>
    <t>20</t>
  </si>
  <si>
    <t>21</t>
  </si>
  <si>
    <t>(-10)</t>
  </si>
  <si>
    <t>22</t>
  </si>
  <si>
    <t>(-5)</t>
  </si>
  <si>
    <t>`</t>
  </si>
  <si>
    <t>600 m bėgimas jaunutės</t>
  </si>
  <si>
    <t>finalinis bėgimas iš 3</t>
  </si>
  <si>
    <t>66</t>
  </si>
  <si>
    <t>Rusnė</t>
  </si>
  <si>
    <t>Ponomariovaitė</t>
  </si>
  <si>
    <t>2008-06-13</t>
  </si>
  <si>
    <t>25</t>
  </si>
  <si>
    <t>Kvietkutė</t>
  </si>
  <si>
    <t>2008-02-24</t>
  </si>
  <si>
    <t>Savičiūtė</t>
  </si>
  <si>
    <t>2008-1031</t>
  </si>
  <si>
    <t>80</t>
  </si>
  <si>
    <t>Smaidžiūnaitė</t>
  </si>
  <si>
    <t>34</t>
  </si>
  <si>
    <t>Bernotaitė</t>
  </si>
  <si>
    <t>52</t>
  </si>
  <si>
    <t>Jarūnė</t>
  </si>
  <si>
    <t>2008-11-27</t>
  </si>
  <si>
    <t>1:57,41</t>
  </si>
  <si>
    <t>36</t>
  </si>
  <si>
    <t>Milena</t>
  </si>
  <si>
    <t>Survilaitė</t>
  </si>
  <si>
    <t>2007-11-30</t>
  </si>
  <si>
    <t>29</t>
  </si>
  <si>
    <t xml:space="preserve">Leščevskaja </t>
  </si>
  <si>
    <t>2007-11-01</t>
  </si>
  <si>
    <t>Milašiūtė</t>
  </si>
  <si>
    <t>58</t>
  </si>
  <si>
    <t>Bubinaitė</t>
  </si>
  <si>
    <t>55</t>
  </si>
  <si>
    <t>Kazanavičiūtė</t>
  </si>
  <si>
    <t>J. Beržanskis</t>
  </si>
  <si>
    <t>60</t>
  </si>
  <si>
    <t>2007-05-31</t>
  </si>
  <si>
    <t>1.55,64</t>
  </si>
  <si>
    <t>Saulė</t>
  </si>
  <si>
    <t>Gužytė</t>
  </si>
  <si>
    <t>1.40,45</t>
  </si>
  <si>
    <t>Marija</t>
  </si>
  <si>
    <t>Šarkauskaitė</t>
  </si>
  <si>
    <t>2008-09-30</t>
  </si>
  <si>
    <t>D.Jankauskaitė</t>
  </si>
  <si>
    <t>1:44,87</t>
  </si>
  <si>
    <t>61</t>
  </si>
  <si>
    <t>Julija</t>
  </si>
  <si>
    <t>Libar</t>
  </si>
  <si>
    <t>2007-08-01</t>
  </si>
  <si>
    <t>41</t>
  </si>
  <si>
    <t>Stelingytė</t>
  </si>
  <si>
    <t>1.49,71</t>
  </si>
  <si>
    <t>28</t>
  </si>
  <si>
    <t xml:space="preserve">Patricija </t>
  </si>
  <si>
    <t>2008-11-22</t>
  </si>
  <si>
    <t>600 m bėgimas jaunučiai</t>
  </si>
  <si>
    <t>35</t>
  </si>
  <si>
    <t>82</t>
  </si>
  <si>
    <t>Ayrtonas</t>
  </si>
  <si>
    <t>Katilius</t>
  </si>
  <si>
    <t xml:space="preserve">Trimirka </t>
  </si>
  <si>
    <t>2008 11 20</t>
  </si>
  <si>
    <t>72</t>
  </si>
  <si>
    <t>Jucys</t>
  </si>
  <si>
    <t>2008.06.28</t>
  </si>
  <si>
    <t>50</t>
  </si>
  <si>
    <t>Grantas</t>
  </si>
  <si>
    <t>Fabijonavičius</t>
  </si>
  <si>
    <t>83</t>
  </si>
  <si>
    <t>Sakalauskas</t>
  </si>
  <si>
    <t>2008-06-17</t>
  </si>
  <si>
    <t>57</t>
  </si>
  <si>
    <t>Kukšta</t>
  </si>
  <si>
    <t>L.Juchnevičienė</t>
  </si>
  <si>
    <t>1:30,79</t>
  </si>
  <si>
    <t>43</t>
  </si>
  <si>
    <t>Vyšniauskas</t>
  </si>
  <si>
    <t>1:35,78</t>
  </si>
  <si>
    <t>30</t>
  </si>
  <si>
    <t xml:space="preserve">Titas </t>
  </si>
  <si>
    <t xml:space="preserve">Bukauskas </t>
  </si>
  <si>
    <t>Stipr.</t>
  </si>
  <si>
    <t>67</t>
  </si>
  <si>
    <t>Lataitis</t>
  </si>
  <si>
    <t>2008-03-23</t>
  </si>
  <si>
    <t>I. Krakoviak-Tolstika, A. Tolstiks</t>
  </si>
  <si>
    <t>1:41.43</t>
  </si>
  <si>
    <t>44</t>
  </si>
  <si>
    <t>Zubavičius</t>
  </si>
  <si>
    <t>81</t>
  </si>
  <si>
    <t>Dominaitis</t>
  </si>
  <si>
    <t>2007-07-03</t>
  </si>
  <si>
    <t>65</t>
  </si>
  <si>
    <t xml:space="preserve">Jonas </t>
  </si>
  <si>
    <t>Šimaitis</t>
  </si>
  <si>
    <t>1:44.11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</si>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</sst>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_-* #,##0_-;\-* #,##0_-;_-* &quot;-&quot;_-;_-@_-"/>
    <numFmt numFmtId="167" formatCode="_-* #,##0.00_-;\-* #,##0.00_-;_-* &quot;-&quot;??_-;_-@_-"/>
    <numFmt numFmtId="168" formatCode="_(* #,##0.00_);_(* \(#,##0.00\);_(* &quot;-&quot;??_);_(@_)"/>
    <numFmt numFmtId="169" formatCode="yyyy\-mm\-dd;@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#,##0;\-#,##0;\-"/>
    <numFmt numFmtId="177" formatCode="#,##0.00;\-#,##0.00;\-"/>
    <numFmt numFmtId="178" formatCode="[$-427]General"/>
    <numFmt numFmtId="179" formatCode="#,##0.00&quot; &quot;[$Lt-427];[Red]&quot;-&quot;#,##0.00&quot; &quot;[$Lt-427]"/>
    <numFmt numFmtId="180" formatCode="[Red]0%;[Red]\(0%\)"/>
    <numFmt numFmtId="181" formatCode="m:ss.00"/>
    <numFmt numFmtId="182" formatCode="[$-FC27]yyyy\ &quot;m.&quot;\ mmmm\ d\ &quot;d.&quot;;@"/>
    <numFmt numFmtId="183" formatCode="[m]:ss.00"/>
    <numFmt numFmtId="184" formatCode="hh:mm;@"/>
    <numFmt numFmtId="185" formatCode="0.0"/>
    <numFmt numFmtId="186" formatCode="yyyy/mm/dd;@"/>
    <numFmt numFmtId="187" formatCode="0%;\(0%\)"/>
    <numFmt numFmtId="188" formatCode="0.00\ %"/>
    <numFmt numFmtId="189" formatCode="\ \ @"/>
    <numFmt numFmtId="190" formatCode="\ \ \ \ @"/>
    <numFmt numFmtId="191" formatCode="_-&quot;IRL&quot;* #,##0_-;\-&quot;IRL&quot;* #,##0_-;_-&quot;IRL&quot;* &quot;-&quot;_-;_-@_-"/>
    <numFmt numFmtId="192" formatCode="_-&quot;IRL&quot;* #,##0.00_-;\-&quot;IRL&quot;* #,##0.00_-;_-&quot;IRL&quot;* &quot;-&quot;??_-;_-@_-"/>
    <numFmt numFmtId="193" formatCode="#,##0.0;\-#,##0.0;\-"/>
  </numFmts>
  <fonts count="107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TimesLT"/>
    </font>
    <font>
      <sz val="10"/>
      <color indexed="10"/>
      <name val="Arial"/>
      <family val="2"/>
    </font>
    <font>
      <sz val="10"/>
      <name val="Arial Cyr"/>
      <charset val="204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Times New Roman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0"/>
      <color theme="1"/>
      <name val="Arial1"/>
      <charset val="186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2"/>
      <name val="Times New Roman"/>
      <family val="1"/>
    </font>
    <font>
      <b/>
      <sz val="16"/>
      <name val="Times New Roman"/>
      <family val="1"/>
      <charset val="186"/>
    </font>
    <font>
      <b/>
      <sz val="20"/>
      <name val="Times New Roman"/>
      <family val="1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Arial"/>
      <family val="2"/>
      <charset val="186"/>
    </font>
    <font>
      <b/>
      <sz val="10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165">
    <xf numFmtId="0" fontId="0" fillId="0" borderId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14" fillId="12" borderId="0" applyNumberFormat="0" applyBorder="0" applyAlignment="0" applyProtection="0"/>
    <xf numFmtId="0" fontId="47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47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47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47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7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4" fillId="16" borderId="0" applyNumberFormat="0" applyBorder="0" applyAlignment="0" applyProtection="0"/>
    <xf numFmtId="0" fontId="47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47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47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47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47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47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49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70" fontId="16" fillId="0" borderId="0" applyFill="0" applyBorder="0" applyAlignment="0"/>
    <xf numFmtId="170" fontId="16" fillId="0" borderId="0" applyFill="0" applyBorder="0" applyAlignment="0"/>
    <xf numFmtId="176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7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16" fillId="0" borderId="0" applyFill="0" applyBorder="0" applyAlignment="0"/>
    <xf numFmtId="170" fontId="16" fillId="0" borderId="0" applyFill="0" applyBorder="0" applyAlignment="0"/>
    <xf numFmtId="170" fontId="16" fillId="0" borderId="0" applyFill="0" applyBorder="0" applyAlignment="0"/>
    <xf numFmtId="176" fontId="16" fillId="0" borderId="0" applyFill="0" applyBorder="0" applyAlignment="0"/>
    <xf numFmtId="175" fontId="16" fillId="0" borderId="0" applyFill="0" applyBorder="0" applyAlignment="0"/>
    <xf numFmtId="175" fontId="16" fillId="0" borderId="0" applyFill="0" applyBorder="0" applyAlignment="0"/>
    <xf numFmtId="193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7" fontId="16" fillId="0" borderId="0" applyFill="0" applyBorder="0" applyAlignment="0"/>
    <xf numFmtId="0" fontId="17" fillId="20" borderId="4" applyNumberFormat="0" applyAlignment="0" applyProtection="0"/>
    <xf numFmtId="0" fontId="50" fillId="20" borderId="4" applyNumberFormat="0" applyAlignment="0" applyProtection="0"/>
    <xf numFmtId="0" fontId="17" fillId="20" borderId="4" applyNumberFormat="0" applyAlignment="0" applyProtection="0"/>
    <xf numFmtId="0" fontId="17" fillId="20" borderId="4" applyNumberFormat="0" applyAlignment="0" applyProtection="0"/>
    <xf numFmtId="0" fontId="18" fillId="21" borderId="5" applyNumberFormat="0" applyAlignment="0" applyProtection="0"/>
    <xf numFmtId="0" fontId="51" fillId="21" borderId="5" applyNumberFormat="0" applyAlignment="0" applyProtection="0"/>
    <xf numFmtId="0" fontId="18" fillId="21" borderId="5" applyNumberFormat="0" applyAlignment="0" applyProtection="0"/>
    <xf numFmtId="0" fontId="18" fillId="21" borderId="5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16" fillId="0" borderId="0" applyFill="0" applyBorder="0" applyAlignment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19" fillId="0" borderId="0" applyFill="0" applyBorder="0" applyAlignment="0"/>
    <xf numFmtId="170" fontId="19" fillId="0" borderId="0" applyFill="0" applyBorder="0" applyAlignment="0"/>
    <xf numFmtId="176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177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6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93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177" fontId="19" fillId="0" borderId="0" applyFill="0" applyBorder="0" applyAlignment="0"/>
    <xf numFmtId="178" fontId="84" fillId="0" borderId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53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6" applyNumberFormat="0" applyAlignment="0" applyProtection="0">
      <alignment horizontal="left" vertical="center"/>
    </xf>
    <xf numFmtId="0" fontId="21" fillId="0" borderId="6" applyNumberFormat="0" applyAlignment="0" applyProtection="0">
      <alignment horizontal="left" vertical="center"/>
    </xf>
    <xf numFmtId="0" fontId="21" fillId="0" borderId="6" applyNumberFormat="0" applyAlignment="0" applyProtection="0">
      <alignment horizontal="left" vertical="center"/>
    </xf>
    <xf numFmtId="0" fontId="21" fillId="0" borderId="7">
      <alignment horizontal="left" vertical="center"/>
    </xf>
    <xf numFmtId="0" fontId="21" fillId="0" borderId="7">
      <alignment horizontal="left" vertical="center"/>
    </xf>
    <xf numFmtId="0" fontId="21" fillId="0" borderId="7">
      <alignment horizontal="left" vertical="center"/>
    </xf>
    <xf numFmtId="0" fontId="54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55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56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3" fillId="7" borderId="4" applyNumberFormat="0" applyAlignment="0" applyProtection="0"/>
    <xf numFmtId="10" fontId="20" fillId="24" borderId="8" applyNumberFormat="0" applyBorder="0" applyAlignment="0" applyProtection="0"/>
    <xf numFmtId="10" fontId="20" fillId="24" borderId="8" applyNumberFormat="0" applyBorder="0" applyAlignment="0" applyProtection="0"/>
    <xf numFmtId="0" fontId="20" fillId="25" borderId="0" applyNumberFormat="0" applyBorder="0" applyAlignment="0" applyProtection="0"/>
    <xf numFmtId="0" fontId="59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59" fillId="7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179" fontId="24" fillId="0" borderId="0" applyNumberFormat="0" applyBorder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170" fontId="25" fillId="0" borderId="0" applyFill="0" applyBorder="0" applyAlignment="0"/>
    <xf numFmtId="170" fontId="25" fillId="0" borderId="0" applyFill="0" applyBorder="0" applyAlignment="0"/>
    <xf numFmtId="176" fontId="25" fillId="0" borderId="0" applyFill="0" applyBorder="0" applyAlignment="0"/>
    <xf numFmtId="171" fontId="25" fillId="0" borderId="0" applyFill="0" applyBorder="0" applyAlignment="0"/>
    <xf numFmtId="171" fontId="25" fillId="0" borderId="0" applyFill="0" applyBorder="0" applyAlignment="0"/>
    <xf numFmtId="177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6" fontId="25" fillId="0" borderId="0" applyFill="0" applyBorder="0" applyAlignment="0"/>
    <xf numFmtId="175" fontId="25" fillId="0" borderId="0" applyFill="0" applyBorder="0" applyAlignment="0"/>
    <xf numFmtId="175" fontId="25" fillId="0" borderId="0" applyFill="0" applyBorder="0" applyAlignment="0"/>
    <xf numFmtId="193" fontId="25" fillId="0" borderId="0" applyFill="0" applyBorder="0" applyAlignment="0"/>
    <xf numFmtId="171" fontId="25" fillId="0" borderId="0" applyFill="0" applyBorder="0" applyAlignment="0"/>
    <xf numFmtId="171" fontId="25" fillId="0" borderId="0" applyFill="0" applyBorder="0" applyAlignment="0"/>
    <xf numFmtId="177" fontId="25" fillId="0" borderId="0" applyFill="0" applyBorder="0" applyAlignment="0"/>
    <xf numFmtId="0" fontId="26" fillId="0" borderId="10" applyNumberFormat="0" applyFill="0" applyAlignment="0" applyProtection="0"/>
    <xf numFmtId="0" fontId="60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26" borderId="0" applyNumberFormat="0" applyBorder="0" applyAlignment="0" applyProtection="0"/>
    <xf numFmtId="0" fontId="6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180" fontId="28" fillId="0" borderId="0"/>
    <xf numFmtId="180" fontId="28" fillId="0" borderId="0"/>
    <xf numFmtId="180" fontId="62" fillId="0" borderId="0"/>
    <xf numFmtId="180" fontId="62" fillId="0" borderId="0"/>
    <xf numFmtId="180" fontId="28" fillId="0" borderId="0"/>
    <xf numFmtId="0" fontId="2" fillId="0" borderId="0"/>
    <xf numFmtId="0" fontId="2" fillId="0" borderId="0"/>
    <xf numFmtId="21" fontId="1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169" fontId="12" fillId="0" borderId="0"/>
    <xf numFmtId="21" fontId="12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21" fontId="1" fillId="0" borderId="0"/>
    <xf numFmtId="0" fontId="2" fillId="0" borderId="0"/>
    <xf numFmtId="169" fontId="12" fillId="0" borderId="0"/>
    <xf numFmtId="169" fontId="1" fillId="0" borderId="0"/>
    <xf numFmtId="21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21" fontId="12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21" fontId="1" fillId="0" borderId="0"/>
    <xf numFmtId="169" fontId="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" fillId="0" borderId="0"/>
    <xf numFmtId="169" fontId="1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" fillId="0" borderId="0"/>
    <xf numFmtId="169" fontId="12" fillId="0" borderId="0"/>
    <xf numFmtId="169" fontId="12" fillId="0" borderId="0"/>
    <xf numFmtId="0" fontId="9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2" fillId="0" borderId="0"/>
    <xf numFmtId="169" fontId="12" fillId="0" borderId="0"/>
    <xf numFmtId="0" fontId="13" fillId="0" borderId="0"/>
    <xf numFmtId="0" fontId="2" fillId="0" borderId="0"/>
    <xf numFmtId="0" fontId="9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13" fillId="0" borderId="0"/>
    <xf numFmtId="0" fontId="13" fillId="0" borderId="0"/>
    <xf numFmtId="0" fontId="13" fillId="0" borderId="0"/>
    <xf numFmtId="169" fontId="1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2" fillId="0" borderId="0"/>
    <xf numFmtId="169" fontId="1" fillId="0" borderId="0"/>
    <xf numFmtId="169" fontId="1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4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9" fillId="0" borderId="0"/>
    <xf numFmtId="0" fontId="9" fillId="0" borderId="0"/>
    <xf numFmtId="169" fontId="1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9" fontId="2" fillId="0" borderId="0"/>
    <xf numFmtId="0" fontId="3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69" fontId="2" fillId="0" borderId="0"/>
    <xf numFmtId="169" fontId="2" fillId="0" borderId="0"/>
    <xf numFmtId="182" fontId="2" fillId="0" borderId="0"/>
    <xf numFmtId="182" fontId="2" fillId="0" borderId="0"/>
    <xf numFmtId="169" fontId="1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2" fillId="0" borderId="0"/>
    <xf numFmtId="0" fontId="9" fillId="0" borderId="0"/>
    <xf numFmtId="0" fontId="9" fillId="0" borderId="0"/>
    <xf numFmtId="169" fontId="2" fillId="0" borderId="0"/>
    <xf numFmtId="0" fontId="30" fillId="0" borderId="0"/>
    <xf numFmtId="0" fontId="30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30" fillId="0" borderId="0"/>
    <xf numFmtId="169" fontId="12" fillId="0" borderId="0"/>
    <xf numFmtId="169" fontId="12" fillId="0" borderId="0"/>
    <xf numFmtId="173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" fillId="0" borderId="0"/>
    <xf numFmtId="169" fontId="1" fillId="0" borderId="0"/>
    <xf numFmtId="169" fontId="1" fillId="0" borderId="0"/>
    <xf numFmtId="169" fontId="12" fillId="0" borderId="0"/>
    <xf numFmtId="182" fontId="12" fillId="0" borderId="0"/>
    <xf numFmtId="182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0" fontId="12" fillId="0" borderId="0"/>
    <xf numFmtId="183" fontId="12" fillId="0" borderId="0"/>
    <xf numFmtId="170" fontId="1" fillId="0" borderId="0"/>
    <xf numFmtId="170" fontId="1" fillId="0" borderId="0"/>
    <xf numFmtId="183" fontId="1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3" fontId="13" fillId="0" borderId="0"/>
    <xf numFmtId="180" fontId="12" fillId="0" borderId="0"/>
    <xf numFmtId="166" fontId="1" fillId="0" borderId="0"/>
    <xf numFmtId="180" fontId="12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30" fillId="0" borderId="0"/>
    <xf numFmtId="169" fontId="12" fillId="0" borderId="0"/>
    <xf numFmtId="169" fontId="12" fillId="0" borderId="0"/>
    <xf numFmtId="0" fontId="9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30" fillId="0" borderId="0"/>
    <xf numFmtId="0" fontId="9" fillId="0" borderId="0"/>
    <xf numFmtId="169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69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81" fontId="2" fillId="0" borderId="0"/>
    <xf numFmtId="18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2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6" fillId="0" borderId="0"/>
    <xf numFmtId="0" fontId="9" fillId="0" borderId="0"/>
    <xf numFmtId="0" fontId="9" fillId="0" borderId="0"/>
    <xf numFmtId="0" fontId="83" fillId="0" borderId="0"/>
    <xf numFmtId="0" fontId="12" fillId="0" borderId="0"/>
    <xf numFmtId="0" fontId="83" fillId="0" borderId="0"/>
    <xf numFmtId="0" fontId="2" fillId="0" borderId="0"/>
    <xf numFmtId="0" fontId="86" fillId="0" borderId="0"/>
    <xf numFmtId="0" fontId="31" fillId="0" borderId="0"/>
    <xf numFmtId="0" fontId="9" fillId="0" borderId="0" applyNumberFormat="0" applyFont="0" applyFill="0" applyBorder="0" applyAlignment="0" applyProtection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7" fillId="0" borderId="0" applyBorder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185" fontId="12" fillId="0" borderId="0"/>
    <xf numFmtId="185" fontId="12" fillId="0" borderId="0"/>
    <xf numFmtId="185" fontId="12" fillId="0" borderId="0"/>
    <xf numFmtId="185" fontId="13" fillId="0" borderId="0"/>
    <xf numFmtId="185" fontId="12" fillId="0" borderId="0"/>
    <xf numFmtId="185" fontId="12" fillId="0" borderId="0"/>
    <xf numFmtId="185" fontId="13" fillId="0" borderId="0"/>
    <xf numFmtId="185" fontId="12" fillId="0" borderId="0"/>
    <xf numFmtId="185" fontId="12" fillId="0" borderId="0"/>
    <xf numFmtId="185" fontId="13" fillId="0" borderId="0"/>
    <xf numFmtId="185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21" fontId="12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" fillId="0" borderId="0"/>
    <xf numFmtId="0" fontId="9" fillId="0" borderId="0"/>
    <xf numFmtId="0" fontId="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169" fontId="12" fillId="0" borderId="0"/>
    <xf numFmtId="186" fontId="12" fillId="0" borderId="0"/>
    <xf numFmtId="0" fontId="63" fillId="0" borderId="0"/>
    <xf numFmtId="169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21" fontId="1" fillId="0" borderId="0"/>
    <xf numFmtId="0" fontId="9" fillId="0" borderId="0"/>
    <xf numFmtId="0" fontId="2" fillId="0" borderId="0"/>
    <xf numFmtId="169" fontId="12" fillId="0" borderId="0"/>
    <xf numFmtId="0" fontId="1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0" fontId="9" fillId="0" borderId="0"/>
    <xf numFmtId="0" fontId="9" fillId="0" borderId="0"/>
    <xf numFmtId="169" fontId="12" fillId="0" borderId="0"/>
    <xf numFmtId="0" fontId="1" fillId="0" borderId="0"/>
    <xf numFmtId="0" fontId="1" fillId="0" borderId="0"/>
    <xf numFmtId="0" fontId="1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21" fontId="1" fillId="0" borderId="0"/>
    <xf numFmtId="0" fontId="9" fillId="0" borderId="0"/>
    <xf numFmtId="0" fontId="12" fillId="0" borderId="0"/>
    <xf numFmtId="21" fontId="1" fillId="0" borderId="0"/>
    <xf numFmtId="169" fontId="12" fillId="0" borderId="0"/>
    <xf numFmtId="0" fontId="2" fillId="0" borderId="0"/>
    <xf numFmtId="0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169" fontId="1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21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4" fillId="0" borderId="0"/>
    <xf numFmtId="0" fontId="9" fillId="27" borderId="11" applyNumberFormat="0" applyFont="0" applyAlignment="0" applyProtection="0"/>
    <xf numFmtId="0" fontId="2" fillId="27" borderId="11" applyNumberFormat="0" applyFont="0" applyAlignment="0" applyProtection="0"/>
    <xf numFmtId="0" fontId="64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9" fillId="0" borderId="0"/>
    <xf numFmtId="0" fontId="1" fillId="27" borderId="11" applyNumberFormat="0" applyFon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8" fontId="2" fillId="0" borderId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88" fontId="2" fillId="0" borderId="0" applyFill="0" applyBorder="0" applyAlignment="0" applyProtection="0"/>
    <xf numFmtId="170" fontId="32" fillId="0" borderId="0" applyFill="0" applyBorder="0" applyAlignment="0"/>
    <xf numFmtId="170" fontId="32" fillId="0" borderId="0" applyFill="0" applyBorder="0" applyAlignment="0"/>
    <xf numFmtId="176" fontId="32" fillId="0" borderId="0" applyFill="0" applyBorder="0" applyAlignment="0"/>
    <xf numFmtId="171" fontId="32" fillId="0" borderId="0" applyFill="0" applyBorder="0" applyAlignment="0"/>
    <xf numFmtId="171" fontId="32" fillId="0" borderId="0" applyFill="0" applyBorder="0" applyAlignment="0"/>
    <xf numFmtId="177" fontId="32" fillId="0" borderId="0" applyFill="0" applyBorder="0" applyAlignment="0"/>
    <xf numFmtId="170" fontId="32" fillId="0" borderId="0" applyFill="0" applyBorder="0" applyAlignment="0"/>
    <xf numFmtId="170" fontId="32" fillId="0" borderId="0" applyFill="0" applyBorder="0" applyAlignment="0"/>
    <xf numFmtId="176" fontId="32" fillId="0" borderId="0" applyFill="0" applyBorder="0" applyAlignment="0"/>
    <xf numFmtId="175" fontId="32" fillId="0" borderId="0" applyFill="0" applyBorder="0" applyAlignment="0"/>
    <xf numFmtId="175" fontId="32" fillId="0" borderId="0" applyFill="0" applyBorder="0" applyAlignment="0"/>
    <xf numFmtId="193" fontId="32" fillId="0" borderId="0" applyFill="0" applyBorder="0" applyAlignment="0"/>
    <xf numFmtId="171" fontId="32" fillId="0" borderId="0" applyFill="0" applyBorder="0" applyAlignment="0"/>
    <xf numFmtId="171" fontId="32" fillId="0" borderId="0" applyFill="0" applyBorder="0" applyAlignment="0"/>
    <xf numFmtId="177" fontId="32" fillId="0" borderId="0" applyFill="0" applyBorder="0" applyAlignment="0"/>
    <xf numFmtId="0" fontId="6" fillId="0" borderId="12" applyAlignment="0">
      <alignment horizontal="right"/>
    </xf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49" fontId="16" fillId="0" borderId="0" applyFill="0" applyBorder="0" applyAlignment="0"/>
    <xf numFmtId="189" fontId="16" fillId="0" borderId="0" applyFill="0" applyBorder="0" applyAlignment="0"/>
    <xf numFmtId="189" fontId="16" fillId="0" borderId="0" applyFill="0" applyBorder="0" applyAlignment="0"/>
    <xf numFmtId="49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49" fontId="16" fillId="0" borderId="0" applyFill="0" applyBorder="0" applyAlignment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68" fillId="7" borderId="4" applyNumberFormat="0" applyAlignment="0" applyProtection="0"/>
    <xf numFmtId="0" fontId="69" fillId="20" borderId="9" applyNumberFormat="0" applyAlignment="0" applyProtection="0"/>
    <xf numFmtId="0" fontId="70" fillId="20" borderId="4" applyNumberFormat="0" applyAlignment="0" applyProtection="0"/>
    <xf numFmtId="0" fontId="71" fillId="0" borderId="1" applyNumberFormat="0" applyFill="0" applyAlignment="0" applyProtection="0"/>
    <xf numFmtId="0" fontId="72" fillId="0" borderId="2" applyNumberFormat="0" applyFill="0" applyAlignment="0" applyProtection="0"/>
    <xf numFmtId="0" fontId="73" fillId="0" borderId="3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3" applyNumberFormat="0" applyFill="0" applyAlignment="0" applyProtection="0"/>
    <xf numFmtId="0" fontId="75" fillId="21" borderId="5" applyNumberFormat="0" applyAlignment="0" applyProtection="0"/>
    <xf numFmtId="0" fontId="76" fillId="0" borderId="0" applyNumberFormat="0" applyFill="0" applyBorder="0" applyAlignment="0" applyProtection="0"/>
    <xf numFmtId="0" fontId="77" fillId="26" borderId="0" applyNumberFormat="0" applyBorder="0" applyAlignment="0" applyProtection="0"/>
    <xf numFmtId="0" fontId="33" fillId="0" borderId="0"/>
    <xf numFmtId="0" fontId="78" fillId="3" borderId="0" applyNumberFormat="0" applyBorder="0" applyAlignment="0" applyProtection="0"/>
    <xf numFmtId="0" fontId="79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0" borderId="0"/>
    <xf numFmtId="0" fontId="9" fillId="0" borderId="0"/>
    <xf numFmtId="0" fontId="86" fillId="0" borderId="0"/>
  </cellStyleXfs>
  <cellXfs count="583">
    <xf numFmtId="0" fontId="0" fillId="0" borderId="0" xfId="0"/>
    <xf numFmtId="1" fontId="8" fillId="0" borderId="14" xfId="771" applyNumberFormat="1" applyFont="1" applyFill="1" applyBorder="1" applyAlignment="1">
      <alignment horizontal="center" vertical="center"/>
    </xf>
    <xf numFmtId="0" fontId="8" fillId="0" borderId="15" xfId="336" applyFont="1" applyFill="1" applyBorder="1" applyAlignment="1">
      <alignment horizontal="center" vertical="center"/>
    </xf>
    <xf numFmtId="0" fontId="8" fillId="0" borderId="15" xfId="336" applyFont="1" applyFill="1" applyBorder="1" applyAlignment="1">
      <alignment horizontal="left" vertical="center" wrapText="1"/>
    </xf>
    <xf numFmtId="0" fontId="10" fillId="0" borderId="12" xfId="336" applyFont="1" applyFill="1" applyBorder="1" applyAlignment="1">
      <alignment horizontal="right" vertical="center"/>
    </xf>
    <xf numFmtId="0" fontId="7" fillId="0" borderId="16" xfId="336" applyFont="1" applyFill="1" applyBorder="1" applyAlignment="1">
      <alignment horizontal="left" vertical="center"/>
    </xf>
    <xf numFmtId="0" fontId="11" fillId="0" borderId="8" xfId="336" applyFont="1" applyFill="1" applyBorder="1" applyAlignment="1">
      <alignment horizontal="left" vertical="center"/>
    </xf>
    <xf numFmtId="0" fontId="11" fillId="0" borderId="0" xfId="336" applyFont="1" applyFill="1" applyAlignment="1">
      <alignment vertical="center"/>
    </xf>
    <xf numFmtId="169" fontId="11" fillId="0" borderId="8" xfId="336" applyNumberFormat="1" applyFont="1" applyFill="1" applyBorder="1" applyAlignment="1">
      <alignment horizontal="center" vertical="center"/>
    </xf>
    <xf numFmtId="49" fontId="4" fillId="0" borderId="0" xfId="336" applyNumberFormat="1" applyFont="1" applyFill="1" applyAlignment="1">
      <alignment horizontal="center" vertical="center"/>
    </xf>
    <xf numFmtId="0" fontId="3" fillId="0" borderId="0" xfId="336" applyFont="1" applyFill="1" applyAlignment="1">
      <alignment vertical="center"/>
    </xf>
    <xf numFmtId="0" fontId="5" fillId="0" borderId="0" xfId="336" applyFont="1" applyFill="1" applyAlignment="1">
      <alignment horizontal="right" vertical="center"/>
    </xf>
    <xf numFmtId="49" fontId="7" fillId="0" borderId="0" xfId="336" applyNumberFormat="1" applyFont="1" applyFill="1" applyAlignment="1">
      <alignment horizontal="center" vertical="center"/>
    </xf>
    <xf numFmtId="49" fontId="8" fillId="0" borderId="17" xfId="336" applyNumberFormat="1" applyFont="1" applyFill="1" applyBorder="1" applyAlignment="1">
      <alignment horizontal="center" vertical="center"/>
    </xf>
    <xf numFmtId="0" fontId="3" fillId="0" borderId="0" xfId="336" applyFont="1" applyFill="1"/>
    <xf numFmtId="49" fontId="3" fillId="0" borderId="0" xfId="336" applyNumberFormat="1" applyFont="1" applyFill="1" applyAlignment="1">
      <alignment horizontal="left" vertical="center"/>
    </xf>
    <xf numFmtId="0" fontId="3" fillId="0" borderId="0" xfId="336" applyFont="1" applyFill="1" applyAlignment="1">
      <alignment horizontal="left" vertical="center"/>
    </xf>
    <xf numFmtId="0" fontId="3" fillId="0" borderId="0" xfId="336" applyFont="1" applyFill="1" applyAlignment="1">
      <alignment horizontal="center" vertical="center"/>
    </xf>
    <xf numFmtId="49" fontId="3" fillId="0" borderId="0" xfId="336" applyNumberFormat="1" applyFont="1" applyFill="1" applyAlignment="1">
      <alignment horizontal="center" vertical="center"/>
    </xf>
    <xf numFmtId="0" fontId="10" fillId="0" borderId="0" xfId="336" applyFont="1" applyFill="1" applyAlignment="1">
      <alignment vertical="center"/>
    </xf>
    <xf numFmtId="0" fontId="3" fillId="0" borderId="0" xfId="338" applyFont="1" applyFill="1" applyAlignment="1">
      <alignment vertical="center"/>
    </xf>
    <xf numFmtId="1" fontId="8" fillId="0" borderId="6" xfId="772" applyNumberFormat="1" applyFont="1" applyFill="1" applyBorder="1" applyAlignment="1">
      <alignment horizontal="center" vertical="center"/>
    </xf>
    <xf numFmtId="2" fontId="8" fillId="0" borderId="18" xfId="2072" applyNumberFormat="1" applyFont="1" applyFill="1" applyBorder="1" applyAlignment="1">
      <alignment horizontal="center" vertical="center"/>
    </xf>
    <xf numFmtId="0" fontId="11" fillId="0" borderId="19" xfId="772" applyNumberFormat="1" applyFont="1" applyFill="1" applyBorder="1" applyAlignment="1">
      <alignment horizontal="center" vertical="center"/>
    </xf>
    <xf numFmtId="0" fontId="10" fillId="0" borderId="8" xfId="772" applyFont="1" applyFill="1" applyBorder="1" applyAlignment="1">
      <alignment horizontal="center" vertical="center"/>
    </xf>
    <xf numFmtId="0" fontId="10" fillId="0" borderId="12" xfId="772" applyFont="1" applyFill="1" applyBorder="1" applyAlignment="1">
      <alignment horizontal="center" vertical="center"/>
    </xf>
    <xf numFmtId="0" fontId="11" fillId="0" borderId="0" xfId="772" applyFont="1" applyFill="1" applyAlignment="1">
      <alignment vertical="center"/>
    </xf>
    <xf numFmtId="0" fontId="10" fillId="0" borderId="0" xfId="772" applyFont="1" applyFill="1" applyAlignment="1">
      <alignment vertical="center"/>
    </xf>
    <xf numFmtId="0" fontId="8" fillId="0" borderId="0" xfId="336" applyFont="1" applyFill="1" applyAlignment="1">
      <alignment horizontal="left" vertical="center"/>
    </xf>
    <xf numFmtId="0" fontId="8" fillId="0" borderId="0" xfId="336" applyFont="1" applyFill="1" applyAlignment="1">
      <alignment vertical="center"/>
    </xf>
    <xf numFmtId="0" fontId="10" fillId="0" borderId="0" xfId="336" applyFont="1" applyFill="1" applyAlignment="1">
      <alignment horizontal="center" vertical="center"/>
    </xf>
    <xf numFmtId="0" fontId="7" fillId="0" borderId="0" xfId="336" applyFont="1" applyFill="1" applyAlignment="1">
      <alignment vertical="center"/>
    </xf>
    <xf numFmtId="49" fontId="8" fillId="0" borderId="0" xfId="336" applyNumberFormat="1" applyFont="1" applyFill="1" applyAlignment="1">
      <alignment horizontal="left" vertical="center"/>
    </xf>
    <xf numFmtId="0" fontId="34" fillId="0" borderId="0" xfId="336" applyFont="1" applyFill="1" applyAlignment="1">
      <alignment horizontal="left" vertical="center"/>
    </xf>
    <xf numFmtId="0" fontId="35" fillId="0" borderId="0" xfId="336" applyFont="1" applyFill="1" applyAlignment="1">
      <alignment horizontal="center" vertical="center"/>
    </xf>
    <xf numFmtId="49" fontId="8" fillId="0" borderId="0" xfId="336" applyNumberFormat="1" applyFont="1" applyFill="1" applyAlignment="1">
      <alignment horizontal="center" vertical="center"/>
    </xf>
    <xf numFmtId="0" fontId="5" fillId="0" borderId="0" xfId="336" applyFont="1" applyFill="1" applyAlignment="1">
      <alignment horizontal="center" vertical="center"/>
    </xf>
    <xf numFmtId="0" fontId="5" fillId="0" borderId="0" xfId="336" applyFont="1" applyFill="1" applyAlignment="1">
      <alignment horizontal="left" vertical="center"/>
    </xf>
    <xf numFmtId="49" fontId="5" fillId="0" borderId="0" xfId="336" applyNumberFormat="1" applyFont="1" applyFill="1" applyAlignment="1">
      <alignment horizontal="center" vertical="center"/>
    </xf>
    <xf numFmtId="49" fontId="11" fillId="0" borderId="0" xfId="336" applyNumberFormat="1" applyFont="1" applyFill="1" applyAlignment="1">
      <alignment horizontal="center" vertical="center"/>
    </xf>
    <xf numFmtId="0" fontId="5" fillId="0" borderId="0" xfId="336" applyFont="1" applyFill="1" applyAlignment="1">
      <alignment vertical="center"/>
    </xf>
    <xf numFmtId="49" fontId="34" fillId="0" borderId="0" xfId="336" applyNumberFormat="1" applyFont="1" applyFill="1" applyAlignment="1">
      <alignment horizontal="left" vertical="center"/>
    </xf>
    <xf numFmtId="0" fontId="35" fillId="0" borderId="0" xfId="336" applyFont="1" applyFill="1" applyAlignment="1">
      <alignment horizontal="left" vertical="center"/>
    </xf>
    <xf numFmtId="0" fontId="8" fillId="0" borderId="17" xfId="336" applyFont="1" applyFill="1" applyBorder="1" applyAlignment="1">
      <alignment horizontal="right" vertical="center"/>
    </xf>
    <xf numFmtId="0" fontId="8" fillId="0" borderId="20" xfId="336" applyFont="1" applyFill="1" applyBorder="1" applyAlignment="1">
      <alignment horizontal="left" vertical="center"/>
    </xf>
    <xf numFmtId="49" fontId="8" fillId="0" borderId="15" xfId="336" applyNumberFormat="1" applyFont="1" applyFill="1" applyBorder="1" applyAlignment="1">
      <alignment horizontal="center" vertical="center"/>
    </xf>
    <xf numFmtId="0" fontId="8" fillId="0" borderId="17" xfId="336" applyFont="1" applyFill="1" applyBorder="1" applyAlignment="1">
      <alignment horizontal="center" vertical="center"/>
    </xf>
    <xf numFmtId="49" fontId="8" fillId="0" borderId="20" xfId="336" applyNumberFormat="1" applyFont="1" applyFill="1" applyBorder="1" applyAlignment="1">
      <alignment horizontal="center" vertical="center"/>
    </xf>
    <xf numFmtId="0" fontId="8" fillId="0" borderId="21" xfId="336" applyFont="1" applyFill="1" applyBorder="1" applyAlignment="1">
      <alignment horizontal="left" vertical="center"/>
    </xf>
    <xf numFmtId="0" fontId="35" fillId="0" borderId="12" xfId="336" applyFont="1" applyFill="1" applyBorder="1" applyAlignment="1">
      <alignment horizontal="left" vertical="center"/>
    </xf>
    <xf numFmtId="0" fontId="7" fillId="0" borderId="8" xfId="336" applyFont="1" applyFill="1" applyBorder="1" applyAlignment="1">
      <alignment horizontal="center" vertical="center"/>
    </xf>
    <xf numFmtId="2" fontId="7" fillId="0" borderId="16" xfId="336" applyNumberFormat="1" applyFont="1" applyFill="1" applyBorder="1" applyAlignment="1">
      <alignment horizontal="center" vertical="center"/>
    </xf>
    <xf numFmtId="49" fontId="11" fillId="0" borderId="0" xfId="336" applyNumberFormat="1" applyFont="1" applyFill="1" applyAlignment="1">
      <alignment horizontal="left" vertical="center"/>
    </xf>
    <xf numFmtId="0" fontId="2" fillId="0" borderId="0" xfId="336" applyFill="1"/>
    <xf numFmtId="0" fontId="10" fillId="28" borderId="8" xfId="0" applyFont="1" applyFill="1" applyBorder="1" applyAlignment="1">
      <alignment horizontal="center" vertical="center"/>
    </xf>
    <xf numFmtId="0" fontId="3" fillId="0" borderId="0" xfId="338" applyFont="1" applyFill="1"/>
    <xf numFmtId="49" fontId="3" fillId="0" borderId="0" xfId="338" applyNumberFormat="1" applyFont="1" applyFill="1" applyAlignment="1">
      <alignment horizontal="left" vertical="center"/>
    </xf>
    <xf numFmtId="0" fontId="8" fillId="0" borderId="0" xfId="338" applyFont="1" applyFill="1" applyAlignment="1">
      <alignment horizontal="left" vertical="center"/>
    </xf>
    <xf numFmtId="0" fontId="3" fillId="0" borderId="0" xfId="338" applyFont="1" applyFill="1" applyAlignment="1">
      <alignment horizontal="left" vertical="center"/>
    </xf>
    <xf numFmtId="0" fontId="3" fillId="0" borderId="0" xfId="338" applyFont="1" applyFill="1" applyAlignment="1">
      <alignment horizontal="center" vertical="center"/>
    </xf>
    <xf numFmtId="49" fontId="3" fillId="0" borderId="0" xfId="338" applyNumberFormat="1" applyFont="1" applyFill="1" applyAlignment="1">
      <alignment horizontal="center" vertical="center"/>
    </xf>
    <xf numFmtId="49" fontId="4" fillId="0" borderId="0" xfId="338" applyNumberFormat="1" applyFont="1" applyFill="1" applyAlignment="1">
      <alignment horizontal="center" vertical="center"/>
    </xf>
    <xf numFmtId="0" fontId="5" fillId="0" borderId="0" xfId="338" applyFont="1" applyFill="1" applyAlignment="1">
      <alignment horizontal="right" vertical="center"/>
    </xf>
    <xf numFmtId="0" fontId="10" fillId="0" borderId="0" xfId="338" applyFont="1" applyFill="1" applyAlignment="1">
      <alignment horizontal="center" vertical="center"/>
    </xf>
    <xf numFmtId="0" fontId="10" fillId="0" borderId="0" xfId="338" applyFont="1" applyFill="1" applyAlignment="1">
      <alignment vertical="center"/>
    </xf>
    <xf numFmtId="0" fontId="7" fillId="0" borderId="0" xfId="338" applyFont="1" applyFill="1" applyAlignment="1">
      <alignment vertical="center"/>
    </xf>
    <xf numFmtId="49" fontId="8" fillId="0" borderId="0" xfId="338" applyNumberFormat="1" applyFont="1" applyFill="1" applyAlignment="1">
      <alignment horizontal="left" vertical="center"/>
    </xf>
    <xf numFmtId="0" fontId="34" fillId="0" borderId="0" xfId="338" applyFont="1" applyFill="1" applyAlignment="1">
      <alignment horizontal="left" vertical="center"/>
    </xf>
    <xf numFmtId="0" fontId="35" fillId="0" borderId="0" xfId="338" applyFont="1" applyFill="1" applyAlignment="1">
      <alignment horizontal="center" vertical="center"/>
    </xf>
    <xf numFmtId="49" fontId="7" fillId="0" borderId="0" xfId="338" applyNumberFormat="1" applyFont="1" applyFill="1" applyAlignment="1">
      <alignment horizontal="center" vertical="center"/>
    </xf>
    <xf numFmtId="0" fontId="11" fillId="0" borderId="0" xfId="338" applyFont="1" applyFill="1" applyAlignment="1">
      <alignment vertical="center"/>
    </xf>
    <xf numFmtId="0" fontId="5" fillId="0" borderId="0" xfId="338" applyFont="1" applyFill="1" applyAlignment="1">
      <alignment horizontal="center" vertical="center"/>
    </xf>
    <xf numFmtId="0" fontId="5" fillId="0" borderId="0" xfId="338" applyFont="1" applyFill="1" applyAlignment="1">
      <alignment horizontal="left" vertical="center"/>
    </xf>
    <xf numFmtId="49" fontId="5" fillId="0" borderId="0" xfId="338" applyNumberFormat="1" applyFont="1" applyFill="1" applyAlignment="1">
      <alignment horizontal="center" vertical="center"/>
    </xf>
    <xf numFmtId="0" fontId="5" fillId="0" borderId="0" xfId="338" applyFont="1" applyFill="1" applyAlignment="1">
      <alignment vertical="center"/>
    </xf>
    <xf numFmtId="49" fontId="34" fillId="0" borderId="0" xfId="338" applyNumberFormat="1" applyFont="1" applyFill="1" applyAlignment="1">
      <alignment horizontal="left" vertical="center"/>
    </xf>
    <xf numFmtId="0" fontId="35" fillId="0" borderId="0" xfId="338" applyFont="1" applyFill="1" applyAlignment="1">
      <alignment horizontal="left" vertical="center"/>
    </xf>
    <xf numFmtId="0" fontId="8" fillId="0" borderId="17" xfId="338" applyFont="1" applyFill="1" applyBorder="1" applyAlignment="1">
      <alignment horizontal="right" vertical="center"/>
    </xf>
    <xf numFmtId="0" fontId="8" fillId="0" borderId="20" xfId="338" applyFont="1" applyFill="1" applyBorder="1" applyAlignment="1">
      <alignment horizontal="left" vertical="center"/>
    </xf>
    <xf numFmtId="49" fontId="8" fillId="0" borderId="15" xfId="338" applyNumberFormat="1" applyFont="1" applyFill="1" applyBorder="1" applyAlignment="1">
      <alignment horizontal="center" vertical="center"/>
    </xf>
    <xf numFmtId="0" fontId="8" fillId="0" borderId="15" xfId="338" applyFont="1" applyFill="1" applyBorder="1" applyAlignment="1">
      <alignment horizontal="center" vertical="center"/>
    </xf>
    <xf numFmtId="0" fontId="8" fillId="0" borderId="15" xfId="338" applyFont="1" applyFill="1" applyBorder="1" applyAlignment="1">
      <alignment horizontal="left" vertical="center" wrapText="1"/>
    </xf>
    <xf numFmtId="0" fontId="8" fillId="0" borderId="17" xfId="338" applyFont="1" applyFill="1" applyBorder="1" applyAlignment="1">
      <alignment horizontal="center" vertical="center"/>
    </xf>
    <xf numFmtId="2" fontId="8" fillId="0" borderId="23" xfId="2072" applyNumberFormat="1" applyFont="1" applyFill="1" applyBorder="1" applyAlignment="1">
      <alignment horizontal="center" vertical="center"/>
    </xf>
    <xf numFmtId="49" fontId="8" fillId="0" borderId="20" xfId="338" applyNumberFormat="1" applyFont="1" applyFill="1" applyBorder="1" applyAlignment="1">
      <alignment horizontal="center" vertical="center"/>
    </xf>
    <xf numFmtId="49" fontId="8" fillId="0" borderId="17" xfId="338" applyNumberFormat="1" applyFont="1" applyFill="1" applyBorder="1" applyAlignment="1">
      <alignment horizontal="center" vertical="center"/>
    </xf>
    <xf numFmtId="0" fontId="8" fillId="0" borderId="21" xfId="338" applyFont="1" applyFill="1" applyBorder="1" applyAlignment="1">
      <alignment horizontal="left" vertical="center"/>
    </xf>
    <xf numFmtId="0" fontId="8" fillId="0" borderId="0" xfId="338" applyFont="1" applyFill="1" applyAlignment="1">
      <alignment vertical="center"/>
    </xf>
    <xf numFmtId="0" fontId="10" fillId="0" borderId="24" xfId="772" applyFont="1" applyFill="1" applyBorder="1" applyAlignment="1">
      <alignment horizontal="center" vertical="center"/>
    </xf>
    <xf numFmtId="0" fontId="10" fillId="0" borderId="25" xfId="772" applyFont="1" applyFill="1" applyBorder="1" applyAlignment="1">
      <alignment horizontal="center" vertical="center"/>
    </xf>
    <xf numFmtId="0" fontId="10" fillId="0" borderId="12" xfId="338" applyFont="1" applyFill="1" applyBorder="1" applyAlignment="1">
      <alignment horizontal="right" vertical="center"/>
    </xf>
    <xf numFmtId="0" fontId="7" fillId="0" borderId="16" xfId="338" applyFont="1" applyFill="1" applyBorder="1" applyAlignment="1">
      <alignment horizontal="left" vertical="center"/>
    </xf>
    <xf numFmtId="169" fontId="11" fillId="0" borderId="8" xfId="338" applyNumberFormat="1" applyFont="1" applyFill="1" applyBorder="1" applyAlignment="1">
      <alignment horizontal="center" vertical="center"/>
    </xf>
    <xf numFmtId="0" fontId="11" fillId="0" borderId="8" xfId="338" applyFont="1" applyFill="1" applyBorder="1" applyAlignment="1">
      <alignment horizontal="left" vertical="center"/>
    </xf>
    <xf numFmtId="0" fontId="88" fillId="0" borderId="8" xfId="338" applyFont="1" applyFill="1" applyBorder="1" applyAlignment="1">
      <alignment horizontal="left" vertical="center"/>
    </xf>
    <xf numFmtId="0" fontId="7" fillId="0" borderId="8" xfId="338" applyFont="1" applyFill="1" applyBorder="1" applyAlignment="1">
      <alignment horizontal="center" vertical="center"/>
    </xf>
    <xf numFmtId="2" fontId="7" fillId="0" borderId="16" xfId="338" applyNumberFormat="1" applyFont="1" applyFill="1" applyBorder="1" applyAlignment="1">
      <alignment horizontal="center" vertical="center"/>
    </xf>
    <xf numFmtId="49" fontId="11" fillId="0" borderId="0" xfId="338" applyNumberFormat="1" applyFont="1" applyFill="1" applyAlignment="1">
      <alignment horizontal="left" vertical="center"/>
    </xf>
    <xf numFmtId="0" fontId="2" fillId="0" borderId="0" xfId="338" applyFill="1"/>
    <xf numFmtId="0" fontId="3" fillId="0" borderId="0" xfId="338" applyFont="1"/>
    <xf numFmtId="0" fontId="3" fillId="0" borderId="0" xfId="338" applyFont="1" applyAlignment="1">
      <alignment vertical="center"/>
    </xf>
    <xf numFmtId="49" fontId="3" fillId="0" borderId="0" xfId="338" applyNumberFormat="1" applyFont="1" applyAlignment="1">
      <alignment horizontal="left" vertical="center"/>
    </xf>
    <xf numFmtId="0" fontId="8" fillId="0" borderId="0" xfId="338" applyFont="1" applyAlignment="1">
      <alignment horizontal="left" vertical="center"/>
    </xf>
    <xf numFmtId="0" fontId="3" fillId="0" borderId="0" xfId="338" applyFont="1" applyAlignment="1">
      <alignment horizontal="left" vertical="center"/>
    </xf>
    <xf numFmtId="0" fontId="3" fillId="0" borderId="0" xfId="338" applyFont="1" applyAlignment="1">
      <alignment horizontal="center" vertical="center"/>
    </xf>
    <xf numFmtId="49" fontId="4" fillId="0" borderId="0" xfId="338" applyNumberFormat="1" applyFont="1" applyAlignment="1">
      <alignment horizontal="center" vertical="center"/>
    </xf>
    <xf numFmtId="49" fontId="3" fillId="0" borderId="0" xfId="338" applyNumberFormat="1" applyFont="1" applyAlignment="1">
      <alignment horizontal="center" vertical="center"/>
    </xf>
    <xf numFmtId="0" fontId="5" fillId="0" borderId="0" xfId="338" applyFont="1" applyAlignment="1">
      <alignment horizontal="right" vertical="center"/>
    </xf>
    <xf numFmtId="0" fontId="10" fillId="0" borderId="0" xfId="338" applyFont="1" applyAlignment="1">
      <alignment horizontal="center" vertical="center"/>
    </xf>
    <xf numFmtId="0" fontId="10" fillId="0" borderId="0" xfId="338" applyFont="1" applyAlignment="1">
      <alignment vertical="center"/>
    </xf>
    <xf numFmtId="0" fontId="7" fillId="0" borderId="0" xfId="338" applyFont="1" applyAlignment="1">
      <alignment vertical="center"/>
    </xf>
    <xf numFmtId="49" fontId="8" fillId="0" borderId="0" xfId="338" applyNumberFormat="1" applyFont="1" applyAlignment="1">
      <alignment horizontal="left" vertical="center"/>
    </xf>
    <xf numFmtId="0" fontId="34" fillId="0" borderId="0" xfId="338" applyFont="1" applyAlignment="1">
      <alignment horizontal="left" vertical="center"/>
    </xf>
    <xf numFmtId="0" fontId="35" fillId="0" borderId="0" xfId="338" applyFont="1" applyAlignment="1">
      <alignment horizontal="center" vertical="center"/>
    </xf>
    <xf numFmtId="49" fontId="7" fillId="0" borderId="0" xfId="338" applyNumberFormat="1" applyFont="1" applyAlignment="1">
      <alignment horizontal="center" vertical="center"/>
    </xf>
    <xf numFmtId="0" fontId="11" fillId="0" borderId="0" xfId="338" applyFont="1" applyAlignment="1">
      <alignment vertical="center"/>
    </xf>
    <xf numFmtId="0" fontId="5" fillId="0" borderId="0" xfId="338" applyFont="1" applyAlignment="1">
      <alignment horizontal="center" vertical="center"/>
    </xf>
    <xf numFmtId="0" fontId="5" fillId="0" borderId="0" xfId="338" applyFont="1" applyAlignment="1">
      <alignment horizontal="left" vertical="center"/>
    </xf>
    <xf numFmtId="49" fontId="5" fillId="0" borderId="0" xfId="338" applyNumberFormat="1" applyFont="1" applyAlignment="1">
      <alignment horizontal="center" vertical="center"/>
    </xf>
    <xf numFmtId="0" fontId="5" fillId="0" borderId="0" xfId="338" applyFont="1" applyAlignment="1">
      <alignment vertical="center"/>
    </xf>
    <xf numFmtId="49" fontId="34" fillId="0" borderId="0" xfId="338" applyNumberFormat="1" applyFont="1" applyAlignment="1">
      <alignment horizontal="left" vertical="center"/>
    </xf>
    <xf numFmtId="0" fontId="35" fillId="0" borderId="0" xfId="338" applyFont="1" applyAlignment="1">
      <alignment horizontal="left" vertical="center"/>
    </xf>
    <xf numFmtId="1" fontId="8" fillId="0" borderId="14" xfId="771" applyNumberFormat="1" applyFont="1" applyBorder="1" applyAlignment="1">
      <alignment horizontal="center" vertical="center"/>
    </xf>
    <xf numFmtId="1" fontId="8" fillId="0" borderId="6" xfId="772" applyNumberFormat="1" applyFont="1" applyBorder="1" applyAlignment="1">
      <alignment horizontal="center" vertical="center"/>
    </xf>
    <xf numFmtId="0" fontId="8" fillId="0" borderId="17" xfId="338" applyFont="1" applyBorder="1" applyAlignment="1">
      <alignment horizontal="right" vertical="center"/>
    </xf>
    <xf numFmtId="0" fontId="8" fillId="0" borderId="20" xfId="338" applyFont="1" applyBorder="1" applyAlignment="1">
      <alignment horizontal="left" vertical="center"/>
    </xf>
    <xf numFmtId="49" fontId="8" fillId="0" borderId="15" xfId="338" applyNumberFormat="1" applyFont="1" applyBorder="1" applyAlignment="1">
      <alignment horizontal="center" vertical="center"/>
    </xf>
    <xf numFmtId="0" fontId="8" fillId="0" borderId="15" xfId="338" applyFont="1" applyBorder="1" applyAlignment="1">
      <alignment horizontal="center" vertical="center"/>
    </xf>
    <xf numFmtId="0" fontId="8" fillId="0" borderId="15" xfId="338" applyFont="1" applyBorder="1" applyAlignment="1">
      <alignment horizontal="left" vertical="center" wrapText="1"/>
    </xf>
    <xf numFmtId="2" fontId="89" fillId="0" borderId="18" xfId="2072" applyNumberFormat="1" applyFont="1" applyBorder="1" applyAlignment="1">
      <alignment horizontal="center" vertical="center"/>
    </xf>
    <xf numFmtId="2" fontId="89" fillId="0" borderId="23" xfId="2072" applyNumberFormat="1" applyFont="1" applyBorder="1" applyAlignment="1">
      <alignment horizontal="center" vertical="center"/>
    </xf>
    <xf numFmtId="49" fontId="8" fillId="0" borderId="20" xfId="338" applyNumberFormat="1" applyFont="1" applyBorder="1" applyAlignment="1">
      <alignment horizontal="center" vertical="center"/>
    </xf>
    <xf numFmtId="0" fontId="8" fillId="0" borderId="21" xfId="338" applyFont="1" applyBorder="1" applyAlignment="1">
      <alignment horizontal="left" vertical="center"/>
    </xf>
    <xf numFmtId="0" fontId="8" fillId="0" borderId="0" xfId="338" applyFont="1" applyAlignment="1">
      <alignment vertical="center"/>
    </xf>
    <xf numFmtId="0" fontId="10" fillId="0" borderId="8" xfId="772" applyFont="1" applyBorder="1" applyAlignment="1">
      <alignment horizontal="center" vertical="center"/>
    </xf>
    <xf numFmtId="0" fontId="10" fillId="0" borderId="12" xfId="772" applyFont="1" applyBorder="1" applyAlignment="1">
      <alignment horizontal="center" vertical="center"/>
    </xf>
    <xf numFmtId="0" fontId="10" fillId="0" borderId="12" xfId="338" applyFont="1" applyBorder="1" applyAlignment="1">
      <alignment horizontal="right" vertical="center"/>
    </xf>
    <xf numFmtId="0" fontId="7" fillId="0" borderId="16" xfId="338" applyFont="1" applyBorder="1" applyAlignment="1">
      <alignment horizontal="left" vertical="center"/>
    </xf>
    <xf numFmtId="169" fontId="11" fillId="0" borderId="8" xfId="338" applyNumberFormat="1" applyFont="1" applyBorder="1" applyAlignment="1">
      <alignment horizontal="center" vertical="center"/>
    </xf>
    <xf numFmtId="0" fontId="11" fillId="0" borderId="8" xfId="338" applyFont="1" applyBorder="1" applyAlignment="1">
      <alignment horizontal="left" vertical="center"/>
    </xf>
    <xf numFmtId="0" fontId="35" fillId="0" borderId="8" xfId="338" applyFont="1" applyBorder="1" applyAlignment="1">
      <alignment horizontal="left" vertical="center"/>
    </xf>
    <xf numFmtId="0" fontId="7" fillId="0" borderId="8" xfId="338" applyFont="1" applyBorder="1" applyAlignment="1">
      <alignment horizontal="center" vertical="center"/>
    </xf>
    <xf numFmtId="0" fontId="11" fillId="0" borderId="19" xfId="772" applyFont="1" applyBorder="1" applyAlignment="1">
      <alignment horizontal="center" vertical="center"/>
    </xf>
    <xf numFmtId="0" fontId="11" fillId="0" borderId="19" xfId="772" quotePrefix="1" applyFont="1" applyBorder="1" applyAlignment="1">
      <alignment horizontal="center" vertical="center"/>
    </xf>
    <xf numFmtId="2" fontId="7" fillId="0" borderId="7" xfId="338" applyNumberFormat="1" applyFont="1" applyBorder="1" applyAlignment="1">
      <alignment horizontal="center" vertical="center"/>
    </xf>
    <xf numFmtId="0" fontId="10" fillId="28" borderId="8" xfId="2162" applyFont="1" applyFill="1" applyBorder="1" applyAlignment="1">
      <alignment horizontal="center" vertical="center"/>
    </xf>
    <xf numFmtId="0" fontId="10" fillId="0" borderId="0" xfId="772" applyFont="1" applyAlignment="1">
      <alignment vertical="center"/>
    </xf>
    <xf numFmtId="0" fontId="2" fillId="0" borderId="0" xfId="338"/>
    <xf numFmtId="49" fontId="11" fillId="0" borderId="0" xfId="338" applyNumberFormat="1" applyFont="1" applyAlignment="1">
      <alignment horizontal="left" vertical="center"/>
    </xf>
    <xf numFmtId="0" fontId="88" fillId="0" borderId="12" xfId="338" applyFont="1" applyFill="1" applyBorder="1" applyAlignment="1">
      <alignment horizontal="left" vertical="center"/>
    </xf>
    <xf numFmtId="0" fontId="6" fillId="0" borderId="0" xfId="338" applyFont="1" applyFill="1" applyAlignment="1">
      <alignment vertical="center"/>
    </xf>
    <xf numFmtId="0" fontId="90" fillId="0" borderId="0" xfId="338" applyFont="1" applyFill="1" applyAlignment="1">
      <alignment vertical="center"/>
    </xf>
    <xf numFmtId="0" fontId="91" fillId="0" borderId="0" xfId="338" applyFont="1" applyFill="1" applyAlignment="1">
      <alignment horizontal="left" vertical="center"/>
    </xf>
    <xf numFmtId="0" fontId="92" fillId="0" borderId="0" xfId="338" applyFont="1" applyFill="1" applyAlignment="1">
      <alignment horizontal="center" vertical="center"/>
    </xf>
    <xf numFmtId="2" fontId="90" fillId="0" borderId="0" xfId="338" applyNumberFormat="1" applyFont="1" applyFill="1" applyAlignment="1">
      <alignment horizontal="center" vertical="center"/>
    </xf>
    <xf numFmtId="2" fontId="7" fillId="0" borderId="0" xfId="338" applyNumberFormat="1" applyFont="1" applyFill="1" applyAlignment="1">
      <alignment horizontal="center" vertical="center"/>
    </xf>
    <xf numFmtId="0" fontId="88" fillId="0" borderId="0" xfId="338" applyFont="1" applyFill="1" applyAlignment="1">
      <alignment vertical="center"/>
    </xf>
    <xf numFmtId="0" fontId="93" fillId="0" borderId="0" xfId="338" applyFont="1" applyFill="1" applyAlignment="1">
      <alignment vertical="center"/>
    </xf>
    <xf numFmtId="0" fontId="94" fillId="0" borderId="0" xfId="338" applyFont="1" applyFill="1" applyAlignment="1">
      <alignment vertical="center"/>
    </xf>
    <xf numFmtId="0" fontId="93" fillId="0" borderId="0" xfId="338" applyFont="1" applyFill="1" applyAlignment="1">
      <alignment horizontal="left" vertical="center"/>
    </xf>
    <xf numFmtId="0" fontId="93" fillId="0" borderId="0" xfId="338" applyFont="1" applyFill="1" applyAlignment="1">
      <alignment horizontal="center" vertical="center"/>
    </xf>
    <xf numFmtId="2" fontId="93" fillId="0" borderId="0" xfId="338" applyNumberFormat="1" applyFont="1" applyFill="1" applyAlignment="1">
      <alignment horizontal="center" vertical="center"/>
    </xf>
    <xf numFmtId="2" fontId="3" fillId="0" borderId="0" xfId="338" applyNumberFormat="1" applyFont="1" applyFill="1" applyAlignment="1">
      <alignment horizontal="center" vertical="center"/>
    </xf>
    <xf numFmtId="2" fontId="8" fillId="0" borderId="0" xfId="338" applyNumberFormat="1" applyFont="1" applyFill="1" applyAlignment="1">
      <alignment vertical="center"/>
    </xf>
    <xf numFmtId="49" fontId="8" fillId="0" borderId="0" xfId="338" applyNumberFormat="1" applyFont="1" applyFill="1" applyAlignment="1">
      <alignment vertical="center"/>
    </xf>
    <xf numFmtId="1" fontId="8" fillId="0" borderId="6" xfId="771" applyNumberFormat="1" applyFont="1" applyFill="1" applyBorder="1" applyAlignment="1">
      <alignment horizontal="center" vertical="center"/>
    </xf>
    <xf numFmtId="0" fontId="89" fillId="0" borderId="17" xfId="338" applyFont="1" applyFill="1" applyBorder="1" applyAlignment="1">
      <alignment horizontal="right" vertical="center"/>
    </xf>
    <xf numFmtId="0" fontId="89" fillId="0" borderId="20" xfId="338" applyFont="1" applyFill="1" applyBorder="1" applyAlignment="1">
      <alignment horizontal="left" vertical="center"/>
    </xf>
    <xf numFmtId="0" fontId="89" fillId="0" borderId="15" xfId="338" applyFont="1" applyFill="1" applyBorder="1" applyAlignment="1">
      <alignment horizontal="center" vertical="center"/>
    </xf>
    <xf numFmtId="1" fontId="89" fillId="0" borderId="26" xfId="338" applyNumberFormat="1" applyFont="1" applyFill="1" applyBorder="1" applyAlignment="1">
      <alignment horizontal="center" vertical="center"/>
    </xf>
    <xf numFmtId="1" fontId="89" fillId="0" borderId="27" xfId="338" applyNumberFormat="1" applyFont="1" applyFill="1" applyBorder="1" applyAlignment="1">
      <alignment horizontal="center" vertical="center"/>
    </xf>
    <xf numFmtId="1" fontId="89" fillId="0" borderId="28" xfId="338" applyNumberFormat="1" applyFont="1" applyFill="1" applyBorder="1" applyAlignment="1">
      <alignment horizontal="center" vertical="center"/>
    </xf>
    <xf numFmtId="2" fontId="8" fillId="0" borderId="20" xfId="338" applyNumberFormat="1" applyFont="1" applyFill="1" applyBorder="1" applyAlignment="1">
      <alignment horizontal="center" vertical="center"/>
    </xf>
    <xf numFmtId="0" fontId="89" fillId="0" borderId="21" xfId="338" applyFont="1" applyFill="1" applyBorder="1" applyAlignment="1">
      <alignment horizontal="left" vertical="center"/>
    </xf>
    <xf numFmtId="0" fontId="89" fillId="0" borderId="0" xfId="338" applyFont="1" applyFill="1" applyAlignment="1">
      <alignment vertical="center"/>
    </xf>
    <xf numFmtId="0" fontId="10" fillId="0" borderId="24" xfId="338" applyFont="1" applyFill="1" applyBorder="1" applyAlignment="1">
      <alignment horizontal="center" vertical="center"/>
    </xf>
    <xf numFmtId="0" fontId="10" fillId="0" borderId="25" xfId="338" applyFont="1" applyFill="1" applyBorder="1" applyAlignment="1">
      <alignment horizontal="center" vertical="center"/>
    </xf>
    <xf numFmtId="0" fontId="90" fillId="0" borderId="8" xfId="338" applyFont="1" applyFill="1" applyBorder="1" applyAlignment="1">
      <alignment horizontal="center" vertical="center"/>
    </xf>
    <xf numFmtId="2" fontId="95" fillId="0" borderId="8" xfId="338" applyNumberFormat="1" applyFont="1" applyFill="1" applyBorder="1" applyAlignment="1">
      <alignment horizontal="center" vertical="center"/>
    </xf>
    <xf numFmtId="2" fontId="7" fillId="0" borderId="8" xfId="422" applyNumberFormat="1" applyFont="1" applyFill="1" applyBorder="1" applyAlignment="1">
      <alignment horizontal="center" vertical="center"/>
    </xf>
    <xf numFmtId="0" fontId="96" fillId="28" borderId="8" xfId="2162" applyFont="1" applyFill="1" applyBorder="1" applyAlignment="1">
      <alignment horizontal="center" vertical="center"/>
    </xf>
    <xf numFmtId="0" fontId="92" fillId="0" borderId="0" xfId="338" applyFont="1" applyFill="1" applyAlignment="1">
      <alignment horizontal="left" vertical="center"/>
    </xf>
    <xf numFmtId="2" fontId="6" fillId="0" borderId="0" xfId="338" applyNumberFormat="1" applyFont="1" applyFill="1" applyAlignment="1">
      <alignment horizontal="center" vertical="center"/>
    </xf>
    <xf numFmtId="0" fontId="6" fillId="0" borderId="0" xfId="422" applyFont="1" applyAlignment="1">
      <alignment vertical="center"/>
    </xf>
    <xf numFmtId="0" fontId="90" fillId="0" borderId="0" xfId="422" applyFont="1" applyAlignment="1">
      <alignment vertical="center"/>
    </xf>
    <xf numFmtId="49" fontId="8" fillId="0" borderId="0" xfId="422" applyNumberFormat="1" applyFont="1" applyAlignment="1">
      <alignment horizontal="left" vertical="center"/>
    </xf>
    <xf numFmtId="0" fontId="91" fillId="0" borderId="0" xfId="422" applyFont="1" applyAlignment="1">
      <alignment horizontal="left" vertical="center"/>
    </xf>
    <xf numFmtId="0" fontId="92" fillId="0" borderId="0" xfId="422" applyFont="1" applyAlignment="1">
      <alignment horizontal="center" vertical="center"/>
    </xf>
    <xf numFmtId="2" fontId="90" fillId="0" borderId="0" xfId="422" applyNumberFormat="1" applyFont="1" applyAlignment="1">
      <alignment horizontal="left" vertical="center"/>
    </xf>
    <xf numFmtId="2" fontId="7" fillId="0" borderId="0" xfId="422" applyNumberFormat="1" applyFont="1" applyFill="1" applyAlignment="1">
      <alignment horizontal="center" vertical="center"/>
    </xf>
    <xf numFmtId="49" fontId="7" fillId="0" borderId="0" xfId="422" applyNumberFormat="1" applyFont="1" applyFill="1" applyAlignment="1">
      <alignment horizontal="center" vertical="center"/>
    </xf>
    <xf numFmtId="0" fontId="88" fillId="0" borderId="0" xfId="422" applyFont="1" applyAlignment="1">
      <alignment vertical="center"/>
    </xf>
    <xf numFmtId="0" fontId="93" fillId="0" borderId="0" xfId="422" applyFont="1" applyAlignment="1">
      <alignment vertical="center"/>
    </xf>
    <xf numFmtId="0" fontId="94" fillId="0" borderId="0" xfId="422" applyFont="1" applyAlignment="1">
      <alignment vertical="center"/>
    </xf>
    <xf numFmtId="49" fontId="11" fillId="0" borderId="0" xfId="422" applyNumberFormat="1" applyFont="1" applyAlignment="1">
      <alignment horizontal="left" vertical="center"/>
    </xf>
    <xf numFmtId="0" fontId="93" fillId="0" borderId="0" xfId="422" applyFont="1" applyAlignment="1">
      <alignment horizontal="left" vertical="center"/>
    </xf>
    <xf numFmtId="0" fontId="93" fillId="0" borderId="0" xfId="422" applyFont="1" applyAlignment="1">
      <alignment horizontal="center" vertical="center"/>
    </xf>
    <xf numFmtId="2" fontId="93" fillId="0" borderId="0" xfId="422" applyNumberFormat="1" applyFont="1" applyAlignment="1">
      <alignment horizontal="left" vertical="center"/>
    </xf>
    <xf numFmtId="2" fontId="3" fillId="0" borderId="0" xfId="422" applyNumberFormat="1" applyFont="1" applyFill="1" applyAlignment="1">
      <alignment horizontal="center" vertical="center"/>
    </xf>
    <xf numFmtId="49" fontId="3" fillId="0" borderId="0" xfId="422" applyNumberFormat="1" applyFont="1" applyFill="1" applyAlignment="1">
      <alignment horizontal="center" vertical="center"/>
    </xf>
    <xf numFmtId="2" fontId="8" fillId="0" borderId="0" xfId="422" applyNumberFormat="1" applyFont="1" applyFill="1" applyAlignment="1">
      <alignment vertical="center"/>
    </xf>
    <xf numFmtId="49" fontId="8" fillId="0" borderId="0" xfId="422" applyNumberFormat="1" applyFont="1" applyFill="1" applyAlignment="1">
      <alignment vertical="center"/>
    </xf>
    <xf numFmtId="1" fontId="8" fillId="0" borderId="6" xfId="771" applyNumberFormat="1" applyFont="1" applyBorder="1" applyAlignment="1">
      <alignment horizontal="center" vertical="center"/>
    </xf>
    <xf numFmtId="0" fontId="89" fillId="0" borderId="17" xfId="422" applyFont="1" applyBorder="1" applyAlignment="1">
      <alignment horizontal="right" vertical="center"/>
    </xf>
    <xf numFmtId="0" fontId="89" fillId="0" borderId="20" xfId="422" applyFont="1" applyBorder="1" applyAlignment="1">
      <alignment horizontal="left" vertical="center"/>
    </xf>
    <xf numFmtId="49" fontId="8" fillId="0" borderId="15" xfId="422" applyNumberFormat="1" applyFont="1" applyBorder="1" applyAlignment="1">
      <alignment horizontal="center" vertical="center"/>
    </xf>
    <xf numFmtId="0" fontId="89" fillId="0" borderId="15" xfId="422" applyFont="1" applyBorder="1" applyAlignment="1">
      <alignment horizontal="center" vertical="center"/>
    </xf>
    <xf numFmtId="0" fontId="8" fillId="0" borderId="15" xfId="422" applyFont="1" applyBorder="1" applyAlignment="1">
      <alignment horizontal="center" vertical="center"/>
    </xf>
    <xf numFmtId="1" fontId="89" fillId="0" borderId="26" xfId="422" applyNumberFormat="1" applyFont="1" applyBorder="1" applyAlignment="1">
      <alignment horizontal="center" vertical="center"/>
    </xf>
    <xf numFmtId="1" fontId="89" fillId="0" borderId="27" xfId="422" applyNumberFormat="1" applyFont="1" applyBorder="1" applyAlignment="1">
      <alignment horizontal="center" vertical="center"/>
    </xf>
    <xf numFmtId="1" fontId="89" fillId="0" borderId="29" xfId="422" applyNumberFormat="1" applyFont="1" applyBorder="1" applyAlignment="1">
      <alignment horizontal="center" vertical="center"/>
    </xf>
    <xf numFmtId="1" fontId="89" fillId="0" borderId="28" xfId="422" applyNumberFormat="1" applyFont="1" applyBorder="1" applyAlignment="1">
      <alignment horizontal="center" vertical="center"/>
    </xf>
    <xf numFmtId="2" fontId="8" fillId="0" borderId="20" xfId="422" applyNumberFormat="1" applyFont="1" applyFill="1" applyBorder="1" applyAlignment="1">
      <alignment horizontal="center" vertical="center"/>
    </xf>
    <xf numFmtId="49" fontId="8" fillId="0" borderId="17" xfId="422" applyNumberFormat="1" applyFont="1" applyFill="1" applyBorder="1" applyAlignment="1">
      <alignment horizontal="center" vertical="center"/>
    </xf>
    <xf numFmtId="0" fontId="89" fillId="0" borderId="21" xfId="422" applyFont="1" applyBorder="1" applyAlignment="1">
      <alignment horizontal="left" vertical="center"/>
    </xf>
    <xf numFmtId="0" fontId="89" fillId="0" borderId="0" xfId="422" applyFont="1" applyAlignment="1">
      <alignment vertical="center"/>
    </xf>
    <xf numFmtId="0" fontId="10" fillId="0" borderId="24" xfId="422" applyFont="1" applyBorder="1" applyAlignment="1">
      <alignment horizontal="center" vertical="center"/>
    </xf>
    <xf numFmtId="0" fontId="10" fillId="0" borderId="25" xfId="422" applyFont="1" applyBorder="1" applyAlignment="1">
      <alignment horizontal="center" vertical="center"/>
    </xf>
    <xf numFmtId="2" fontId="95" fillId="0" borderId="8" xfId="422" applyNumberFormat="1" applyFont="1" applyBorder="1" applyAlignment="1">
      <alignment horizontal="center" vertical="center"/>
    </xf>
    <xf numFmtId="2" fontId="7" fillId="0" borderId="8" xfId="338" applyNumberFormat="1" applyFont="1" applyFill="1" applyBorder="1" applyAlignment="1">
      <alignment horizontal="center" vertical="center"/>
    </xf>
    <xf numFmtId="0" fontId="92" fillId="0" borderId="0" xfId="422" applyFont="1" applyAlignment="1">
      <alignment horizontal="left" vertical="center"/>
    </xf>
    <xf numFmtId="2" fontId="6" fillId="0" borderId="0" xfId="422" applyNumberFormat="1" applyFont="1" applyAlignment="1">
      <alignment horizontal="left" vertical="center"/>
    </xf>
    <xf numFmtId="0" fontId="6" fillId="0" borderId="0" xfId="338" applyFont="1" applyAlignment="1">
      <alignment vertical="center"/>
    </xf>
    <xf numFmtId="0" fontId="90" fillId="0" borderId="0" xfId="338" applyFont="1" applyAlignment="1">
      <alignment vertical="center"/>
    </xf>
    <xf numFmtId="0" fontId="91" fillId="0" borderId="0" xfId="338" applyFont="1" applyAlignment="1">
      <alignment horizontal="left" vertical="center"/>
    </xf>
    <xf numFmtId="0" fontId="92" fillId="0" borderId="0" xfId="338" applyFont="1" applyAlignment="1">
      <alignment horizontal="center" vertical="center"/>
    </xf>
    <xf numFmtId="2" fontId="90" fillId="0" borderId="0" xfId="338" applyNumberFormat="1" applyFont="1" applyAlignment="1">
      <alignment horizontal="center" vertical="center"/>
    </xf>
    <xf numFmtId="2" fontId="7" fillId="0" borderId="0" xfId="338" applyNumberFormat="1" applyFont="1" applyAlignment="1">
      <alignment horizontal="center" vertical="center"/>
    </xf>
    <xf numFmtId="0" fontId="88" fillId="0" borderId="0" xfId="338" applyFont="1" applyAlignment="1">
      <alignment vertical="center"/>
    </xf>
    <xf numFmtId="0" fontId="93" fillId="0" borderId="0" xfId="338" applyFont="1" applyAlignment="1">
      <alignment vertical="center"/>
    </xf>
    <xf numFmtId="0" fontId="94" fillId="0" borderId="0" xfId="338" applyFont="1" applyAlignment="1">
      <alignment vertical="center"/>
    </xf>
    <xf numFmtId="0" fontId="93" fillId="0" borderId="0" xfId="338" applyFont="1" applyAlignment="1">
      <alignment horizontal="left" vertical="center"/>
    </xf>
    <xf numFmtId="0" fontId="93" fillId="0" borderId="0" xfId="338" applyFont="1" applyAlignment="1">
      <alignment horizontal="center" vertical="center"/>
    </xf>
    <xf numFmtId="2" fontId="93" fillId="0" borderId="0" xfId="338" applyNumberFormat="1" applyFont="1" applyAlignment="1">
      <alignment horizontal="center" vertical="center"/>
    </xf>
    <xf numFmtId="2" fontId="3" fillId="0" borderId="0" xfId="338" applyNumberFormat="1" applyFont="1" applyAlignment="1">
      <alignment horizontal="center" vertical="center"/>
    </xf>
    <xf numFmtId="2" fontId="8" fillId="0" borderId="0" xfId="338" applyNumberFormat="1" applyFont="1" applyAlignment="1">
      <alignment vertical="center"/>
    </xf>
    <xf numFmtId="49" fontId="8" fillId="0" borderId="0" xfId="338" applyNumberFormat="1" applyFont="1" applyAlignment="1">
      <alignment vertical="center"/>
    </xf>
    <xf numFmtId="0" fontId="89" fillId="0" borderId="17" xfId="338" applyFont="1" applyBorder="1" applyAlignment="1">
      <alignment horizontal="right" vertical="center"/>
    </xf>
    <xf numFmtId="0" fontId="89" fillId="0" borderId="20" xfId="338" applyFont="1" applyBorder="1" applyAlignment="1">
      <alignment horizontal="left" vertical="center"/>
    </xf>
    <xf numFmtId="0" fontId="89" fillId="0" borderId="15" xfId="338" applyFont="1" applyBorder="1" applyAlignment="1">
      <alignment horizontal="center" vertical="center"/>
    </xf>
    <xf numFmtId="1" fontId="89" fillId="0" borderId="26" xfId="338" applyNumberFormat="1" applyFont="1" applyBorder="1" applyAlignment="1">
      <alignment horizontal="center" vertical="center"/>
    </xf>
    <xf numFmtId="1" fontId="89" fillId="0" borderId="27" xfId="338" applyNumberFormat="1" applyFont="1" applyBorder="1" applyAlignment="1">
      <alignment horizontal="center" vertical="center"/>
    </xf>
    <xf numFmtId="1" fontId="89" fillId="0" borderId="28" xfId="338" applyNumberFormat="1" applyFont="1" applyBorder="1" applyAlignment="1">
      <alignment horizontal="center" vertical="center"/>
    </xf>
    <xf numFmtId="2" fontId="8" fillId="0" borderId="20" xfId="338" applyNumberFormat="1" applyFont="1" applyBorder="1" applyAlignment="1">
      <alignment horizontal="center" vertical="center"/>
    </xf>
    <xf numFmtId="49" fontId="8" fillId="0" borderId="17" xfId="338" applyNumberFormat="1" applyFont="1" applyBorder="1" applyAlignment="1">
      <alignment horizontal="center" vertical="center"/>
    </xf>
    <xf numFmtId="0" fontId="89" fillId="0" borderId="21" xfId="338" applyFont="1" applyBorder="1" applyAlignment="1">
      <alignment horizontal="left" vertical="center"/>
    </xf>
    <xf numFmtId="0" fontId="89" fillId="0" borderId="0" xfId="338" applyFont="1" applyAlignment="1">
      <alignment vertical="center"/>
    </xf>
    <xf numFmtId="0" fontId="10" fillId="0" borderId="24" xfId="338" applyFont="1" applyBorder="1" applyAlignment="1">
      <alignment horizontal="center" vertical="center"/>
    </xf>
    <xf numFmtId="0" fontId="10" fillId="0" borderId="25" xfId="338" applyFont="1" applyBorder="1" applyAlignment="1">
      <alignment horizontal="center" vertical="center"/>
    </xf>
    <xf numFmtId="0" fontId="88" fillId="0" borderId="8" xfId="338" applyFont="1" applyBorder="1" applyAlignment="1">
      <alignment horizontal="left" vertical="center"/>
    </xf>
    <xf numFmtId="0" fontId="90" fillId="0" borderId="8" xfId="338" applyFont="1" applyBorder="1" applyAlignment="1">
      <alignment horizontal="center" vertical="center"/>
    </xf>
    <xf numFmtId="2" fontId="95" fillId="0" borderId="8" xfId="338" applyNumberFormat="1" applyFont="1" applyBorder="1" applyAlignment="1">
      <alignment horizontal="center" vertical="center"/>
    </xf>
    <xf numFmtId="1" fontId="88" fillId="0" borderId="8" xfId="422" applyNumberFormat="1" applyFont="1" applyBorder="1" applyAlignment="1">
      <alignment horizontal="center" vertical="center"/>
    </xf>
    <xf numFmtId="0" fontId="92" fillId="0" borderId="0" xfId="338" applyFont="1" applyAlignment="1">
      <alignment horizontal="left" vertical="center"/>
    </xf>
    <xf numFmtId="2" fontId="6" fillId="0" borderId="0" xfId="338" applyNumberFormat="1" applyFont="1" applyAlignment="1">
      <alignment horizontal="center" vertical="center"/>
    </xf>
    <xf numFmtId="2" fontId="90" fillId="0" borderId="0" xfId="338" applyNumberFormat="1" applyFont="1" applyAlignment="1">
      <alignment horizontal="left" vertical="center"/>
    </xf>
    <xf numFmtId="2" fontId="93" fillId="0" borderId="0" xfId="338" applyNumberFormat="1" applyFont="1" applyAlignment="1">
      <alignment horizontal="left" vertical="center"/>
    </xf>
    <xf numFmtId="1" fontId="89" fillId="0" borderId="29" xfId="338" applyNumberFormat="1" applyFont="1" applyBorder="1" applyAlignment="1">
      <alignment horizontal="center" vertical="center"/>
    </xf>
    <xf numFmtId="1" fontId="88" fillId="0" borderId="8" xfId="338" applyNumberFormat="1" applyFont="1" applyFill="1" applyBorder="1" applyAlignment="1">
      <alignment horizontal="center" vertical="center"/>
    </xf>
    <xf numFmtId="2" fontId="95" fillId="0" borderId="8" xfId="338" quotePrefix="1" applyNumberFormat="1" applyFont="1" applyFill="1" applyBorder="1" applyAlignment="1">
      <alignment horizontal="center" vertical="center"/>
    </xf>
    <xf numFmtId="2" fontId="97" fillId="0" borderId="8" xfId="338" applyNumberFormat="1" applyFont="1" applyFill="1" applyBorder="1" applyAlignment="1">
      <alignment horizontal="center" vertical="center"/>
    </xf>
    <xf numFmtId="2" fontId="6" fillId="0" borderId="0" xfId="338" applyNumberFormat="1" applyFont="1" applyAlignment="1">
      <alignment horizontal="left" vertical="center"/>
    </xf>
    <xf numFmtId="0" fontId="94" fillId="0" borderId="0" xfId="2163" applyFont="1" applyFill="1"/>
    <xf numFmtId="0" fontId="94" fillId="0" borderId="0" xfId="2163" applyFont="1" applyFill="1" applyAlignment="1">
      <alignment vertical="center"/>
    </xf>
    <xf numFmtId="49" fontId="94" fillId="0" borderId="0" xfId="2163" applyNumberFormat="1" applyFont="1" applyFill="1" applyAlignment="1">
      <alignment horizontal="left" vertical="center"/>
    </xf>
    <xf numFmtId="0" fontId="89" fillId="0" borderId="0" xfId="2163" applyFont="1" applyFill="1" applyAlignment="1">
      <alignment horizontal="left" vertical="center"/>
    </xf>
    <xf numFmtId="0" fontId="94" fillId="0" borderId="0" xfId="2163" applyFont="1" applyFill="1" applyAlignment="1">
      <alignment horizontal="left" vertical="center"/>
    </xf>
    <xf numFmtId="0" fontId="94" fillId="0" borderId="0" xfId="2163" applyFont="1" applyFill="1" applyAlignment="1">
      <alignment horizontal="center" vertical="center"/>
    </xf>
    <xf numFmtId="49" fontId="94" fillId="0" borderId="0" xfId="2163" applyNumberFormat="1" applyFont="1" applyFill="1" applyAlignment="1">
      <alignment horizontal="center" vertical="center"/>
    </xf>
    <xf numFmtId="49" fontId="98" fillId="0" borderId="0" xfId="2163" applyNumberFormat="1" applyFont="1" applyFill="1" applyAlignment="1">
      <alignment horizontal="center" vertical="center"/>
    </xf>
    <xf numFmtId="0" fontId="89" fillId="0" borderId="0" xfId="2163" applyFont="1" applyFill="1" applyAlignment="1">
      <alignment vertical="center"/>
    </xf>
    <xf numFmtId="0" fontId="93" fillId="0" borderId="0" xfId="2163" applyFont="1" applyFill="1" applyAlignment="1">
      <alignment horizontal="right" vertical="center"/>
    </xf>
    <xf numFmtId="0" fontId="6" fillId="0" borderId="0" xfId="2163" applyFont="1" applyFill="1" applyAlignment="1">
      <alignment vertical="center"/>
    </xf>
    <xf numFmtId="0" fontId="90" fillId="0" borderId="0" xfId="2163" applyFont="1" applyFill="1" applyAlignment="1">
      <alignment vertical="center"/>
    </xf>
    <xf numFmtId="49" fontId="89" fillId="0" borderId="0" xfId="2163" applyNumberFormat="1" applyFont="1" applyFill="1" applyAlignment="1">
      <alignment horizontal="left" vertical="center"/>
    </xf>
    <xf numFmtId="0" fontId="91" fillId="0" borderId="0" xfId="2163" applyFont="1" applyFill="1" applyAlignment="1">
      <alignment horizontal="left" vertical="center"/>
    </xf>
    <xf numFmtId="0" fontId="92" fillId="0" borderId="0" xfId="2163" applyFont="1" applyFill="1" applyAlignment="1">
      <alignment horizontal="center" vertical="center"/>
    </xf>
    <xf numFmtId="2" fontId="90" fillId="0" borderId="0" xfId="2163" applyNumberFormat="1" applyFont="1" applyFill="1" applyAlignment="1">
      <alignment horizontal="left" vertical="center"/>
    </xf>
    <xf numFmtId="2" fontId="90" fillId="0" borderId="0" xfId="2163" applyNumberFormat="1" applyFont="1" applyFill="1" applyAlignment="1">
      <alignment horizontal="center" vertical="center"/>
    </xf>
    <xf numFmtId="49" fontId="90" fillId="0" borderId="0" xfId="2163" applyNumberFormat="1" applyFont="1" applyFill="1" applyAlignment="1">
      <alignment horizontal="center" vertical="center"/>
    </xf>
    <xf numFmtId="0" fontId="88" fillId="0" borderId="0" xfId="2163" applyFont="1" applyFill="1" applyAlignment="1">
      <alignment vertical="center"/>
    </xf>
    <xf numFmtId="0" fontId="93" fillId="0" borderId="0" xfId="2163" applyFont="1" applyFill="1" applyAlignment="1">
      <alignment vertical="center"/>
    </xf>
    <xf numFmtId="49" fontId="88" fillId="0" borderId="0" xfId="2163" applyNumberFormat="1" applyFont="1" applyFill="1" applyAlignment="1">
      <alignment horizontal="left" vertical="center"/>
    </xf>
    <xf numFmtId="0" fontId="93" fillId="0" borderId="0" xfId="2163" applyFont="1" applyFill="1" applyAlignment="1">
      <alignment horizontal="left" vertical="center"/>
    </xf>
    <xf numFmtId="0" fontId="93" fillId="0" borderId="0" xfId="2163" applyFont="1" applyFill="1" applyAlignment="1">
      <alignment horizontal="center" vertical="center"/>
    </xf>
    <xf numFmtId="2" fontId="93" fillId="0" borderId="0" xfId="2163" applyNumberFormat="1" applyFont="1" applyFill="1" applyAlignment="1">
      <alignment horizontal="left" vertical="center"/>
    </xf>
    <xf numFmtId="2" fontId="94" fillId="0" borderId="0" xfId="2163" applyNumberFormat="1" applyFont="1" applyFill="1" applyAlignment="1">
      <alignment horizontal="center" vertical="center"/>
    </xf>
    <xf numFmtId="2" fontId="89" fillId="0" borderId="0" xfId="2163" applyNumberFormat="1" applyFont="1" applyFill="1" applyAlignment="1">
      <alignment vertical="center"/>
    </xf>
    <xf numFmtId="49" fontId="89" fillId="0" borderId="0" xfId="2163" applyNumberFormat="1" applyFont="1" applyFill="1" applyAlignment="1">
      <alignment vertical="center"/>
    </xf>
    <xf numFmtId="1" fontId="89" fillId="0" borderId="14" xfId="771" applyNumberFormat="1" applyFont="1" applyFill="1" applyBorder="1" applyAlignment="1">
      <alignment horizontal="center" vertical="center"/>
    </xf>
    <xf numFmtId="1" fontId="89" fillId="0" borderId="6" xfId="771" applyNumberFormat="1" applyFont="1" applyFill="1" applyBorder="1" applyAlignment="1">
      <alignment horizontal="center" vertical="center"/>
    </xf>
    <xf numFmtId="0" fontId="89" fillId="0" borderId="17" xfId="2163" applyFont="1" applyFill="1" applyBorder="1" applyAlignment="1">
      <alignment horizontal="right" vertical="center"/>
    </xf>
    <xf numFmtId="0" fontId="89" fillId="0" borderId="20" xfId="2163" applyFont="1" applyFill="1" applyBorder="1" applyAlignment="1">
      <alignment horizontal="left" vertical="center"/>
    </xf>
    <xf numFmtId="49" fontId="89" fillId="0" borderId="15" xfId="2163" applyNumberFormat="1" applyFont="1" applyFill="1" applyBorder="1" applyAlignment="1">
      <alignment horizontal="center" vertical="center"/>
    </xf>
    <xf numFmtId="0" fontId="89" fillId="0" borderId="15" xfId="2163" applyFont="1" applyFill="1" applyBorder="1" applyAlignment="1">
      <alignment horizontal="center" vertical="center"/>
    </xf>
    <xf numFmtId="1" fontId="89" fillId="0" borderId="26" xfId="2163" applyNumberFormat="1" applyFont="1" applyFill="1" applyBorder="1" applyAlignment="1">
      <alignment horizontal="center" vertical="center"/>
    </xf>
    <xf numFmtId="1" fontId="89" fillId="0" borderId="27" xfId="2163" applyNumberFormat="1" applyFont="1" applyFill="1" applyBorder="1" applyAlignment="1">
      <alignment horizontal="center" vertical="center"/>
    </xf>
    <xf numFmtId="1" fontId="89" fillId="0" borderId="29" xfId="2163" applyNumberFormat="1" applyFont="1" applyFill="1" applyBorder="1" applyAlignment="1">
      <alignment horizontal="center" vertical="center"/>
    </xf>
    <xf numFmtId="1" fontId="89" fillId="0" borderId="28" xfId="2163" applyNumberFormat="1" applyFont="1" applyFill="1" applyBorder="1" applyAlignment="1">
      <alignment horizontal="center" vertical="center"/>
    </xf>
    <xf numFmtId="2" fontId="89" fillId="0" borderId="20" xfId="2163" applyNumberFormat="1" applyFont="1" applyFill="1" applyBorder="1" applyAlignment="1">
      <alignment horizontal="center" vertical="center"/>
    </xf>
    <xf numFmtId="49" fontId="89" fillId="0" borderId="17" xfId="2163" applyNumberFormat="1" applyFont="1" applyFill="1" applyBorder="1" applyAlignment="1">
      <alignment horizontal="center" vertical="center"/>
    </xf>
    <xf numFmtId="0" fontId="89" fillId="0" borderId="21" xfId="2163" applyFont="1" applyFill="1" applyBorder="1" applyAlignment="1">
      <alignment horizontal="left" vertical="center"/>
    </xf>
    <xf numFmtId="0" fontId="6" fillId="0" borderId="24" xfId="2163" applyFont="1" applyFill="1" applyBorder="1" applyAlignment="1">
      <alignment horizontal="center" vertical="center"/>
    </xf>
    <xf numFmtId="0" fontId="6" fillId="0" borderId="25" xfId="2163" applyFont="1" applyFill="1" applyBorder="1" applyAlignment="1">
      <alignment horizontal="center" vertical="center"/>
    </xf>
    <xf numFmtId="0" fontId="6" fillId="0" borderId="12" xfId="2163" applyFont="1" applyFill="1" applyBorder="1" applyAlignment="1">
      <alignment horizontal="right" vertical="center"/>
    </xf>
    <xf numFmtId="0" fontId="90" fillId="0" borderId="16" xfId="2163" applyFont="1" applyFill="1" applyBorder="1" applyAlignment="1">
      <alignment horizontal="left" vertical="center"/>
    </xf>
    <xf numFmtId="169" fontId="88" fillId="0" borderId="8" xfId="2163" applyNumberFormat="1" applyFont="1" applyFill="1" applyBorder="1" applyAlignment="1">
      <alignment horizontal="center" vertical="center"/>
    </xf>
    <xf numFmtId="0" fontId="88" fillId="0" borderId="8" xfId="2163" applyFont="1" applyFill="1" applyBorder="1" applyAlignment="1">
      <alignment horizontal="left" vertical="center"/>
    </xf>
    <xf numFmtId="0" fontId="90" fillId="0" borderId="8" xfId="2163" applyFont="1" applyFill="1" applyBorder="1" applyAlignment="1">
      <alignment horizontal="center" vertical="center"/>
    </xf>
    <xf numFmtId="2" fontId="95" fillId="0" borderId="8" xfId="2163" applyNumberFormat="1" applyFont="1" applyFill="1" applyBorder="1" applyAlignment="1">
      <alignment horizontal="center" vertical="center"/>
    </xf>
    <xf numFmtId="1" fontId="88" fillId="0" borderId="8" xfId="2163" applyNumberFormat="1" applyFont="1" applyFill="1" applyBorder="1" applyAlignment="1">
      <alignment horizontal="center" vertical="center"/>
    </xf>
    <xf numFmtId="2" fontId="90" fillId="0" borderId="8" xfId="2163" applyNumberFormat="1" applyFont="1" applyFill="1" applyBorder="1" applyAlignment="1">
      <alignment horizontal="center" vertical="center"/>
    </xf>
    <xf numFmtId="0" fontId="6" fillId="29" borderId="8" xfId="2164" applyFont="1" applyFill="1" applyBorder="1" applyAlignment="1">
      <alignment horizontal="center" vertical="center"/>
    </xf>
    <xf numFmtId="0" fontId="92" fillId="0" borderId="0" xfId="2163" applyFont="1" applyFill="1" applyAlignment="1">
      <alignment horizontal="left" vertical="center"/>
    </xf>
    <xf numFmtId="2" fontId="6" fillId="0" borderId="0" xfId="2163" applyNumberFormat="1" applyFont="1" applyFill="1" applyAlignment="1">
      <alignment horizontal="left" vertical="center"/>
    </xf>
    <xf numFmtId="0" fontId="92" fillId="0" borderId="0" xfId="2163" applyFont="1" applyFill="1" applyAlignment="1">
      <alignment vertical="center"/>
    </xf>
    <xf numFmtId="2" fontId="90" fillId="0" borderId="0" xfId="2163" applyNumberFormat="1" applyFont="1" applyFill="1" applyAlignment="1">
      <alignment vertical="center"/>
    </xf>
    <xf numFmtId="49" fontId="90" fillId="0" borderId="0" xfId="2163" applyNumberFormat="1" applyFont="1" applyFill="1" applyAlignment="1">
      <alignment vertical="center"/>
    </xf>
    <xf numFmtId="0" fontId="89" fillId="0" borderId="17" xfId="771" applyFont="1" applyFill="1" applyBorder="1" applyAlignment="1">
      <alignment horizontal="right" vertical="center"/>
    </xf>
    <xf numFmtId="0" fontId="89" fillId="0" borderId="20" xfId="771" applyFont="1" applyFill="1" applyBorder="1" applyAlignment="1">
      <alignment horizontal="left" vertical="center"/>
    </xf>
    <xf numFmtId="49" fontId="89" fillId="0" borderId="15" xfId="771" applyNumberFormat="1" applyFont="1" applyFill="1" applyBorder="1" applyAlignment="1">
      <alignment horizontal="center" vertical="center"/>
    </xf>
    <xf numFmtId="0" fontId="89" fillId="0" borderId="15" xfId="771" applyFont="1" applyFill="1" applyBorder="1" applyAlignment="1">
      <alignment horizontal="center" vertical="center"/>
    </xf>
    <xf numFmtId="0" fontId="89" fillId="0" borderId="15" xfId="2163" applyFont="1" applyFill="1" applyBorder="1" applyAlignment="1">
      <alignment horizontal="left" vertical="center" wrapText="1"/>
    </xf>
    <xf numFmtId="1" fontId="89" fillId="0" borderId="26" xfId="771" applyNumberFormat="1" applyFont="1" applyFill="1" applyBorder="1" applyAlignment="1">
      <alignment horizontal="center" vertical="center"/>
    </xf>
    <xf numFmtId="1" fontId="89" fillId="0" borderId="27" xfId="771" applyNumberFormat="1" applyFont="1" applyFill="1" applyBorder="1" applyAlignment="1">
      <alignment horizontal="center" vertical="center"/>
    </xf>
    <xf numFmtId="1" fontId="89" fillId="0" borderId="29" xfId="771" applyNumberFormat="1" applyFont="1" applyFill="1" applyBorder="1" applyAlignment="1">
      <alignment horizontal="center" vertical="center"/>
    </xf>
    <xf numFmtId="1" fontId="89" fillId="0" borderId="28" xfId="771" applyNumberFormat="1" applyFont="1" applyFill="1" applyBorder="1" applyAlignment="1">
      <alignment horizontal="center" vertical="center"/>
    </xf>
    <xf numFmtId="2" fontId="89" fillId="0" borderId="20" xfId="771" applyNumberFormat="1" applyFont="1" applyFill="1" applyBorder="1" applyAlignment="1">
      <alignment horizontal="center" vertical="center"/>
    </xf>
    <xf numFmtId="49" fontId="89" fillId="0" borderId="17" xfId="771" applyNumberFormat="1" applyFont="1" applyFill="1" applyBorder="1" applyAlignment="1">
      <alignment horizontal="center" vertical="center"/>
    </xf>
    <xf numFmtId="0" fontId="89" fillId="0" borderId="21" xfId="771" applyFont="1" applyFill="1" applyBorder="1" applyAlignment="1">
      <alignment horizontal="left" vertical="center"/>
    </xf>
    <xf numFmtId="0" fontId="89" fillId="0" borderId="0" xfId="771" applyFont="1" applyFill="1" applyAlignment="1">
      <alignment vertical="center"/>
    </xf>
    <xf numFmtId="0" fontId="6" fillId="0" borderId="24" xfId="771" applyFont="1" applyFill="1" applyBorder="1" applyAlignment="1">
      <alignment horizontal="center" vertical="center"/>
    </xf>
    <xf numFmtId="0" fontId="6" fillId="0" borderId="25" xfId="771" applyFont="1" applyFill="1" applyBorder="1" applyAlignment="1">
      <alignment horizontal="center" vertical="center"/>
    </xf>
    <xf numFmtId="2" fontId="95" fillId="0" borderId="8" xfId="771" applyNumberFormat="1" applyFont="1" applyFill="1" applyBorder="1" applyAlignment="1">
      <alignment horizontal="center" vertical="center"/>
    </xf>
    <xf numFmtId="1" fontId="88" fillId="0" borderId="8" xfId="771" applyNumberFormat="1" applyFont="1" applyFill="1" applyBorder="1" applyAlignment="1">
      <alignment horizontal="center" vertical="center"/>
    </xf>
    <xf numFmtId="0" fontId="6" fillId="0" borderId="0" xfId="771" applyFont="1" applyFill="1" applyAlignment="1">
      <alignment vertical="center"/>
    </xf>
    <xf numFmtId="0" fontId="6" fillId="0" borderId="30" xfId="340" applyFont="1" applyBorder="1"/>
    <xf numFmtId="0" fontId="6" fillId="0" borderId="0" xfId="340" applyFont="1"/>
    <xf numFmtId="0" fontId="9" fillId="0" borderId="0" xfId="340"/>
    <xf numFmtId="0" fontId="3" fillId="0" borderId="0" xfId="340" applyFont="1" applyAlignment="1">
      <alignment vertical="center"/>
    </xf>
    <xf numFmtId="0" fontId="99" fillId="0" borderId="0" xfId="340" applyFont="1" applyAlignment="1">
      <alignment vertical="center"/>
    </xf>
    <xf numFmtId="0" fontId="100" fillId="0" borderId="0" xfId="340" applyFont="1"/>
    <xf numFmtId="0" fontId="6" fillId="0" borderId="7" xfId="340" applyFont="1" applyBorder="1"/>
    <xf numFmtId="0" fontId="6" fillId="0" borderId="0" xfId="340" applyFont="1" applyBorder="1"/>
    <xf numFmtId="49" fontId="94" fillId="0" borderId="0" xfId="340" applyNumberFormat="1" applyFont="1"/>
    <xf numFmtId="0" fontId="6" fillId="0" borderId="31" xfId="340" applyFont="1" applyBorder="1"/>
    <xf numFmtId="0" fontId="6" fillId="0" borderId="24" xfId="340" applyFont="1" applyBorder="1"/>
    <xf numFmtId="0" fontId="94" fillId="0" borderId="0" xfId="340" applyFont="1"/>
    <xf numFmtId="0" fontId="10" fillId="0" borderId="0" xfId="340" applyFont="1"/>
    <xf numFmtId="0" fontId="10" fillId="30" borderId="0" xfId="340" applyFont="1" applyFill="1"/>
    <xf numFmtId="0" fontId="88" fillId="0" borderId="0" xfId="340" applyFont="1"/>
    <xf numFmtId="0" fontId="11" fillId="0" borderId="0" xfId="340" applyFont="1"/>
    <xf numFmtId="0" fontId="11" fillId="0" borderId="0" xfId="338" applyFont="1" applyFill="1" applyAlignment="1">
      <alignment horizontal="right" vertical="center"/>
    </xf>
    <xf numFmtId="49" fontId="34" fillId="0" borderId="0" xfId="338" applyNumberFormat="1" applyFont="1" applyFill="1" applyBorder="1" applyAlignment="1">
      <alignment horizontal="left" vertical="center"/>
    </xf>
    <xf numFmtId="0" fontId="7" fillId="0" borderId="0" xfId="338" applyFont="1" applyFill="1" applyAlignment="1">
      <alignment horizontal="right" vertical="center"/>
    </xf>
    <xf numFmtId="49" fontId="10" fillId="0" borderId="0" xfId="338" applyNumberFormat="1" applyFont="1" applyFill="1" applyAlignment="1">
      <alignment horizontal="center" vertical="center"/>
    </xf>
    <xf numFmtId="1" fontId="8" fillId="0" borderId="14" xfId="338" applyNumberFormat="1" applyFont="1" applyFill="1" applyBorder="1" applyAlignment="1">
      <alignment horizontal="center" vertical="center"/>
    </xf>
    <xf numFmtId="1" fontId="8" fillId="0" borderId="6" xfId="338" applyNumberFormat="1" applyFont="1" applyFill="1" applyBorder="1" applyAlignment="1">
      <alignment horizontal="center" vertical="center"/>
    </xf>
    <xf numFmtId="0" fontId="6" fillId="0" borderId="8" xfId="338" applyFont="1" applyFill="1" applyBorder="1" applyAlignment="1">
      <alignment horizontal="center" vertical="center"/>
    </xf>
    <xf numFmtId="2" fontId="10" fillId="0" borderId="8" xfId="338" applyNumberFormat="1" applyFont="1" applyFill="1" applyBorder="1" applyAlignment="1">
      <alignment horizontal="center" vertical="center"/>
    </xf>
    <xf numFmtId="49" fontId="10" fillId="28" borderId="8" xfId="340" applyNumberFormat="1" applyFont="1" applyFill="1" applyBorder="1" applyAlignment="1">
      <alignment horizontal="center" vertical="center"/>
    </xf>
    <xf numFmtId="0" fontId="10" fillId="0" borderId="0" xfId="338" applyFont="1" applyBorder="1" applyAlignment="1">
      <alignment horizontal="center" vertical="center"/>
    </xf>
    <xf numFmtId="0" fontId="6" fillId="0" borderId="0" xfId="338" applyFont="1" applyFill="1" applyBorder="1" applyAlignment="1">
      <alignment horizontal="center" vertical="center"/>
    </xf>
    <xf numFmtId="0" fontId="10" fillId="0" borderId="0" xfId="338" applyFont="1" applyFill="1" applyBorder="1" applyAlignment="1">
      <alignment horizontal="right" vertical="center"/>
    </xf>
    <xf numFmtId="0" fontId="7" fillId="0" borderId="0" xfId="338" applyFont="1" applyFill="1" applyBorder="1" applyAlignment="1">
      <alignment horizontal="left" vertical="center"/>
    </xf>
    <xf numFmtId="169" fontId="11" fillId="0" borderId="0" xfId="338" applyNumberFormat="1" applyFont="1" applyFill="1" applyBorder="1" applyAlignment="1">
      <alignment horizontal="center" vertical="center"/>
    </xf>
    <xf numFmtId="0" fontId="11" fillId="0" borderId="0" xfId="338" applyFont="1" applyFill="1" applyBorder="1" applyAlignment="1">
      <alignment horizontal="left" vertical="center"/>
    </xf>
    <xf numFmtId="0" fontId="90" fillId="0" borderId="0" xfId="338" applyFont="1" applyFill="1" applyBorder="1" applyAlignment="1">
      <alignment horizontal="center" vertical="center"/>
    </xf>
    <xf numFmtId="2" fontId="10" fillId="0" borderId="0" xfId="338" applyNumberFormat="1" applyFont="1" applyFill="1" applyBorder="1" applyAlignment="1">
      <alignment horizontal="center" vertical="center"/>
    </xf>
    <xf numFmtId="2" fontId="90" fillId="0" borderId="8" xfId="338" applyNumberFormat="1" applyFont="1" applyFill="1" applyBorder="1" applyAlignment="1">
      <alignment horizontal="center" vertical="center"/>
    </xf>
    <xf numFmtId="0" fontId="10" fillId="0" borderId="0" xfId="338" applyFont="1" applyFill="1" applyBorder="1" applyAlignment="1">
      <alignment vertical="center"/>
    </xf>
    <xf numFmtId="0" fontId="5" fillId="0" borderId="0" xfId="338" applyFont="1" applyFill="1" applyBorder="1" applyAlignment="1">
      <alignment vertical="center"/>
    </xf>
    <xf numFmtId="0" fontId="7" fillId="0" borderId="0" xfId="338" applyFont="1" applyFill="1" applyAlignment="1">
      <alignment horizontal="left" vertical="center"/>
    </xf>
    <xf numFmtId="0" fontId="8" fillId="0" borderId="0" xfId="338" applyFont="1" applyFill="1" applyBorder="1" applyAlignment="1">
      <alignment vertical="center"/>
    </xf>
    <xf numFmtId="0" fontId="3" fillId="0" borderId="0" xfId="336" applyFont="1"/>
    <xf numFmtId="0" fontId="3" fillId="0" borderId="0" xfId="336" applyFont="1" applyAlignment="1">
      <alignment vertical="center"/>
    </xf>
    <xf numFmtId="49" fontId="3" fillId="0" borderId="0" xfId="336" applyNumberFormat="1" applyFont="1" applyAlignment="1">
      <alignment horizontal="left" vertical="center"/>
    </xf>
    <xf numFmtId="0" fontId="8" fillId="0" borderId="0" xfId="336" applyFont="1" applyAlignment="1">
      <alignment horizontal="left" vertical="center"/>
    </xf>
    <xf numFmtId="0" fontId="3" fillId="0" borderId="0" xfId="336" applyFont="1" applyAlignment="1">
      <alignment horizontal="left" vertical="center"/>
    </xf>
    <xf numFmtId="0" fontId="3" fillId="0" borderId="0" xfId="336" applyFont="1" applyAlignment="1">
      <alignment horizontal="center" vertical="center"/>
    </xf>
    <xf numFmtId="49" fontId="3" fillId="0" borderId="0" xfId="336" applyNumberFormat="1" applyFont="1" applyAlignment="1">
      <alignment horizontal="center" vertical="center"/>
    </xf>
    <xf numFmtId="49" fontId="4" fillId="0" borderId="0" xfId="336" applyNumberFormat="1" applyFont="1" applyAlignment="1">
      <alignment horizontal="center" vertical="center"/>
    </xf>
    <xf numFmtId="0" fontId="10" fillId="0" borderId="0" xfId="336" applyFont="1" applyAlignment="1">
      <alignment vertical="center"/>
    </xf>
    <xf numFmtId="0" fontId="7" fillId="0" borderId="0" xfId="336" applyFont="1" applyAlignment="1">
      <alignment vertical="center"/>
    </xf>
    <xf numFmtId="49" fontId="8" fillId="0" borderId="0" xfId="336" applyNumberFormat="1" applyFont="1" applyAlignment="1">
      <alignment horizontal="left" vertical="center"/>
    </xf>
    <xf numFmtId="0" fontId="34" fillId="0" borderId="0" xfId="336" applyFont="1" applyAlignment="1">
      <alignment horizontal="left" vertical="center"/>
    </xf>
    <xf numFmtId="49" fontId="7" fillId="0" borderId="0" xfId="336" applyNumberFormat="1" applyFont="1" applyAlignment="1">
      <alignment horizontal="center" vertical="center"/>
    </xf>
    <xf numFmtId="0" fontId="11" fillId="0" borderId="0" xfId="336" applyFont="1" applyAlignment="1">
      <alignment horizontal="right" vertical="center"/>
    </xf>
    <xf numFmtId="0" fontId="11" fillId="0" borderId="0" xfId="336" applyFont="1" applyAlignment="1">
      <alignment vertical="center"/>
    </xf>
    <xf numFmtId="0" fontId="5" fillId="0" borderId="0" xfId="336" applyFont="1" applyAlignment="1">
      <alignment vertical="center"/>
    </xf>
    <xf numFmtId="49" fontId="34" fillId="0" borderId="0" xfId="336" applyNumberFormat="1" applyFont="1" applyBorder="1" applyAlignment="1">
      <alignment horizontal="left" vertical="center"/>
    </xf>
    <xf numFmtId="0" fontId="35" fillId="0" borderId="0" xfId="336" applyFont="1" applyAlignment="1">
      <alignment horizontal="left" vertical="center"/>
    </xf>
    <xf numFmtId="49" fontId="10" fillId="0" borderId="0" xfId="336" applyNumberFormat="1" applyFont="1" applyAlignment="1">
      <alignment horizontal="center" vertical="center"/>
    </xf>
    <xf numFmtId="0" fontId="7" fillId="0" borderId="0" xfId="336" applyFont="1" applyAlignment="1">
      <alignment horizontal="right" vertical="center"/>
    </xf>
    <xf numFmtId="1" fontId="8" fillId="0" borderId="6" xfId="336" applyNumberFormat="1" applyFont="1" applyBorder="1" applyAlignment="1">
      <alignment horizontal="center" vertical="center"/>
    </xf>
    <xf numFmtId="0" fontId="8" fillId="0" borderId="17" xfId="336" applyFont="1" applyBorder="1" applyAlignment="1">
      <alignment horizontal="right" vertical="center"/>
    </xf>
    <xf numFmtId="0" fontId="8" fillId="0" borderId="20" xfId="336" applyFont="1" applyBorder="1" applyAlignment="1">
      <alignment horizontal="left" vertical="center"/>
    </xf>
    <xf numFmtId="49" fontId="8" fillId="0" borderId="15" xfId="336" applyNumberFormat="1" applyFont="1" applyBorder="1" applyAlignment="1">
      <alignment horizontal="center" vertical="center"/>
    </xf>
    <xf numFmtId="0" fontId="8" fillId="0" borderId="15" xfId="336" applyFont="1" applyBorder="1" applyAlignment="1">
      <alignment horizontal="center" vertical="center"/>
    </xf>
    <xf numFmtId="0" fontId="8" fillId="0" borderId="21" xfId="336" applyFont="1" applyBorder="1" applyAlignment="1">
      <alignment horizontal="left" vertical="center"/>
    </xf>
    <xf numFmtId="0" fontId="8" fillId="0" borderId="0" xfId="336" applyFont="1" applyAlignment="1">
      <alignment vertical="center"/>
    </xf>
    <xf numFmtId="0" fontId="10" fillId="0" borderId="24" xfId="336" applyFont="1" applyBorder="1" applyAlignment="1">
      <alignment horizontal="center" vertical="center"/>
    </xf>
    <xf numFmtId="0" fontId="6" fillId="0" borderId="8" xfId="336" applyFont="1" applyBorder="1" applyAlignment="1">
      <alignment horizontal="center" vertical="center"/>
    </xf>
    <xf numFmtId="0" fontId="10" fillId="0" borderId="12" xfId="336" applyFont="1" applyBorder="1" applyAlignment="1">
      <alignment horizontal="right" vertical="center"/>
    </xf>
    <xf numFmtId="0" fontId="7" fillId="0" borderId="16" xfId="336" applyFont="1" applyBorder="1" applyAlignment="1">
      <alignment horizontal="left" vertical="center"/>
    </xf>
    <xf numFmtId="186" fontId="11" fillId="0" borderId="8" xfId="336" applyNumberFormat="1" applyFont="1" applyBorder="1" applyAlignment="1">
      <alignment horizontal="center" vertical="center"/>
    </xf>
    <xf numFmtId="0" fontId="11" fillId="0" borderId="8" xfId="336" applyFont="1" applyBorder="1" applyAlignment="1">
      <alignment horizontal="left" vertical="center"/>
    </xf>
    <xf numFmtId="0" fontId="90" fillId="0" borderId="8" xfId="336" applyFont="1" applyBorder="1" applyAlignment="1">
      <alignment horizontal="center" vertical="center"/>
    </xf>
    <xf numFmtId="2" fontId="7" fillId="0" borderId="8" xfId="336" applyNumberFormat="1" applyFont="1" applyBorder="1" applyAlignment="1">
      <alignment horizontal="center" vertical="center"/>
    </xf>
    <xf numFmtId="2" fontId="10" fillId="0" borderId="8" xfId="336" applyNumberFormat="1" applyFont="1" applyBorder="1" applyAlignment="1">
      <alignment horizontal="center" vertical="center"/>
    </xf>
    <xf numFmtId="186" fontId="8" fillId="0" borderId="0" xfId="336" applyNumberFormat="1" applyFont="1" applyAlignment="1">
      <alignment horizontal="left" vertical="center"/>
    </xf>
    <xf numFmtId="186" fontId="8" fillId="0" borderId="15" xfId="336" applyNumberFormat="1" applyFont="1" applyBorder="1" applyAlignment="1">
      <alignment horizontal="center" vertical="center"/>
    </xf>
    <xf numFmtId="49" fontId="11" fillId="0" borderId="0" xfId="336" applyNumberFormat="1" applyFont="1" applyAlignment="1">
      <alignment horizontal="left" vertical="center"/>
    </xf>
    <xf numFmtId="2" fontId="6" fillId="0" borderId="8" xfId="336" applyNumberFormat="1" applyFont="1" applyBorder="1" applyAlignment="1">
      <alignment horizontal="center" vertical="center"/>
    </xf>
    <xf numFmtId="2" fontId="90" fillId="0" borderId="8" xfId="336" applyNumberFormat="1" applyFont="1" applyBorder="1" applyAlignment="1">
      <alignment horizontal="center" vertical="center"/>
    </xf>
    <xf numFmtId="169" fontId="11" fillId="0" borderId="8" xfId="336" applyNumberFormat="1" applyFont="1" applyBorder="1" applyAlignment="1">
      <alignment horizontal="center" vertical="center"/>
    </xf>
    <xf numFmtId="2" fontId="7" fillId="0" borderId="0" xfId="336" applyNumberFormat="1" applyFont="1" applyFill="1" applyAlignment="1">
      <alignment horizontal="center" vertical="center"/>
    </xf>
    <xf numFmtId="0" fontId="11" fillId="0" borderId="0" xfId="336" applyFont="1" applyFill="1" applyAlignment="1">
      <alignment horizontal="right" vertical="center"/>
    </xf>
    <xf numFmtId="2" fontId="5" fillId="0" borderId="0" xfId="336" applyNumberFormat="1" applyFont="1" applyFill="1" applyAlignment="1">
      <alignment horizontal="center" vertical="center"/>
    </xf>
    <xf numFmtId="1" fontId="8" fillId="0" borderId="15" xfId="771" applyNumberFormat="1" applyFont="1" applyFill="1" applyBorder="1" applyAlignment="1">
      <alignment horizontal="center" vertical="center"/>
    </xf>
    <xf numFmtId="0" fontId="8" fillId="0" borderId="6" xfId="336" applyFont="1" applyFill="1" applyBorder="1" applyAlignment="1">
      <alignment horizontal="right" vertical="center"/>
    </xf>
    <xf numFmtId="2" fontId="8" fillId="0" borderId="15" xfId="336" applyNumberFormat="1" applyFont="1" applyFill="1" applyBorder="1" applyAlignment="1">
      <alignment horizontal="center" vertical="center"/>
    </xf>
    <xf numFmtId="0" fontId="10" fillId="0" borderId="24" xfId="336" applyFont="1" applyFill="1" applyBorder="1" applyAlignment="1">
      <alignment horizontal="center" vertical="center"/>
    </xf>
    <xf numFmtId="0" fontId="10" fillId="0" borderId="8" xfId="336" applyFont="1" applyFill="1" applyBorder="1" applyAlignment="1">
      <alignment horizontal="center" vertical="center"/>
    </xf>
    <xf numFmtId="0" fontId="90" fillId="0" borderId="8" xfId="336" applyFont="1" applyFill="1" applyBorder="1" applyAlignment="1">
      <alignment horizontal="center" vertical="center"/>
    </xf>
    <xf numFmtId="2" fontId="90" fillId="0" borderId="8" xfId="347" applyNumberFormat="1" applyFont="1" applyBorder="1" applyAlignment="1">
      <alignment horizontal="center" vertical="center"/>
    </xf>
    <xf numFmtId="0" fontId="10" fillId="0" borderId="0" xfId="336" applyFont="1" applyFill="1" applyBorder="1" applyAlignment="1">
      <alignment horizontal="center" vertical="center"/>
    </xf>
    <xf numFmtId="0" fontId="10" fillId="0" borderId="0" xfId="336" applyFont="1" applyFill="1" applyBorder="1" applyAlignment="1">
      <alignment horizontal="right" vertical="center"/>
    </xf>
    <xf numFmtId="0" fontId="7" fillId="0" borderId="0" xfId="336" applyFont="1" applyFill="1" applyBorder="1" applyAlignment="1">
      <alignment horizontal="left" vertical="center"/>
    </xf>
    <xf numFmtId="169" fontId="11" fillId="0" borderId="0" xfId="336" applyNumberFormat="1" applyFont="1" applyFill="1" applyBorder="1" applyAlignment="1">
      <alignment horizontal="center" vertical="center"/>
    </xf>
    <xf numFmtId="0" fontId="11" fillId="0" borderId="0" xfId="336" applyFont="1" applyFill="1" applyBorder="1" applyAlignment="1">
      <alignment horizontal="left" vertical="center"/>
    </xf>
    <xf numFmtId="0" fontId="90" fillId="0" borderId="0" xfId="336" applyFont="1" applyFill="1" applyBorder="1" applyAlignment="1">
      <alignment horizontal="center" vertical="center"/>
    </xf>
    <xf numFmtId="2" fontId="90" fillId="0" borderId="0" xfId="336" applyNumberFormat="1" applyFont="1" applyFill="1" applyBorder="1" applyAlignment="1">
      <alignment horizontal="center" vertical="center"/>
    </xf>
    <xf numFmtId="2" fontId="10" fillId="0" borderId="0" xfId="336" applyNumberFormat="1" applyFont="1" applyFill="1" applyAlignment="1">
      <alignment horizontal="center" vertical="center"/>
    </xf>
    <xf numFmtId="49" fontId="10" fillId="0" borderId="0" xfId="336" applyNumberFormat="1" applyFont="1" applyFill="1" applyAlignment="1">
      <alignment horizontal="center" vertical="center"/>
    </xf>
    <xf numFmtId="0" fontId="2" fillId="0" borderId="0" xfId="336"/>
    <xf numFmtId="0" fontId="101" fillId="0" borderId="0" xfId="336" applyFont="1"/>
    <xf numFmtId="0" fontId="5" fillId="0" borderId="0" xfId="336" applyFont="1" applyAlignment="1">
      <alignment horizontal="left" vertical="center"/>
    </xf>
    <xf numFmtId="1" fontId="8" fillId="0" borderId="15" xfId="771" applyNumberFormat="1" applyFont="1" applyBorder="1" applyAlignment="1">
      <alignment horizontal="center" vertical="center"/>
    </xf>
    <xf numFmtId="0" fontId="8" fillId="0" borderId="6" xfId="336" applyFont="1" applyBorder="1" applyAlignment="1">
      <alignment horizontal="right" vertical="center"/>
    </xf>
    <xf numFmtId="0" fontId="10" fillId="0" borderId="8" xfId="336" applyFont="1" applyBorder="1" applyAlignment="1">
      <alignment horizontal="center" vertical="center"/>
    </xf>
    <xf numFmtId="0" fontId="102" fillId="0" borderId="0" xfId="336" applyFont="1" applyAlignment="1">
      <alignment horizontal="left" vertical="center"/>
    </xf>
    <xf numFmtId="0" fontId="5" fillId="0" borderId="0" xfId="336" applyFont="1" applyAlignment="1">
      <alignment horizontal="right" vertical="center"/>
    </xf>
    <xf numFmtId="0" fontId="6" fillId="0" borderId="0" xfId="336" applyFont="1" applyAlignment="1">
      <alignment vertical="center"/>
    </xf>
    <xf numFmtId="0" fontId="90" fillId="0" borderId="0" xfId="336" applyFont="1" applyAlignment="1">
      <alignment vertical="center"/>
    </xf>
    <xf numFmtId="49" fontId="102" fillId="0" borderId="0" xfId="336" applyNumberFormat="1" applyFont="1" applyAlignment="1">
      <alignment horizontal="left" vertical="center"/>
    </xf>
    <xf numFmtId="0" fontId="91" fillId="0" borderId="0" xfId="336" applyFont="1" applyAlignment="1">
      <alignment horizontal="left" vertical="center"/>
    </xf>
    <xf numFmtId="49" fontId="90" fillId="0" borderId="0" xfId="336" applyNumberFormat="1" applyFont="1" applyAlignment="1">
      <alignment horizontal="center" vertical="center"/>
    </xf>
    <xf numFmtId="49" fontId="90" fillId="0" borderId="0" xfId="336" applyNumberFormat="1" applyFont="1" applyFill="1" applyAlignment="1">
      <alignment horizontal="center" vertical="center"/>
    </xf>
    <xf numFmtId="0" fontId="88" fillId="0" borderId="0" xfId="336" applyFont="1" applyAlignment="1">
      <alignment horizontal="right" vertical="center"/>
    </xf>
    <xf numFmtId="0" fontId="88" fillId="0" borderId="0" xfId="336" applyFont="1" applyAlignment="1">
      <alignment vertical="center"/>
    </xf>
    <xf numFmtId="0" fontId="93" fillId="0" borderId="0" xfId="336" applyFont="1" applyAlignment="1">
      <alignment vertical="center"/>
    </xf>
    <xf numFmtId="0" fontId="94" fillId="0" borderId="0" xfId="336" applyFont="1" applyAlignment="1">
      <alignment vertical="center"/>
    </xf>
    <xf numFmtId="49" fontId="94" fillId="0" borderId="0" xfId="336" applyNumberFormat="1" applyFont="1" applyAlignment="1">
      <alignment horizontal="left" vertical="center"/>
    </xf>
    <xf numFmtId="0" fontId="93" fillId="0" borderId="0" xfId="336" applyFont="1" applyAlignment="1">
      <alignment horizontal="left" vertical="center"/>
    </xf>
    <xf numFmtId="49" fontId="93" fillId="0" borderId="0" xfId="336" applyNumberFormat="1" applyFont="1" applyAlignment="1">
      <alignment horizontal="center" vertical="center"/>
    </xf>
    <xf numFmtId="49" fontId="93" fillId="0" borderId="0" xfId="336" applyNumberFormat="1" applyFont="1" applyFill="1" applyAlignment="1">
      <alignment horizontal="center" vertical="center"/>
    </xf>
    <xf numFmtId="49" fontId="102" fillId="0" borderId="15" xfId="336" applyNumberFormat="1" applyFont="1" applyBorder="1" applyAlignment="1">
      <alignment horizontal="center" vertical="center"/>
    </xf>
    <xf numFmtId="0" fontId="89" fillId="0" borderId="15" xfId="336" applyFont="1" applyBorder="1" applyAlignment="1">
      <alignment horizontal="center" vertical="center"/>
    </xf>
    <xf numFmtId="49" fontId="89" fillId="0" borderId="15" xfId="336" applyNumberFormat="1" applyFont="1" applyBorder="1" applyAlignment="1">
      <alignment horizontal="center" vertical="center"/>
    </xf>
    <xf numFmtId="49" fontId="89" fillId="0" borderId="17" xfId="336" applyNumberFormat="1" applyFont="1" applyFill="1" applyBorder="1" applyAlignment="1">
      <alignment horizontal="center" vertical="center"/>
    </xf>
    <xf numFmtId="0" fontId="89" fillId="0" borderId="21" xfId="336" applyFont="1" applyBorder="1" applyAlignment="1">
      <alignment horizontal="left" vertical="center"/>
    </xf>
    <xf numFmtId="0" fontId="89" fillId="0" borderId="0" xfId="336" applyFont="1" applyAlignment="1">
      <alignment vertical="center"/>
    </xf>
    <xf numFmtId="169" fontId="103" fillId="0" borderId="8" xfId="336" applyNumberFormat="1" applyFont="1" applyFill="1" applyBorder="1" applyAlignment="1">
      <alignment horizontal="center" vertical="center"/>
    </xf>
    <xf numFmtId="181" fontId="7" fillId="0" borderId="8" xfId="336" applyNumberFormat="1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49" fontId="104" fillId="0" borderId="8" xfId="0" applyNumberFormat="1" applyFont="1" applyBorder="1" applyAlignment="1">
      <alignment horizontal="center" vertical="center" wrapText="1"/>
    </xf>
    <xf numFmtId="181" fontId="7" fillId="0" borderId="16" xfId="0" applyNumberFormat="1" applyFont="1" applyBorder="1" applyAlignment="1">
      <alignment horizontal="center" vertical="center"/>
    </xf>
    <xf numFmtId="49" fontId="104" fillId="31" borderId="8" xfId="0" applyNumberFormat="1" applyFont="1" applyFill="1" applyBorder="1" applyAlignment="1">
      <alignment horizontal="center"/>
    </xf>
    <xf numFmtId="49" fontId="88" fillId="31" borderId="8" xfId="0" applyNumberFormat="1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left"/>
    </xf>
    <xf numFmtId="49" fontId="88" fillId="0" borderId="8" xfId="0" applyNumberFormat="1" applyFont="1" applyBorder="1" applyAlignment="1">
      <alignment horizontal="center"/>
    </xf>
    <xf numFmtId="49" fontId="103" fillId="0" borderId="0" xfId="336" applyNumberFormat="1" applyFont="1" applyAlignment="1">
      <alignment horizontal="left" vertical="center"/>
    </xf>
    <xf numFmtId="0" fontId="92" fillId="0" borderId="0" xfId="336" applyFont="1" applyAlignment="1">
      <alignment horizontal="left" vertical="center"/>
    </xf>
    <xf numFmtId="49" fontId="6" fillId="0" borderId="0" xfId="336" applyNumberFormat="1" applyFont="1" applyAlignment="1">
      <alignment horizontal="center" vertical="center"/>
    </xf>
    <xf numFmtId="49" fontId="6" fillId="0" borderId="0" xfId="336" applyNumberFormat="1" applyFont="1" applyFill="1" applyAlignment="1">
      <alignment horizontal="center" vertical="center"/>
    </xf>
    <xf numFmtId="49" fontId="5" fillId="0" borderId="0" xfId="336" applyNumberFormat="1" applyFont="1" applyAlignment="1">
      <alignment horizontal="center" vertical="center"/>
    </xf>
    <xf numFmtId="49" fontId="34" fillId="0" borderId="0" xfId="336" applyNumberFormat="1" applyFont="1" applyAlignment="1">
      <alignment horizontal="left" vertical="center"/>
    </xf>
    <xf numFmtId="49" fontId="8" fillId="0" borderId="20" xfId="336" applyNumberFormat="1" applyFont="1" applyBorder="1" applyAlignment="1">
      <alignment horizontal="center" vertical="center"/>
    </xf>
    <xf numFmtId="0" fontId="8" fillId="0" borderId="20" xfId="336" applyFont="1" applyBorder="1" applyAlignment="1">
      <alignment horizontal="center" vertical="center"/>
    </xf>
    <xf numFmtId="0" fontId="6" fillId="0" borderId="8" xfId="336" applyFont="1" applyBorder="1" applyAlignment="1">
      <alignment vertical="center"/>
    </xf>
    <xf numFmtId="49" fontId="10" fillId="0" borderId="0" xfId="0" applyNumberFormat="1" applyFont="1" applyBorder="1" applyAlignment="1">
      <alignment horizontal="left"/>
    </xf>
    <xf numFmtId="0" fontId="6" fillId="0" borderId="0" xfId="336" applyFont="1" applyFill="1" applyAlignment="1">
      <alignment vertical="center"/>
    </xf>
    <xf numFmtId="0" fontId="90" fillId="0" borderId="0" xfId="336" applyFont="1" applyFill="1" applyAlignment="1">
      <alignment vertical="center"/>
    </xf>
    <xf numFmtId="0" fontId="91" fillId="0" borderId="0" xfId="336" applyFont="1" applyFill="1" applyAlignment="1">
      <alignment horizontal="left" vertical="center"/>
    </xf>
    <xf numFmtId="0" fontId="88" fillId="0" borderId="0" xfId="336" applyFont="1" applyFill="1" applyAlignment="1">
      <alignment horizontal="right" vertical="center"/>
    </xf>
    <xf numFmtId="0" fontId="88" fillId="0" borderId="0" xfId="336" applyFont="1" applyFill="1" applyAlignment="1">
      <alignment vertical="center"/>
    </xf>
    <xf numFmtId="0" fontId="93" fillId="0" borderId="0" xfId="336" applyFont="1" applyFill="1" applyAlignment="1">
      <alignment vertical="center"/>
    </xf>
    <xf numFmtId="0" fontId="94" fillId="0" borderId="0" xfId="336" applyFont="1" applyFill="1" applyAlignment="1">
      <alignment vertical="center"/>
    </xf>
    <xf numFmtId="49" fontId="94" fillId="0" borderId="0" xfId="336" applyNumberFormat="1" applyFont="1" applyFill="1" applyAlignment="1">
      <alignment horizontal="left" vertical="center"/>
    </xf>
    <xf numFmtId="0" fontId="93" fillId="0" borderId="0" xfId="336" applyFont="1" applyFill="1" applyAlignment="1">
      <alignment horizontal="left" vertical="center"/>
    </xf>
    <xf numFmtId="0" fontId="89" fillId="0" borderId="6" xfId="336" applyFont="1" applyFill="1" applyBorder="1" applyAlignment="1">
      <alignment horizontal="right" vertical="center"/>
    </xf>
    <xf numFmtId="0" fontId="89" fillId="0" borderId="20" xfId="336" applyFont="1" applyFill="1" applyBorder="1" applyAlignment="1">
      <alignment horizontal="left" vertical="center"/>
    </xf>
    <xf numFmtId="0" fontId="89" fillId="0" borderId="20" xfId="336" applyFont="1" applyFill="1" applyBorder="1" applyAlignment="1">
      <alignment horizontal="center" vertical="center"/>
    </xf>
    <xf numFmtId="49" fontId="89" fillId="0" borderId="20" xfId="336" applyNumberFormat="1" applyFont="1" applyFill="1" applyBorder="1" applyAlignment="1">
      <alignment horizontal="center" vertical="center"/>
    </xf>
    <xf numFmtId="0" fontId="89" fillId="0" borderId="21" xfId="336" applyFont="1" applyFill="1" applyBorder="1" applyAlignment="1">
      <alignment horizontal="left" vertical="center"/>
    </xf>
    <xf numFmtId="0" fontId="89" fillId="0" borderId="0" xfId="336" applyFont="1" applyFill="1" applyAlignment="1">
      <alignment vertical="center"/>
    </xf>
    <xf numFmtId="0" fontId="92" fillId="0" borderId="0" xfId="336" applyFont="1" applyFill="1" applyAlignment="1">
      <alignment horizontal="left" vertical="center"/>
    </xf>
    <xf numFmtId="181" fontId="7" fillId="0" borderId="8" xfId="2072" applyNumberFormat="1" applyFont="1" applyFill="1" applyBorder="1" applyAlignment="1">
      <alignment horizontal="center" vertical="center"/>
    </xf>
    <xf numFmtId="0" fontId="10" fillId="0" borderId="8" xfId="338" applyFont="1" applyFill="1" applyBorder="1" applyAlignment="1">
      <alignment horizontal="center" vertical="center"/>
    </xf>
    <xf numFmtId="0" fontId="89" fillId="0" borderId="17" xfId="336" applyFont="1" applyFill="1" applyBorder="1" applyAlignment="1">
      <alignment horizontal="right" vertical="center"/>
    </xf>
    <xf numFmtId="0" fontId="89" fillId="0" borderId="15" xfId="336" applyFont="1" applyFill="1" applyBorder="1" applyAlignment="1">
      <alignment horizontal="center" vertical="center"/>
    </xf>
    <xf numFmtId="49" fontId="89" fillId="0" borderId="15" xfId="336" applyNumberFormat="1" applyFont="1" applyFill="1" applyBorder="1" applyAlignment="1">
      <alignment horizontal="center" vertical="center"/>
    </xf>
    <xf numFmtId="181" fontId="7" fillId="0" borderId="8" xfId="336" applyNumberFormat="1" applyFont="1" applyFill="1" applyBorder="1" applyAlignment="1">
      <alignment horizontal="center" vertical="center"/>
    </xf>
    <xf numFmtId="0" fontId="89" fillId="0" borderId="17" xfId="336" applyFont="1" applyBorder="1" applyAlignment="1">
      <alignment horizontal="right" vertical="center"/>
    </xf>
    <xf numFmtId="0" fontId="89" fillId="0" borderId="20" xfId="336" applyFont="1" applyBorder="1" applyAlignment="1">
      <alignment horizontal="left" vertical="center"/>
    </xf>
    <xf numFmtId="49" fontId="89" fillId="0" borderId="6" xfId="336" applyNumberFormat="1" applyFont="1" applyFill="1" applyBorder="1" applyAlignment="1">
      <alignment horizontal="center" vertical="center"/>
    </xf>
    <xf numFmtId="181" fontId="90" fillId="0" borderId="8" xfId="336" applyNumberFormat="1" applyFont="1" applyFill="1" applyBorder="1" applyAlignment="1">
      <alignment horizontal="center" vertical="center"/>
    </xf>
    <xf numFmtId="0" fontId="2" fillId="0" borderId="0" xfId="1546" applyFill="1"/>
    <xf numFmtId="0" fontId="2" fillId="0" borderId="0" xfId="1546"/>
    <xf numFmtId="0" fontId="93" fillId="0" borderId="0" xfId="1546" applyFont="1"/>
    <xf numFmtId="0" fontId="2" fillId="0" borderId="0" xfId="1546" applyAlignment="1">
      <alignment horizontal="right"/>
    </xf>
    <xf numFmtId="49" fontId="5" fillId="0" borderId="0" xfId="1546" applyNumberFormat="1" applyFont="1" applyFill="1"/>
    <xf numFmtId="49" fontId="94" fillId="0" borderId="0" xfId="1546" applyNumberFormat="1" applyFont="1" applyAlignment="1">
      <alignment horizontal="center"/>
    </xf>
    <xf numFmtId="49" fontId="5" fillId="0" borderId="0" xfId="1546" applyNumberFormat="1" applyFont="1"/>
    <xf numFmtId="49" fontId="5" fillId="0" borderId="0" xfId="1546" applyNumberFormat="1" applyFont="1" applyAlignment="1">
      <alignment horizontal="right"/>
    </xf>
    <xf numFmtId="49" fontId="5" fillId="0" borderId="0" xfId="1546" applyNumberFormat="1" applyFont="1" applyAlignment="1">
      <alignment horizontal="center"/>
    </xf>
    <xf numFmtId="49" fontId="93" fillId="0" borderId="0" xfId="1546" applyNumberFormat="1" applyFont="1" applyAlignment="1">
      <alignment horizontal="center"/>
    </xf>
    <xf numFmtId="49" fontId="93" fillId="0" borderId="0" xfId="1546" applyNumberFormat="1" applyFont="1"/>
    <xf numFmtId="49" fontId="5" fillId="0" borderId="0" xfId="1546" applyNumberFormat="1" applyFont="1" applyFill="1" applyAlignment="1">
      <alignment horizontal="center"/>
    </xf>
    <xf numFmtId="0" fontId="5" fillId="0" borderId="0" xfId="1546" applyNumberFormat="1" applyFont="1"/>
    <xf numFmtId="0" fontId="5" fillId="0" borderId="0" xfId="1546" applyNumberFormat="1" applyFont="1" applyAlignment="1">
      <alignment horizontal="right"/>
    </xf>
    <xf numFmtId="0" fontId="2" fillId="0" borderId="0" xfId="1546" applyNumberFormat="1"/>
    <xf numFmtId="0" fontId="2" fillId="0" borderId="0" xfId="1546" applyNumberFormat="1" applyAlignment="1">
      <alignment horizontal="right"/>
    </xf>
    <xf numFmtId="0" fontId="94" fillId="0" borderId="0" xfId="1546" applyNumberFormat="1" applyFont="1" applyAlignment="1">
      <alignment horizontal="center"/>
    </xf>
    <xf numFmtId="0" fontId="8" fillId="0" borderId="6" xfId="338" applyFont="1" applyFill="1" applyBorder="1" applyAlignment="1">
      <alignment horizontal="right" vertical="center"/>
    </xf>
    <xf numFmtId="0" fontId="8" fillId="0" borderId="15" xfId="338" applyFont="1" applyFill="1" applyBorder="1" applyAlignment="1">
      <alignment horizontal="center" vertical="center" wrapText="1"/>
    </xf>
    <xf numFmtId="2" fontId="90" fillId="0" borderId="8" xfId="2065" applyNumberFormat="1" applyFont="1" applyBorder="1" applyAlignment="1">
      <alignment horizontal="center" vertical="center"/>
    </xf>
    <xf numFmtId="49" fontId="2" fillId="0" borderId="0" xfId="338" applyNumberFormat="1" applyAlignment="1">
      <alignment horizontal="right"/>
    </xf>
    <xf numFmtId="49" fontId="10" fillId="0" borderId="8" xfId="422" applyNumberFormat="1" applyFont="1" applyBorder="1" applyAlignment="1">
      <alignment horizontal="center"/>
    </xf>
    <xf numFmtId="47" fontId="10" fillId="0" borderId="0" xfId="338" applyNumberFormat="1" applyFont="1" applyFill="1" applyAlignment="1">
      <alignment vertical="center"/>
    </xf>
    <xf numFmtId="49" fontId="104" fillId="0" borderId="8" xfId="0" applyNumberFormat="1" applyFont="1" applyBorder="1" applyAlignment="1">
      <alignment horizontal="center"/>
    </xf>
    <xf numFmtId="49" fontId="88" fillId="0" borderId="24" xfId="0" applyNumberFormat="1" applyFont="1" applyBorder="1" applyAlignment="1">
      <alignment horizontal="center"/>
    </xf>
    <xf numFmtId="181" fontId="7" fillId="0" borderId="24" xfId="0" applyNumberFormat="1" applyFont="1" applyBorder="1" applyAlignment="1">
      <alignment horizontal="center" vertical="center"/>
    </xf>
    <xf numFmtId="0" fontId="3" fillId="0" borderId="0" xfId="338" applyFont="1" applyFill="1" applyAlignment="1">
      <alignment horizontal="right" vertical="center"/>
    </xf>
    <xf numFmtId="49" fontId="94" fillId="0" borderId="0" xfId="338" applyNumberFormat="1" applyFont="1" applyFill="1" applyAlignment="1">
      <alignment horizontal="left" vertical="center"/>
    </xf>
    <xf numFmtId="49" fontId="93" fillId="0" borderId="0" xfId="338" applyNumberFormat="1" applyFont="1" applyFill="1" applyAlignment="1">
      <alignment horizontal="center" vertical="center"/>
    </xf>
    <xf numFmtId="0" fontId="93" fillId="0" borderId="0" xfId="338" applyFont="1" applyFill="1" applyAlignment="1">
      <alignment horizontal="right" vertical="center"/>
    </xf>
    <xf numFmtId="49" fontId="89" fillId="0" borderId="15" xfId="338" applyNumberFormat="1" applyFont="1" applyFill="1" applyBorder="1" applyAlignment="1">
      <alignment horizontal="center" vertical="center"/>
    </xf>
    <xf numFmtId="49" fontId="89" fillId="0" borderId="17" xfId="338" applyNumberFormat="1" applyFont="1" applyFill="1" applyBorder="1" applyAlignment="1">
      <alignment horizontal="center" vertical="center"/>
    </xf>
    <xf numFmtId="49" fontId="105" fillId="0" borderId="0" xfId="771" applyNumberFormat="1" applyFont="1" applyFill="1" applyBorder="1"/>
    <xf numFmtId="49" fontId="105" fillId="0" borderId="0" xfId="771" applyNumberFormat="1" applyFont="1" applyFill="1" applyBorder="1" applyAlignment="1">
      <alignment horizontal="right"/>
    </xf>
    <xf numFmtId="49" fontId="105" fillId="0" borderId="0" xfId="744" applyNumberFormat="1" applyFont="1" applyFill="1" applyBorder="1"/>
    <xf numFmtId="181" fontId="7" fillId="0" borderId="8" xfId="340" applyNumberFormat="1" applyFont="1" applyBorder="1" applyAlignment="1">
      <alignment horizontal="center" vertical="center"/>
    </xf>
    <xf numFmtId="0" fontId="10" fillId="28" borderId="8" xfId="340" applyFont="1" applyFill="1" applyBorder="1" applyAlignment="1">
      <alignment horizontal="center" vertical="center"/>
    </xf>
    <xf numFmtId="49" fontId="11" fillId="0" borderId="0" xfId="338" applyNumberFormat="1" applyFont="1" applyFill="1" applyAlignment="1">
      <alignment horizontal="right" vertical="center"/>
    </xf>
    <xf numFmtId="49" fontId="11" fillId="0" borderId="0" xfId="338" applyNumberFormat="1" applyFont="1" applyFill="1" applyAlignment="1">
      <alignment vertical="center"/>
    </xf>
    <xf numFmtId="49" fontId="104" fillId="0" borderId="8" xfId="743" applyNumberFormat="1" applyFont="1" applyBorder="1" applyAlignment="1">
      <alignment horizontal="center"/>
    </xf>
    <xf numFmtId="181" fontId="106" fillId="0" borderId="8" xfId="0" applyNumberFormat="1" applyFont="1" applyBorder="1" applyAlignment="1">
      <alignment horizontal="center" vertical="center"/>
    </xf>
    <xf numFmtId="0" fontId="10" fillId="0" borderId="0" xfId="338" applyFont="1" applyFill="1" applyAlignment="1">
      <alignment horizontal="right" vertical="center"/>
    </xf>
    <xf numFmtId="2" fontId="11" fillId="0" borderId="18" xfId="336" applyNumberFormat="1" applyFont="1" applyFill="1" applyBorder="1" applyAlignment="1">
      <alignment horizontal="center" vertical="center"/>
    </xf>
    <xf numFmtId="2" fontId="11" fillId="0" borderId="6" xfId="336" applyNumberFormat="1" applyFont="1" applyFill="1" applyBorder="1" applyAlignment="1">
      <alignment horizontal="center" vertical="center"/>
    </xf>
    <xf numFmtId="2" fontId="11" fillId="0" borderId="18" xfId="338" applyNumberFormat="1" applyFont="1" applyFill="1" applyBorder="1" applyAlignment="1">
      <alignment horizontal="center" vertical="center"/>
    </xf>
    <xf numFmtId="2" fontId="11" fillId="0" borderId="6" xfId="338" applyNumberFormat="1" applyFont="1" applyFill="1" applyBorder="1" applyAlignment="1">
      <alignment horizontal="center" vertical="center"/>
    </xf>
    <xf numFmtId="2" fontId="11" fillId="0" borderId="22" xfId="338" applyNumberFormat="1" applyFont="1" applyFill="1" applyBorder="1" applyAlignment="1">
      <alignment horizontal="center" vertical="center"/>
    </xf>
    <xf numFmtId="2" fontId="11" fillId="0" borderId="18" xfId="338" applyNumberFormat="1" applyFont="1" applyBorder="1" applyAlignment="1">
      <alignment horizontal="center" vertical="center"/>
    </xf>
    <xf numFmtId="2" fontId="11" fillId="0" borderId="6" xfId="338" applyNumberFormat="1" applyFont="1" applyBorder="1" applyAlignment="1">
      <alignment horizontal="center" vertical="center"/>
    </xf>
    <xf numFmtId="2" fontId="11" fillId="0" borderId="22" xfId="338" applyNumberFormat="1" applyFont="1" applyBorder="1" applyAlignment="1">
      <alignment horizontal="center" vertical="center"/>
    </xf>
    <xf numFmtId="2" fontId="88" fillId="0" borderId="18" xfId="338" applyNumberFormat="1" applyFont="1" applyFill="1" applyBorder="1" applyAlignment="1">
      <alignment horizontal="center" vertical="center"/>
    </xf>
    <xf numFmtId="2" fontId="88" fillId="0" borderId="6" xfId="338" applyNumberFormat="1" applyFont="1" applyFill="1" applyBorder="1" applyAlignment="1">
      <alignment horizontal="center" vertical="center"/>
    </xf>
    <xf numFmtId="2" fontId="88" fillId="0" borderId="22" xfId="338" applyNumberFormat="1" applyFont="1" applyFill="1" applyBorder="1" applyAlignment="1">
      <alignment horizontal="center" vertical="center"/>
    </xf>
    <xf numFmtId="2" fontId="88" fillId="0" borderId="18" xfId="422" applyNumberFormat="1" applyFont="1" applyBorder="1" applyAlignment="1">
      <alignment horizontal="center" vertical="center"/>
    </xf>
    <xf numFmtId="2" fontId="88" fillId="0" borderId="6" xfId="422" applyNumberFormat="1" applyFont="1" applyBorder="1" applyAlignment="1">
      <alignment horizontal="center" vertical="center"/>
    </xf>
    <xf numFmtId="2" fontId="88" fillId="0" borderId="22" xfId="422" applyNumberFormat="1" applyFont="1" applyBorder="1" applyAlignment="1">
      <alignment horizontal="center" vertical="center"/>
    </xf>
    <xf numFmtId="2" fontId="88" fillId="0" borderId="18" xfId="338" applyNumberFormat="1" applyFont="1" applyBorder="1" applyAlignment="1">
      <alignment horizontal="center" vertical="center"/>
    </xf>
    <xf numFmtId="2" fontId="88" fillId="0" borderId="6" xfId="338" applyNumberFormat="1" applyFont="1" applyBorder="1" applyAlignment="1">
      <alignment horizontal="center" vertical="center"/>
    </xf>
    <xf numFmtId="2" fontId="88" fillId="0" borderId="22" xfId="338" applyNumberFormat="1" applyFont="1" applyBorder="1" applyAlignment="1">
      <alignment horizontal="center" vertical="center"/>
    </xf>
    <xf numFmtId="2" fontId="88" fillId="0" borderId="18" xfId="2163" applyNumberFormat="1" applyFont="1" applyFill="1" applyBorder="1" applyAlignment="1">
      <alignment horizontal="center" vertical="center"/>
    </xf>
    <xf numFmtId="2" fontId="88" fillId="0" borderId="6" xfId="2163" applyNumberFormat="1" applyFont="1" applyFill="1" applyBorder="1" applyAlignment="1">
      <alignment horizontal="center" vertical="center"/>
    </xf>
    <xf numFmtId="2" fontId="88" fillId="0" borderId="22" xfId="2163" applyNumberFormat="1" applyFont="1" applyFill="1" applyBorder="1" applyAlignment="1">
      <alignment horizontal="center" vertical="center"/>
    </xf>
    <xf numFmtId="49" fontId="8" fillId="0" borderId="0" xfId="336" applyNumberFormat="1" applyFont="1" applyAlignment="1">
      <alignment horizontal="center" vertical="center"/>
    </xf>
    <xf numFmtId="2" fontId="10" fillId="0" borderId="0" xfId="336" applyNumberFormat="1" applyFont="1" applyAlignment="1">
      <alignment horizontal="center" vertical="center"/>
    </xf>
    <xf numFmtId="0" fontId="11" fillId="0" borderId="0" xfId="336" applyFont="1" applyAlignment="1">
      <alignment horizontal="left" vertical="center"/>
    </xf>
    <xf numFmtId="0" fontId="10" fillId="0" borderId="0" xfId="336" applyFont="1" applyAlignment="1">
      <alignment horizontal="center" vertical="center"/>
    </xf>
    <xf numFmtId="0" fontId="90" fillId="0" borderId="0" xfId="336" applyFont="1" applyAlignment="1">
      <alignment horizontal="center" vertical="center"/>
    </xf>
    <xf numFmtId="169" fontId="11" fillId="0" borderId="0" xfId="336" applyNumberFormat="1" applyFont="1" applyAlignment="1">
      <alignment horizontal="center" vertical="center"/>
    </xf>
    <xf numFmtId="0" fontId="7" fillId="0" borderId="0" xfId="336" applyFont="1" applyAlignment="1">
      <alignment horizontal="left" vertical="center"/>
    </xf>
    <xf numFmtId="0" fontId="10" fillId="0" borderId="0" xfId="336" applyFont="1" applyAlignment="1">
      <alignment horizontal="right" vertical="center"/>
    </xf>
    <xf numFmtId="49" fontId="8" fillId="0" borderId="17" xfId="336" applyNumberFormat="1" applyFont="1" applyBorder="1" applyAlignment="1">
      <alignment horizontal="center" vertical="center"/>
    </xf>
    <xf numFmtId="2" fontId="8" fillId="0" borderId="15" xfId="336" applyNumberFormat="1" applyFont="1" applyBorder="1" applyAlignment="1">
      <alignment horizontal="center" vertical="center"/>
    </xf>
    <xf numFmtId="1" fontId="8" fillId="0" borderId="14" xfId="338" applyNumberFormat="1" applyFont="1" applyBorder="1" applyAlignment="1">
      <alignment horizontal="center" vertical="center"/>
    </xf>
    <xf numFmtId="2" fontId="5" fillId="0" borderId="0" xfId="336" applyNumberFormat="1" applyFont="1" applyAlignment="1">
      <alignment horizontal="center" vertical="center"/>
    </xf>
  </cellXfs>
  <cellStyles count="2165">
    <cellStyle name="1 antraštė 2" xfId="1"/>
    <cellStyle name="1 antraštė 3" xfId="2"/>
    <cellStyle name="1 antraštė 4" xfId="3"/>
    <cellStyle name="2 antraštė 2" xfId="4"/>
    <cellStyle name="2 antraštė 3" xfId="5"/>
    <cellStyle name="2 antraštė 4" xfId="6"/>
    <cellStyle name="20% - Accent1" xfId="7"/>
    <cellStyle name="20% - Accent1 2" xfId="8"/>
    <cellStyle name="20% - Accent1 2 2" xfId="9"/>
    <cellStyle name="20% - Accent1 3" xfId="10"/>
    <cellStyle name="20% - Accent2" xfId="11"/>
    <cellStyle name="20% - Accent2 2" xfId="12"/>
    <cellStyle name="20% - Accent2 2 2" xfId="13"/>
    <cellStyle name="20% - Accent2 3" xfId="14"/>
    <cellStyle name="20% - Accent3" xfId="15"/>
    <cellStyle name="20% - Accent3 2" xfId="16"/>
    <cellStyle name="20% - Accent3 2 2" xfId="17"/>
    <cellStyle name="20% - Accent3 3" xfId="18"/>
    <cellStyle name="20% - Accent4" xfId="19"/>
    <cellStyle name="20% - Accent4 2" xfId="20"/>
    <cellStyle name="20% - Accent4 2 2" xfId="21"/>
    <cellStyle name="20% - Accent4 3" xfId="22"/>
    <cellStyle name="20% - Accent5" xfId="23"/>
    <cellStyle name="20% - Accent5 2" xfId="24"/>
    <cellStyle name="20% - Accent5 2 2" xfId="25"/>
    <cellStyle name="20% - Accent5 3" xfId="26"/>
    <cellStyle name="20% - Accent6" xfId="27"/>
    <cellStyle name="20% - Accent6 2" xfId="28"/>
    <cellStyle name="20% - Accent6 2 2" xfId="29"/>
    <cellStyle name="20% - Accent6 3" xfId="30"/>
    <cellStyle name="20% – paryškinimas 1 2" xfId="31"/>
    <cellStyle name="20% – paryškinimas 2 2" xfId="32"/>
    <cellStyle name="20% – paryškinimas 3 2" xfId="33"/>
    <cellStyle name="20% – paryškinimas 4 2" xfId="34"/>
    <cellStyle name="20% – paryškinimas 5 2" xfId="35"/>
    <cellStyle name="20% – paryškinimas 6 2" xfId="36"/>
    <cellStyle name="20% - Акцент1" xfId="37"/>
    <cellStyle name="20% - Акцент2" xfId="38"/>
    <cellStyle name="20% - Акцент3" xfId="39"/>
    <cellStyle name="20% - Акцент4" xfId="40"/>
    <cellStyle name="20% - Акцент5" xfId="41"/>
    <cellStyle name="20% - Акцент6" xfId="42"/>
    <cellStyle name="3 antraštė 2" xfId="43"/>
    <cellStyle name="3 antraštė 3" xfId="44"/>
    <cellStyle name="3 antraštė 4" xfId="45"/>
    <cellStyle name="4 antraštė 2" xfId="46"/>
    <cellStyle name="4 antraštė 3" xfId="47"/>
    <cellStyle name="4 antraštė 4" xfId="48"/>
    <cellStyle name="40% - Accent1" xfId="49"/>
    <cellStyle name="40% - Accent1 2" xfId="50"/>
    <cellStyle name="40% - Accent1 2 2" xfId="51"/>
    <cellStyle name="40% - Accent1 3" xfId="52"/>
    <cellStyle name="40% - Accent2" xfId="53"/>
    <cellStyle name="40% - Accent2 2" xfId="54"/>
    <cellStyle name="40% - Accent2 2 2" xfId="55"/>
    <cellStyle name="40% - Accent2 3" xfId="56"/>
    <cellStyle name="40% - Accent3" xfId="57"/>
    <cellStyle name="40% - Accent3 2" xfId="58"/>
    <cellStyle name="40% - Accent3 2 2" xfId="59"/>
    <cellStyle name="40% - Accent3 3" xfId="60"/>
    <cellStyle name="40% - Accent4" xfId="61"/>
    <cellStyle name="40% - Accent4 2" xfId="62"/>
    <cellStyle name="40% - Accent4 2 2" xfId="63"/>
    <cellStyle name="40% - Accent4 3" xfId="64"/>
    <cellStyle name="40% - Accent5" xfId="65"/>
    <cellStyle name="40% - Accent5 2" xfId="66"/>
    <cellStyle name="40% - Accent5 2 2" xfId="67"/>
    <cellStyle name="40% - Accent5 3" xfId="68"/>
    <cellStyle name="40% - Accent6" xfId="69"/>
    <cellStyle name="40% - Accent6 2" xfId="70"/>
    <cellStyle name="40% - Accent6 2 2" xfId="71"/>
    <cellStyle name="40% - Accent6 3" xfId="72"/>
    <cellStyle name="40% – paryškinimas 1 2" xfId="73"/>
    <cellStyle name="40% – paryškinimas 2 2" xfId="74"/>
    <cellStyle name="40% – paryškinimas 3 2" xfId="75"/>
    <cellStyle name="40% – paryškinimas 4 2" xfId="76"/>
    <cellStyle name="40% – paryškinimas 5 2" xfId="77"/>
    <cellStyle name="40% – paryškinimas 6 2" xfId="78"/>
    <cellStyle name="40% - Акцент1" xfId="79"/>
    <cellStyle name="40% - Акцент2" xfId="80"/>
    <cellStyle name="40% - Акцент3" xfId="81"/>
    <cellStyle name="40% - Акцент4" xfId="82"/>
    <cellStyle name="40% - Акцент5" xfId="83"/>
    <cellStyle name="40% - Акцент6" xfId="84"/>
    <cellStyle name="60% - Accent1" xfId="85"/>
    <cellStyle name="60% - Accent1 2" xfId="86"/>
    <cellStyle name="60% - Accent1 2 2" xfId="87"/>
    <cellStyle name="60% - Accent1 3" xfId="88"/>
    <cellStyle name="60% - Accent2" xfId="89"/>
    <cellStyle name="60% - Accent2 2" xfId="90"/>
    <cellStyle name="60% - Accent2 2 2" xfId="91"/>
    <cellStyle name="60% - Accent2 3" xfId="92"/>
    <cellStyle name="60% - Accent3" xfId="93"/>
    <cellStyle name="60% - Accent3 2" xfId="94"/>
    <cellStyle name="60% - Accent3 2 2" xfId="95"/>
    <cellStyle name="60% - Accent3 3" xfId="96"/>
    <cellStyle name="60% - Accent4" xfId="97"/>
    <cellStyle name="60% - Accent4 2" xfId="98"/>
    <cellStyle name="60% - Accent4 2 2" xfId="99"/>
    <cellStyle name="60% - Accent4 3" xfId="100"/>
    <cellStyle name="60% - Accent5" xfId="101"/>
    <cellStyle name="60% - Accent5 2" xfId="102"/>
    <cellStyle name="60% - Accent5 2 2" xfId="103"/>
    <cellStyle name="60% - Accent5 3" xfId="104"/>
    <cellStyle name="60% - Accent6" xfId="105"/>
    <cellStyle name="60% - Accent6 2" xfId="106"/>
    <cellStyle name="60% - Accent6 2 2" xfId="107"/>
    <cellStyle name="60% - Accent6 3" xfId="108"/>
    <cellStyle name="60% - Акцент1" xfId="109"/>
    <cellStyle name="60% - Акцент2" xfId="110"/>
    <cellStyle name="60% - Акцент3" xfId="111"/>
    <cellStyle name="60% - Акцент4" xfId="112"/>
    <cellStyle name="60% - Акцент5" xfId="113"/>
    <cellStyle name="60% - Акцент6" xfId="114"/>
    <cellStyle name="Accent1" xfId="115"/>
    <cellStyle name="Accent1 2" xfId="116"/>
    <cellStyle name="Accent1 2 2" xfId="117"/>
    <cellStyle name="Accent1 3" xfId="118"/>
    <cellStyle name="Accent2" xfId="119"/>
    <cellStyle name="Accent2 2" xfId="120"/>
    <cellStyle name="Accent2 2 2" xfId="121"/>
    <cellStyle name="Accent2 3" xfId="122"/>
    <cellStyle name="Accent3" xfId="123"/>
    <cellStyle name="Accent3 2" xfId="124"/>
    <cellStyle name="Accent3 2 2" xfId="125"/>
    <cellStyle name="Accent3 3" xfId="126"/>
    <cellStyle name="Accent4" xfId="127"/>
    <cellStyle name="Accent4 2" xfId="128"/>
    <cellStyle name="Accent4 2 2" xfId="129"/>
    <cellStyle name="Accent4 3" xfId="130"/>
    <cellStyle name="Accent5" xfId="131"/>
    <cellStyle name="Accent5 2" xfId="132"/>
    <cellStyle name="Accent5 2 2" xfId="133"/>
    <cellStyle name="Accent5 3" xfId="134"/>
    <cellStyle name="Accent6" xfId="135"/>
    <cellStyle name="Accent6 2" xfId="136"/>
    <cellStyle name="Accent6 2 2" xfId="137"/>
    <cellStyle name="Accent6 3" xfId="138"/>
    <cellStyle name="Aiškinamasis tekstas 2" xfId="139"/>
    <cellStyle name="Aiškinamasis tekstas 3" xfId="140"/>
    <cellStyle name="Aiškinamasis tekstas 4" xfId="141"/>
    <cellStyle name="Bad" xfId="142"/>
    <cellStyle name="Bad 2" xfId="143"/>
    <cellStyle name="Bad 2 2" xfId="144"/>
    <cellStyle name="Bad 3" xfId="145"/>
    <cellStyle name="Calc Currency (0)" xfId="146"/>
    <cellStyle name="Calc Currency (0) 2" xfId="147"/>
    <cellStyle name="Calc Currency (0)_estafetes" xfId="148"/>
    <cellStyle name="Calc Currency (2)" xfId="149"/>
    <cellStyle name="Calc Currency (2) 2" xfId="150"/>
    <cellStyle name="Calc Currency (2)_estafetes" xfId="151"/>
    <cellStyle name="Calc Percent (0)" xfId="152"/>
    <cellStyle name="Calc Percent (1)" xfId="153"/>
    <cellStyle name="Calc Percent (2)" xfId="154"/>
    <cellStyle name="Calc Units (0)" xfId="155"/>
    <cellStyle name="Calc Units (0) 2" xfId="156"/>
    <cellStyle name="Calc Units (0)_estafetes" xfId="157"/>
    <cellStyle name="Calc Units (1)" xfId="158"/>
    <cellStyle name="Calc Units (1) 2" xfId="159"/>
    <cellStyle name="Calc Units (1)_estafetes" xfId="160"/>
    <cellStyle name="Calc Units (2)" xfId="161"/>
    <cellStyle name="Calc Units (2) 2" xfId="162"/>
    <cellStyle name="Calc Units (2)_estafetes" xfId="163"/>
    <cellStyle name="Calculation" xfId="164"/>
    <cellStyle name="Calculation 2" xfId="165"/>
    <cellStyle name="Calculation 2 2" xfId="166"/>
    <cellStyle name="Calculation 3" xfId="167"/>
    <cellStyle name="Check Cell" xfId="168"/>
    <cellStyle name="Check Cell 2" xfId="169"/>
    <cellStyle name="Check Cell 2 2" xfId="170"/>
    <cellStyle name="Check Cell 3" xfId="171"/>
    <cellStyle name="Comma [00]" xfId="172"/>
    <cellStyle name="Comma [00] 2" xfId="173"/>
    <cellStyle name="Comma [00] 3" xfId="174"/>
    <cellStyle name="Comma [00]_estafetes" xfId="175"/>
    <cellStyle name="Comma 10" xfId="176"/>
    <cellStyle name="Comma 10 2" xfId="177"/>
    <cellStyle name="Comma 11" xfId="178"/>
    <cellStyle name="Comma 11 2" xfId="179"/>
    <cellStyle name="Comma 12" xfId="180"/>
    <cellStyle name="Comma 12 2" xfId="181"/>
    <cellStyle name="Comma 13" xfId="182"/>
    <cellStyle name="Comma 13 2" xfId="183"/>
    <cellStyle name="Comma 14" xfId="184"/>
    <cellStyle name="Comma 14 2" xfId="185"/>
    <cellStyle name="Comma 15" xfId="186"/>
    <cellStyle name="Comma 15 2" xfId="187"/>
    <cellStyle name="Comma 16" xfId="188"/>
    <cellStyle name="Comma 16 2" xfId="189"/>
    <cellStyle name="Comma 17" xfId="190"/>
    <cellStyle name="Comma 17 2" xfId="191"/>
    <cellStyle name="Comma 18" xfId="192"/>
    <cellStyle name="Comma 18 2" xfId="193"/>
    <cellStyle name="Comma 19" xfId="194"/>
    <cellStyle name="Comma 19 2" xfId="195"/>
    <cellStyle name="Comma 2" xfId="196"/>
    <cellStyle name="Comma 2 2" xfId="197"/>
    <cellStyle name="Comma 2 2 2" xfId="198"/>
    <cellStyle name="Comma 2 3" xfId="199"/>
    <cellStyle name="Comma 2 3 2" xfId="200"/>
    <cellStyle name="Comma 2 4" xfId="201"/>
    <cellStyle name="Comma 2 5" xfId="202"/>
    <cellStyle name="Comma 2_20140201LLAFTaure" xfId="203"/>
    <cellStyle name="Comma 20" xfId="204"/>
    <cellStyle name="Comma 20 2" xfId="205"/>
    <cellStyle name="Comma 21" xfId="206"/>
    <cellStyle name="Comma 21 2" xfId="207"/>
    <cellStyle name="Comma 22" xfId="208"/>
    <cellStyle name="Comma 22 2" xfId="209"/>
    <cellStyle name="Comma 23" xfId="210"/>
    <cellStyle name="Comma 23 2" xfId="211"/>
    <cellStyle name="Comma 24" xfId="212"/>
    <cellStyle name="Comma 24 2" xfId="213"/>
    <cellStyle name="Comma 25" xfId="214"/>
    <cellStyle name="Comma 25 2" xfId="215"/>
    <cellStyle name="Comma 26" xfId="216"/>
    <cellStyle name="Comma 26 2" xfId="217"/>
    <cellStyle name="Comma 27" xfId="218"/>
    <cellStyle name="Comma 27 2" xfId="219"/>
    <cellStyle name="Comma 28" xfId="220"/>
    <cellStyle name="Comma 28 2" xfId="221"/>
    <cellStyle name="Comma 29" xfId="222"/>
    <cellStyle name="Comma 29 2" xfId="223"/>
    <cellStyle name="Comma 3" xfId="224"/>
    <cellStyle name="Comma 3 2" xfId="225"/>
    <cellStyle name="Comma 30" xfId="226"/>
    <cellStyle name="Comma 30 2" xfId="227"/>
    <cellStyle name="Comma 30 2 2" xfId="228"/>
    <cellStyle name="Comma 30 3" xfId="229"/>
    <cellStyle name="Comma 30 3 2" xfId="230"/>
    <cellStyle name="Comma 30 4" xfId="231"/>
    <cellStyle name="Comma 30_20140201LLAFTaure" xfId="232"/>
    <cellStyle name="Comma 31" xfId="233"/>
    <cellStyle name="Comma 31 2" xfId="234"/>
    <cellStyle name="Comma 32" xfId="235"/>
    <cellStyle name="Comma 32 2" xfId="236"/>
    <cellStyle name="Comma 33" xfId="237"/>
    <cellStyle name="Comma 33 2" xfId="238"/>
    <cellStyle name="Comma 34" xfId="239"/>
    <cellStyle name="Comma 34 2" xfId="240"/>
    <cellStyle name="Comma 35" xfId="241"/>
    <cellStyle name="Comma 35 2" xfId="242"/>
    <cellStyle name="Comma 36" xfId="243"/>
    <cellStyle name="Comma 37" xfId="244"/>
    <cellStyle name="Comma 38" xfId="245"/>
    <cellStyle name="Comma 39" xfId="246"/>
    <cellStyle name="Comma 4" xfId="247"/>
    <cellStyle name="Comma 4 2" xfId="248"/>
    <cellStyle name="Comma 40" xfId="249"/>
    <cellStyle name="Comma 41" xfId="250"/>
    <cellStyle name="Comma 42" xfId="251"/>
    <cellStyle name="Comma 5" xfId="252"/>
    <cellStyle name="Comma 5 2" xfId="253"/>
    <cellStyle name="Comma 6" xfId="254"/>
    <cellStyle name="Comma 6 2" xfId="255"/>
    <cellStyle name="Comma 7" xfId="256"/>
    <cellStyle name="Comma 7 2" xfId="257"/>
    <cellStyle name="Comma 8" xfId="258"/>
    <cellStyle name="Comma 8 2" xfId="259"/>
    <cellStyle name="Comma 9" xfId="260"/>
    <cellStyle name="Comma 9 2" xfId="261"/>
    <cellStyle name="Currency [00]" xfId="262"/>
    <cellStyle name="Currency [00] 2" xfId="263"/>
    <cellStyle name="Currency [00] 3" xfId="264"/>
    <cellStyle name="Currency [00]_estafetes" xfId="265"/>
    <cellStyle name="Currency 2" xfId="266"/>
    <cellStyle name="Currency 2 2" xfId="267"/>
    <cellStyle name="Currency 2 3" xfId="268"/>
    <cellStyle name="Date Short" xfId="269"/>
    <cellStyle name="Dziesiętny [0]_PLDT" xfId="270"/>
    <cellStyle name="Dziesiętny_PLDT" xfId="271"/>
    <cellStyle name="Enter Currency (0)" xfId="272"/>
    <cellStyle name="Enter Currency (0) 2" xfId="273"/>
    <cellStyle name="Enter Currency (0)_estafetes" xfId="274"/>
    <cellStyle name="Enter Currency (2)" xfId="275"/>
    <cellStyle name="Enter Currency (2) 2" xfId="276"/>
    <cellStyle name="Enter Currency (2)_estafetes" xfId="277"/>
    <cellStyle name="Enter Units (0)" xfId="278"/>
    <cellStyle name="Enter Units (0) 2" xfId="279"/>
    <cellStyle name="Enter Units (0)_estafetes" xfId="280"/>
    <cellStyle name="Enter Units (1)" xfId="281"/>
    <cellStyle name="Enter Units (1) 2" xfId="282"/>
    <cellStyle name="Enter Units (1)_estafetes" xfId="283"/>
    <cellStyle name="Enter Units (2)" xfId="284"/>
    <cellStyle name="Enter Units (2) 2" xfId="285"/>
    <cellStyle name="Enter Units (2)_estafetes" xfId="286"/>
    <cellStyle name="Excel Built-in Normal" xfId="287"/>
    <cellStyle name="Explanatory Text 2" xfId="288"/>
    <cellStyle name="Explanatory Text 2 2" xfId="289"/>
    <cellStyle name="Explanatory Text 3" xfId="290"/>
    <cellStyle name="Geras 2" xfId="291"/>
    <cellStyle name="Geras 3" xfId="292"/>
    <cellStyle name="Geras 4" xfId="293"/>
    <cellStyle name="Good 2" xfId="294"/>
    <cellStyle name="Good 2 2" xfId="295"/>
    <cellStyle name="Good 3" xfId="296"/>
    <cellStyle name="Grey" xfId="297"/>
    <cellStyle name="Grey 2" xfId="298"/>
    <cellStyle name="Grey_estafetes" xfId="299"/>
    <cellStyle name="Header1" xfId="300"/>
    <cellStyle name="Header1 2" xfId="301"/>
    <cellStyle name="Header1_100bb M" xfId="302"/>
    <cellStyle name="Header2" xfId="303"/>
    <cellStyle name="Header2 2" xfId="304"/>
    <cellStyle name="Header2_100bb M" xfId="305"/>
    <cellStyle name="Heading 1 2" xfId="306"/>
    <cellStyle name="Heading 1 2 2" xfId="307"/>
    <cellStyle name="Heading 1 3" xfId="308"/>
    <cellStyle name="Heading 2 2" xfId="309"/>
    <cellStyle name="Heading 2 2 2" xfId="310"/>
    <cellStyle name="Heading 2 3" xfId="311"/>
    <cellStyle name="Heading 3 2" xfId="312"/>
    <cellStyle name="Heading 3 2 2" xfId="313"/>
    <cellStyle name="Heading 3 3" xfId="314"/>
    <cellStyle name="Heading 4 2" xfId="315"/>
    <cellStyle name="Heading 4 2 2" xfId="316"/>
    <cellStyle name="Heading 4 3" xfId="317"/>
    <cellStyle name="Hiperłącze" xfId="318"/>
    <cellStyle name="Hiperłącze 2" xfId="319"/>
    <cellStyle name="Hiperłącze 2 2" xfId="320"/>
    <cellStyle name="Hiperłącze 3" xfId="321"/>
    <cellStyle name="Hiperłącze 4" xfId="322"/>
    <cellStyle name="Hiperłącze 5" xfId="323"/>
    <cellStyle name="Hiperłącze 6" xfId="324"/>
    <cellStyle name="Hiperłącze_7kove" xfId="325"/>
    <cellStyle name="Hipersaitas 2" xfId="326"/>
    <cellStyle name="Input" xfId="327"/>
    <cellStyle name="Input [yellow]" xfId="328"/>
    <cellStyle name="Input [yellow] 2" xfId="329"/>
    <cellStyle name="Input [yellow]_estafetes" xfId="330"/>
    <cellStyle name="Input 2" xfId="331"/>
    <cellStyle name="Input 2 2" xfId="332"/>
    <cellStyle name="Input 3" xfId="333"/>
    <cellStyle name="Input 4" xfId="334"/>
    <cellStyle name="Input 5" xfId="335"/>
    <cellStyle name="Įprastas 2" xfId="336"/>
    <cellStyle name="Įprastas 2 2" xfId="337"/>
    <cellStyle name="Įprastas 2 2 2" xfId="338"/>
    <cellStyle name="Įprastas 2 2 2 2" xfId="2163"/>
    <cellStyle name="Įprastas 2 2 3" xfId="339"/>
    <cellStyle name="Įprastas 2 3" xfId="340"/>
    <cellStyle name="Įprastas 2_1500 M" xfId="341"/>
    <cellStyle name="Įprastas 3" xfId="342"/>
    <cellStyle name="Įprastas 3 2" xfId="343"/>
    <cellStyle name="Įprastas 3 3" xfId="344"/>
    <cellStyle name="Įprastas 3_1500 M" xfId="345"/>
    <cellStyle name="Įprastas 4" xfId="346"/>
    <cellStyle name="Įprastas 4 2" xfId="347"/>
    <cellStyle name="Įprastas 4 3" xfId="2162"/>
    <cellStyle name="Įprastas 5" xfId="348"/>
    <cellStyle name="Įprastas 5 2" xfId="349"/>
    <cellStyle name="Įprastas 6" xfId="2164"/>
    <cellStyle name="Įprastas 8" xfId="350"/>
    <cellStyle name="Įspėjimo tekstas 2" xfId="351"/>
    <cellStyle name="Įspėjimo tekstas 3" xfId="352"/>
    <cellStyle name="Įspėjimo tekstas 4" xfId="353"/>
    <cellStyle name="Išvestis 2" xfId="354"/>
    <cellStyle name="Išvestis 3" xfId="355"/>
    <cellStyle name="Išvestis 4" xfId="356"/>
    <cellStyle name="Link Currency (0)" xfId="357"/>
    <cellStyle name="Link Currency (0) 2" xfId="358"/>
    <cellStyle name="Link Currency (0)_estafetes" xfId="359"/>
    <cellStyle name="Link Currency (2)" xfId="360"/>
    <cellStyle name="Link Currency (2) 2" xfId="361"/>
    <cellStyle name="Link Currency (2)_estafetes" xfId="362"/>
    <cellStyle name="Link Units (0)" xfId="363"/>
    <cellStyle name="Link Units (0) 2" xfId="364"/>
    <cellStyle name="Link Units (0)_estafetes" xfId="365"/>
    <cellStyle name="Link Units (1)" xfId="366"/>
    <cellStyle name="Link Units (1) 2" xfId="367"/>
    <cellStyle name="Link Units (1)_estafetes" xfId="368"/>
    <cellStyle name="Link Units (2)" xfId="369"/>
    <cellStyle name="Link Units (2) 2" xfId="370"/>
    <cellStyle name="Link Units (2)_estafetes" xfId="371"/>
    <cellStyle name="Linked Cell" xfId="372"/>
    <cellStyle name="Linked Cell 2" xfId="373"/>
    <cellStyle name="Linked Cell 2 2" xfId="374"/>
    <cellStyle name="Linked Cell 3" xfId="375"/>
    <cellStyle name="Neutral" xfId="376"/>
    <cellStyle name="Neutral 2" xfId="377"/>
    <cellStyle name="Neutral 2 2" xfId="378"/>
    <cellStyle name="Neutral 3" xfId="379"/>
    <cellStyle name="Normal" xfId="0" builtinId="0"/>
    <cellStyle name="Normal - Style1" xfId="380"/>
    <cellStyle name="Normal - Style1 2" xfId="381"/>
    <cellStyle name="Normal - Style1 3" xfId="382"/>
    <cellStyle name="Normal - Style1 4" xfId="383"/>
    <cellStyle name="Normal - Style1_7kove" xfId="384"/>
    <cellStyle name="Normal 10" xfId="385"/>
    <cellStyle name="Normal 10 10" xfId="386"/>
    <cellStyle name="Normal 10 11" xfId="387"/>
    <cellStyle name="Normal 10 2" xfId="388"/>
    <cellStyle name="Normal 10 2 2" xfId="389"/>
    <cellStyle name="Normal 10 2 2 2" xfId="390"/>
    <cellStyle name="Normal 10 2 2 2 2" xfId="391"/>
    <cellStyle name="Normal 10 2 2 2_60bb M" xfId="392"/>
    <cellStyle name="Normal 10 2 2 3" xfId="393"/>
    <cellStyle name="Normal 10 2 2 3 2" xfId="394"/>
    <cellStyle name="Normal 10 2 2 3_60bb M" xfId="395"/>
    <cellStyle name="Normal 10 2 2 4" xfId="396"/>
    <cellStyle name="Normal 10 2 2 4 2" xfId="397"/>
    <cellStyle name="Normal 10 2 2 4_60bb M" xfId="398"/>
    <cellStyle name="Normal 10 2 2 5" xfId="399"/>
    <cellStyle name="Normal 10 2 2_4x200 V" xfId="400"/>
    <cellStyle name="Normal 10 2 3" xfId="401"/>
    <cellStyle name="Normal 10 2 3 2" xfId="402"/>
    <cellStyle name="Normal 10 2 3_60bb M" xfId="403"/>
    <cellStyle name="Normal 10 2 4" xfId="404"/>
    <cellStyle name="Normal 10 2 4 2" xfId="405"/>
    <cellStyle name="Normal 10 2 5" xfId="406"/>
    <cellStyle name="Normal 10 2 5 2" xfId="407"/>
    <cellStyle name="Normal 10 2 6" xfId="408"/>
    <cellStyle name="Normal 10 2_4x200 M" xfId="409"/>
    <cellStyle name="Normal 10 3" xfId="410"/>
    <cellStyle name="Normal 10 3 2" xfId="411"/>
    <cellStyle name="Normal 10 3 2 2" xfId="412"/>
    <cellStyle name="Normal 10 3 2_60bb M" xfId="413"/>
    <cellStyle name="Normal 10 3 3" xfId="414"/>
    <cellStyle name="Normal 10 3 3 2" xfId="415"/>
    <cellStyle name="Normal 10 3 3_60bb M" xfId="416"/>
    <cellStyle name="Normal 10 3 4" xfId="417"/>
    <cellStyle name="Normal 10 3 4 2" xfId="418"/>
    <cellStyle name="Normal 10 3 4_60bb M" xfId="419"/>
    <cellStyle name="Normal 10 3 5" xfId="420"/>
    <cellStyle name="Normal 10 3_4x200 M" xfId="421"/>
    <cellStyle name="Normal 10 4" xfId="422"/>
    <cellStyle name="Normal 10 5" xfId="423"/>
    <cellStyle name="Normal 10 5 2" xfId="424"/>
    <cellStyle name="Normal 10 5 2 2" xfId="425"/>
    <cellStyle name="Normal 10 5 3" xfId="426"/>
    <cellStyle name="Normal 10 5 3 2" xfId="427"/>
    <cellStyle name="Normal 10 5 4" xfId="428"/>
    <cellStyle name="Normal 10 5 4 2" xfId="429"/>
    <cellStyle name="Normal 10 5_DALYVIAI" xfId="430"/>
    <cellStyle name="Normal 10 6" xfId="431"/>
    <cellStyle name="Normal 10 7" xfId="432"/>
    <cellStyle name="Normal 10 8" xfId="433"/>
    <cellStyle name="Normal 10 8 2" xfId="434"/>
    <cellStyle name="Normal 10 9" xfId="435"/>
    <cellStyle name="Normal 10_4x200 V" xfId="436"/>
    <cellStyle name="Normal 11" xfId="437"/>
    <cellStyle name="Normal 11 10" xfId="438"/>
    <cellStyle name="Normal 11 11" xfId="439"/>
    <cellStyle name="Normal 11 2" xfId="440"/>
    <cellStyle name="Normal 11 2 2" xfId="441"/>
    <cellStyle name="Normal 11 2 2 2" xfId="442"/>
    <cellStyle name="Normal 11 2 2_60bb M" xfId="443"/>
    <cellStyle name="Normal 11 2 3" xfId="444"/>
    <cellStyle name="Normal 11 2 3 2" xfId="445"/>
    <cellStyle name="Normal 11 2 3_60bb M" xfId="446"/>
    <cellStyle name="Normal 11 2 4" xfId="447"/>
    <cellStyle name="Normal 11 2 4 2" xfId="448"/>
    <cellStyle name="Normal 11 2 4_60bb M" xfId="449"/>
    <cellStyle name="Normal 11 2 5" xfId="450"/>
    <cellStyle name="Normal 11 2_4x200 M" xfId="451"/>
    <cellStyle name="Normal 11 3" xfId="452"/>
    <cellStyle name="Normal 11 3 2" xfId="453"/>
    <cellStyle name="Normal 11 3 2 2" xfId="454"/>
    <cellStyle name="Normal 11 3 2_60bb M" xfId="455"/>
    <cellStyle name="Normal 11 3 3" xfId="456"/>
    <cellStyle name="Normal 11 3 3 2" xfId="457"/>
    <cellStyle name="Normal 11 3 3_60bb M" xfId="458"/>
    <cellStyle name="Normal 11 3 4" xfId="459"/>
    <cellStyle name="Normal 11 3 4 2" xfId="460"/>
    <cellStyle name="Normal 11 3 4_60bb M" xfId="461"/>
    <cellStyle name="Normal 11 3 5" xfId="462"/>
    <cellStyle name="Normal 11 3_4x200 M" xfId="463"/>
    <cellStyle name="Normal 11 4" xfId="464"/>
    <cellStyle name="Normal 11 5" xfId="465"/>
    <cellStyle name="Normal 11 5 2" xfId="466"/>
    <cellStyle name="Normal 11 5 2 2" xfId="467"/>
    <cellStyle name="Normal 11 5 2_60bb M" xfId="468"/>
    <cellStyle name="Normal 11 5 3" xfId="469"/>
    <cellStyle name="Normal 11 5 3 2" xfId="470"/>
    <cellStyle name="Normal 11 5 3_60bb M" xfId="471"/>
    <cellStyle name="Normal 11 5 4" xfId="472"/>
    <cellStyle name="Normal 11 5 4 2" xfId="473"/>
    <cellStyle name="Normal 11 5 4_60bb M" xfId="474"/>
    <cellStyle name="Normal 11 5_DALYVIAI" xfId="475"/>
    <cellStyle name="Normal 11 6" xfId="476"/>
    <cellStyle name="Normal 11 7" xfId="477"/>
    <cellStyle name="Normal 11 8" xfId="478"/>
    <cellStyle name="Normal 11 9" xfId="479"/>
    <cellStyle name="Normal 11_20140201LLAFTaure" xfId="480"/>
    <cellStyle name="Normal 12" xfId="481"/>
    <cellStyle name="Normal 12 2" xfId="482"/>
    <cellStyle name="Normal 12 2 2" xfId="483"/>
    <cellStyle name="Normal 12 2 2 2" xfId="484"/>
    <cellStyle name="Normal 12 2 2_60bb M" xfId="485"/>
    <cellStyle name="Normal 12 2 3" xfId="486"/>
    <cellStyle name="Normal 12 2 3 2" xfId="487"/>
    <cellStyle name="Normal 12 2 3_60bb M" xfId="488"/>
    <cellStyle name="Normal 12 2 4" xfId="489"/>
    <cellStyle name="Normal 12 2 4 2" xfId="490"/>
    <cellStyle name="Normal 12 2 4_60bb M" xfId="491"/>
    <cellStyle name="Normal 12 2 5" xfId="492"/>
    <cellStyle name="Normal 12 2 6" xfId="493"/>
    <cellStyle name="Normal 12 2_20140201LLAFTaure" xfId="494"/>
    <cellStyle name="Normal 12 3" xfId="495"/>
    <cellStyle name="Normal 12 4" xfId="496"/>
    <cellStyle name="Normal 12 4 2" xfId="497"/>
    <cellStyle name="Normal 12 4 2 2" xfId="498"/>
    <cellStyle name="Normal 12 4 2_60bb M" xfId="499"/>
    <cellStyle name="Normal 12 4 3" xfId="500"/>
    <cellStyle name="Normal 12 4 3 2" xfId="501"/>
    <cellStyle name="Normal 12 4 3_60bb M" xfId="502"/>
    <cellStyle name="Normal 12 4 4" xfId="503"/>
    <cellStyle name="Normal 12 4 4 2" xfId="504"/>
    <cellStyle name="Normal 12 4 4_60bb M" xfId="505"/>
    <cellStyle name="Normal 12 4_DALYVIAI" xfId="506"/>
    <cellStyle name="Normal 12 5" xfId="507"/>
    <cellStyle name="Normal 12 6" xfId="508"/>
    <cellStyle name="Normal 12 7" xfId="509"/>
    <cellStyle name="Normal 12 8" xfId="510"/>
    <cellStyle name="Normal 12_4x200 M" xfId="511"/>
    <cellStyle name="Normal 13" xfId="512"/>
    <cellStyle name="Normal 13 2" xfId="513"/>
    <cellStyle name="Normal 13 2 2" xfId="514"/>
    <cellStyle name="Normal 13 2 2 2" xfId="515"/>
    <cellStyle name="Normal 13 2 2 3" xfId="516"/>
    <cellStyle name="Normal 13 2 2 4" xfId="517"/>
    <cellStyle name="Normal 13 2 2 5" xfId="518"/>
    <cellStyle name="Normal 13 2 2_4x200 M" xfId="519"/>
    <cellStyle name="Normal 13 2 3" xfId="520"/>
    <cellStyle name="Normal 13 2 4" xfId="521"/>
    <cellStyle name="Normal 13 2 4 2" xfId="522"/>
    <cellStyle name="Normal 13 2 4_60bb M" xfId="523"/>
    <cellStyle name="Normal 13 2 5" xfId="524"/>
    <cellStyle name="Normal 13 2 5 2" xfId="525"/>
    <cellStyle name="Normal 13 2 5_60bb M" xfId="526"/>
    <cellStyle name="Normal 13 2 6" xfId="527"/>
    <cellStyle name="Normal 13 2 7" xfId="528"/>
    <cellStyle name="Normal 13 2 8" xfId="529"/>
    <cellStyle name="Normal 13 2_20140201LLAFTaure" xfId="530"/>
    <cellStyle name="Normal 13 3" xfId="531"/>
    <cellStyle name="Normal 13 3 2" xfId="532"/>
    <cellStyle name="Normal 13 3 2 2" xfId="533"/>
    <cellStyle name="Normal 13 3 2_60bb M" xfId="534"/>
    <cellStyle name="Normal 13 3 3" xfId="535"/>
    <cellStyle name="Normal 13 3 3 2" xfId="536"/>
    <cellStyle name="Normal 13 3 3_60bb M" xfId="537"/>
    <cellStyle name="Normal 13 3 4" xfId="538"/>
    <cellStyle name="Normal 13 3 4 2" xfId="539"/>
    <cellStyle name="Normal 13 3 4_60bb M" xfId="540"/>
    <cellStyle name="Normal 13 3 5" xfId="541"/>
    <cellStyle name="Normal 13 3_DALYVIAI" xfId="542"/>
    <cellStyle name="Normal 13 4" xfId="543"/>
    <cellStyle name="Normal 13 5" xfId="544"/>
    <cellStyle name="Normal 13 6" xfId="545"/>
    <cellStyle name="Normal 13_100 M" xfId="546"/>
    <cellStyle name="Normal 14" xfId="547"/>
    <cellStyle name="Normal 14 10" xfId="548"/>
    <cellStyle name="Normal 14 11" xfId="549"/>
    <cellStyle name="Normal 14 2" xfId="550"/>
    <cellStyle name="Normal 14 2 2" xfId="551"/>
    <cellStyle name="Normal 14 2 2 2" xfId="552"/>
    <cellStyle name="Normal 14 2 2 3" xfId="553"/>
    <cellStyle name="Normal 14 2 2 4" xfId="554"/>
    <cellStyle name="Normal 14 2 2 5" xfId="555"/>
    <cellStyle name="Normal 14 2 2_4x200 M" xfId="556"/>
    <cellStyle name="Normal 14 2 3" xfId="557"/>
    <cellStyle name="Normal 14 2 4" xfId="558"/>
    <cellStyle name="Normal 14 2 4 2" xfId="559"/>
    <cellStyle name="Normal 14 2 4_60bb M" xfId="560"/>
    <cellStyle name="Normal 14 2 5" xfId="561"/>
    <cellStyle name="Normal 14 2 5 2" xfId="562"/>
    <cellStyle name="Normal 14 2 5_60bb M" xfId="563"/>
    <cellStyle name="Normal 14 2_DALYVIAI" xfId="564"/>
    <cellStyle name="Normal 14 3" xfId="565"/>
    <cellStyle name="Normal 14 3 2" xfId="566"/>
    <cellStyle name="Normal 14 3 2 2" xfId="567"/>
    <cellStyle name="Normal 14 3 2_60bb M" xfId="568"/>
    <cellStyle name="Normal 14 3 3" xfId="569"/>
    <cellStyle name="Normal 14 3 3 2" xfId="570"/>
    <cellStyle name="Normal 14 3 3_60bb M" xfId="571"/>
    <cellStyle name="Normal 14 3 4" xfId="572"/>
    <cellStyle name="Normal 14 3 4 2" xfId="573"/>
    <cellStyle name="Normal 14 3 4_60bb M" xfId="574"/>
    <cellStyle name="Normal 14 3_DALYVIAI" xfId="575"/>
    <cellStyle name="Normal 14 4" xfId="576"/>
    <cellStyle name="Normal 14 5" xfId="577"/>
    <cellStyle name="Normal 14 6" xfId="578"/>
    <cellStyle name="Normal 14 7" xfId="579"/>
    <cellStyle name="Normal 14 8" xfId="580"/>
    <cellStyle name="Normal 14 9" xfId="581"/>
    <cellStyle name="Normal 14_20140201LLAFTaure" xfId="582"/>
    <cellStyle name="Normal 15" xfId="583"/>
    <cellStyle name="Normal 15 10" xfId="584"/>
    <cellStyle name="Normal 15 2" xfId="585"/>
    <cellStyle name="Normal 15 2 2" xfId="586"/>
    <cellStyle name="Normal 15 2 2 2" xfId="587"/>
    <cellStyle name="Normal 15 2 2_60bb M" xfId="588"/>
    <cellStyle name="Normal 15 2 3" xfId="589"/>
    <cellStyle name="Normal 15 2 3 2" xfId="590"/>
    <cellStyle name="Normal 15 2 3_60bb M" xfId="591"/>
    <cellStyle name="Normal 15 2 4" xfId="592"/>
    <cellStyle name="Normal 15 2 4 2" xfId="593"/>
    <cellStyle name="Normal 15 2 4_60bb M" xfId="594"/>
    <cellStyle name="Normal 15 2 5" xfId="595"/>
    <cellStyle name="Normal 15 2_4x200 M" xfId="596"/>
    <cellStyle name="Normal 15 3" xfId="597"/>
    <cellStyle name="Normal 15 4" xfId="598"/>
    <cellStyle name="Normal 15 4 2" xfId="599"/>
    <cellStyle name="Normal 15 4 2 2" xfId="600"/>
    <cellStyle name="Normal 15 4 2_60bb M" xfId="601"/>
    <cellStyle name="Normal 15 4 3" xfId="602"/>
    <cellStyle name="Normal 15 4 3 2" xfId="603"/>
    <cellStyle name="Normal 15 4 3_60bb M" xfId="604"/>
    <cellStyle name="Normal 15 4 4" xfId="605"/>
    <cellStyle name="Normal 15 4 4 2" xfId="606"/>
    <cellStyle name="Normal 15 4 4_60bb M" xfId="607"/>
    <cellStyle name="Normal 15 4_DALYVIAI" xfId="608"/>
    <cellStyle name="Normal 15 5" xfId="609"/>
    <cellStyle name="Normal 15 6" xfId="610"/>
    <cellStyle name="Normal 15 7" xfId="611"/>
    <cellStyle name="Normal 15 8" xfId="612"/>
    <cellStyle name="Normal 15 9" xfId="613"/>
    <cellStyle name="Normal 15_20140201LLAFTaure" xfId="614"/>
    <cellStyle name="Normal 16" xfId="615"/>
    <cellStyle name="Normal 16 10" xfId="616"/>
    <cellStyle name="Normal 16 2" xfId="617"/>
    <cellStyle name="Normal 16 2 2" xfId="618"/>
    <cellStyle name="Normal 16 2 2 2" xfId="619"/>
    <cellStyle name="Normal 16 2 2_60bb M" xfId="620"/>
    <cellStyle name="Normal 16 2 3" xfId="621"/>
    <cellStyle name="Normal 16 2 3 2" xfId="622"/>
    <cellStyle name="Normal 16 2 3_60bb M" xfId="623"/>
    <cellStyle name="Normal 16 2 4" xfId="624"/>
    <cellStyle name="Normal 16 2 4 2" xfId="625"/>
    <cellStyle name="Normal 16 2 4_60bb M" xfId="626"/>
    <cellStyle name="Normal 16 2 5" xfId="627"/>
    <cellStyle name="Normal 16 2_4x200 M" xfId="628"/>
    <cellStyle name="Normal 16 3" xfId="629"/>
    <cellStyle name="Normal 16 3 2" xfId="630"/>
    <cellStyle name="Normal 16 3_60bb M" xfId="631"/>
    <cellStyle name="Normal 16 4" xfId="632"/>
    <cellStyle name="Normal 16 5" xfId="633"/>
    <cellStyle name="Normal 16 6" xfId="634"/>
    <cellStyle name="Normal 16 7" xfId="635"/>
    <cellStyle name="Normal 16 8" xfId="636"/>
    <cellStyle name="Normal 16 9" xfId="637"/>
    <cellStyle name="Normal 16_20140201LLAFTaure" xfId="638"/>
    <cellStyle name="Normal 17" xfId="639"/>
    <cellStyle name="Normal 17 10" xfId="640"/>
    <cellStyle name="Normal 17 2" xfId="641"/>
    <cellStyle name="Normal 17 2 2" xfId="642"/>
    <cellStyle name="Normal 17 2 2 2" xfId="643"/>
    <cellStyle name="Normal 17 2 2_60bb M" xfId="644"/>
    <cellStyle name="Normal 17 2 3" xfId="645"/>
    <cellStyle name="Normal 17 2 3 2" xfId="646"/>
    <cellStyle name="Normal 17 2 3_60bb M" xfId="647"/>
    <cellStyle name="Normal 17 2 4" xfId="648"/>
    <cellStyle name="Normal 17 2 4 2" xfId="649"/>
    <cellStyle name="Normal 17 2 4_60bb M" xfId="650"/>
    <cellStyle name="Normal 17 2 5" xfId="651"/>
    <cellStyle name="Normal 17 2_4x200 M" xfId="652"/>
    <cellStyle name="Normal 17 3" xfId="653"/>
    <cellStyle name="Normal 17 4" xfId="654"/>
    <cellStyle name="Normal 17 4 2" xfId="655"/>
    <cellStyle name="Normal 17 4 2 2" xfId="656"/>
    <cellStyle name="Normal 17 4 2_60bb M" xfId="657"/>
    <cellStyle name="Normal 17 4 3" xfId="658"/>
    <cellStyle name="Normal 17 4 3 2" xfId="659"/>
    <cellStyle name="Normal 17 4 3_60bb M" xfId="660"/>
    <cellStyle name="Normal 17 4 4" xfId="661"/>
    <cellStyle name="Normal 17 4 4 2" xfId="662"/>
    <cellStyle name="Normal 17 4 4_60bb M" xfId="663"/>
    <cellStyle name="Normal 17 4_DALYVIAI" xfId="664"/>
    <cellStyle name="Normal 17 5" xfId="665"/>
    <cellStyle name="Normal 17 6" xfId="666"/>
    <cellStyle name="Normal 17 7" xfId="667"/>
    <cellStyle name="Normal 17 8" xfId="668"/>
    <cellStyle name="Normal 17 9" xfId="669"/>
    <cellStyle name="Normal 17_20140201LLAFTaure" xfId="670"/>
    <cellStyle name="Normal 18" xfId="671"/>
    <cellStyle name="Normal 18 10" xfId="672"/>
    <cellStyle name="Normal 18 2" xfId="673"/>
    <cellStyle name="Normal 18 2 2" xfId="674"/>
    <cellStyle name="Normal 18 2 2 2" xfId="675"/>
    <cellStyle name="Normal 18 2 2 3" xfId="676"/>
    <cellStyle name="Normal 18 2 2 4" xfId="677"/>
    <cellStyle name="Normal 18 2 2 5" xfId="678"/>
    <cellStyle name="Normal 18 2 2_4x200 M" xfId="679"/>
    <cellStyle name="Normal 18 2 3" xfId="680"/>
    <cellStyle name="Normal 18 2 4" xfId="681"/>
    <cellStyle name="Normal 18 2 4 2" xfId="682"/>
    <cellStyle name="Normal 18 2 4_60bb M" xfId="683"/>
    <cellStyle name="Normal 18 2 5" xfId="684"/>
    <cellStyle name="Normal 18 2 5 2" xfId="685"/>
    <cellStyle name="Normal 18 2 5_60bb M" xfId="686"/>
    <cellStyle name="Normal 18 2_DALYVIAI" xfId="687"/>
    <cellStyle name="Normal 18 3" xfId="688"/>
    <cellStyle name="Normal 18 3 2" xfId="689"/>
    <cellStyle name="Normal 18 3 2 2" xfId="690"/>
    <cellStyle name="Normal 18 3 2_60bb M" xfId="691"/>
    <cellStyle name="Normal 18 3 3" xfId="692"/>
    <cellStyle name="Normal 18 3 3 2" xfId="693"/>
    <cellStyle name="Normal 18 3 3_60bb M" xfId="694"/>
    <cellStyle name="Normal 18 3 4" xfId="695"/>
    <cellStyle name="Normal 18 3 4 2" xfId="696"/>
    <cellStyle name="Normal 18 3 4_60bb M" xfId="697"/>
    <cellStyle name="Normal 18 3_DALYVIAI" xfId="698"/>
    <cellStyle name="Normal 18 4" xfId="699"/>
    <cellStyle name="Normal 18 5" xfId="700"/>
    <cellStyle name="Normal 18 6" xfId="701"/>
    <cellStyle name="Normal 18 7" xfId="702"/>
    <cellStyle name="Normal 18 8" xfId="703"/>
    <cellStyle name="Normal 18 9" xfId="704"/>
    <cellStyle name="Normal 18_20140201LLAFTaure" xfId="705"/>
    <cellStyle name="Normal 19" xfId="706"/>
    <cellStyle name="Normal 19 10" xfId="707"/>
    <cellStyle name="Normal 19 2" xfId="708"/>
    <cellStyle name="Normal 19 2 2" xfId="709"/>
    <cellStyle name="Normal 19 2 2 2" xfId="710"/>
    <cellStyle name="Normal 19 2 2 3" xfId="711"/>
    <cellStyle name="Normal 19 2 2 4" xfId="712"/>
    <cellStyle name="Normal 19 2 2 5" xfId="713"/>
    <cellStyle name="Normal 19 2 2_4x200 M" xfId="714"/>
    <cellStyle name="Normal 19 2 3" xfId="715"/>
    <cellStyle name="Normal 19 2 4" xfId="716"/>
    <cellStyle name="Normal 19 2 4 2" xfId="717"/>
    <cellStyle name="Normal 19 2 4_60bb M" xfId="718"/>
    <cellStyle name="Normal 19 2 5" xfId="719"/>
    <cellStyle name="Normal 19 2 5 2" xfId="720"/>
    <cellStyle name="Normal 19 2 5_60bb M" xfId="721"/>
    <cellStyle name="Normal 19 2_DALYVIAI" xfId="722"/>
    <cellStyle name="Normal 19 3" xfId="723"/>
    <cellStyle name="Normal 19 3 2" xfId="724"/>
    <cellStyle name="Normal 19 3 2 2" xfId="725"/>
    <cellStyle name="Normal 19 3 2_60bb M" xfId="726"/>
    <cellStyle name="Normal 19 3 3" xfId="727"/>
    <cellStyle name="Normal 19 3 3 2" xfId="728"/>
    <cellStyle name="Normal 19 3 3_60bb M" xfId="729"/>
    <cellStyle name="Normal 19 3 4" xfId="730"/>
    <cellStyle name="Normal 19 3 4 2" xfId="731"/>
    <cellStyle name="Normal 19 3 4_60bb M" xfId="732"/>
    <cellStyle name="Normal 19 3_DALYVIAI" xfId="733"/>
    <cellStyle name="Normal 19 4" xfId="734"/>
    <cellStyle name="Normal 19 5" xfId="735"/>
    <cellStyle name="Normal 19 6" xfId="736"/>
    <cellStyle name="Normal 19 7" xfId="737"/>
    <cellStyle name="Normal 19 8" xfId="738"/>
    <cellStyle name="Normal 19 9" xfId="739"/>
    <cellStyle name="Normal 19_20140201LLAFTaure" xfId="740"/>
    <cellStyle name="Normal 2" xfId="741"/>
    <cellStyle name="Normal 2 10" xfId="742"/>
    <cellStyle name="Normal 2 10 2" xfId="743"/>
    <cellStyle name="Normal 2 11" xfId="744"/>
    <cellStyle name="Normal 2 11 2" xfId="745"/>
    <cellStyle name="Normal 2 12" xfId="746"/>
    <cellStyle name="Normal 2 12 2" xfId="747"/>
    <cellStyle name="Normal 2 13" xfId="748"/>
    <cellStyle name="Normal 2 13 2" xfId="749"/>
    <cellStyle name="Normal 2 14" xfId="750"/>
    <cellStyle name="Normal 2 14 2" xfId="751"/>
    <cellStyle name="Normal 2 15" xfId="752"/>
    <cellStyle name="Normal 2 15 2" xfId="753"/>
    <cellStyle name="Normal 2 16" xfId="754"/>
    <cellStyle name="Normal 2 17" xfId="755"/>
    <cellStyle name="Normal 2 18" xfId="756"/>
    <cellStyle name="Normal 2 19" xfId="757"/>
    <cellStyle name="Normal 2 2" xfId="758"/>
    <cellStyle name="Normal 2 2 10" xfId="759"/>
    <cellStyle name="Normal 2 2 10 2" xfId="760"/>
    <cellStyle name="Normal 2 2 10 2 2" xfId="761"/>
    <cellStyle name="Normal 2 2 10 2_60bb M" xfId="762"/>
    <cellStyle name="Normal 2 2 10 3" xfId="763"/>
    <cellStyle name="Normal 2 2 10 3 2" xfId="764"/>
    <cellStyle name="Normal 2 2 10 3_60bb M" xfId="765"/>
    <cellStyle name="Normal 2 2 10 4" xfId="766"/>
    <cellStyle name="Normal 2 2 10 4 2" xfId="767"/>
    <cellStyle name="Normal 2 2 10 4_60bb M" xfId="768"/>
    <cellStyle name="Normal 2 2 10 5" xfId="769"/>
    <cellStyle name="Normal 2 2 10_4x200 V" xfId="770"/>
    <cellStyle name="Normal 2 2 10_aukstis" xfId="771"/>
    <cellStyle name="Normal 2 2 10_aukstis 2" xfId="772"/>
    <cellStyle name="Normal 2 2 11" xfId="773"/>
    <cellStyle name="Normal 2 2 11 2" xfId="774"/>
    <cellStyle name="Normal 2 2 12" xfId="775"/>
    <cellStyle name="Normal 2 2 12 2" xfId="776"/>
    <cellStyle name="Normal 2 2 13" xfId="777"/>
    <cellStyle name="Normal 2 2 13 2" xfId="778"/>
    <cellStyle name="Normal 2 2 14" xfId="779"/>
    <cellStyle name="Normal 2 2 15" xfId="780"/>
    <cellStyle name="Normal 2 2 16" xfId="781"/>
    <cellStyle name="Normal 2 2 17" xfId="782"/>
    <cellStyle name="Normal 2 2 18" xfId="783"/>
    <cellStyle name="Normal 2 2 19" xfId="784"/>
    <cellStyle name="Normal 2 2 2" xfId="785"/>
    <cellStyle name="Normal 2 2 2 10" xfId="786"/>
    <cellStyle name="Normal 2 2 2 2" xfId="787"/>
    <cellStyle name="Normal 2 2 2 2 2" xfId="788"/>
    <cellStyle name="Normal 2 2 2 2 2 2" xfId="789"/>
    <cellStyle name="Normal 2 2 2 2 3" xfId="790"/>
    <cellStyle name="Normal 2 2 2 2 3 2" xfId="791"/>
    <cellStyle name="Normal 2 2 2 2 4" xfId="792"/>
    <cellStyle name="Normal 2 2 2 2 4 2" xfId="793"/>
    <cellStyle name="Normal 2 2 2 2 5" xfId="794"/>
    <cellStyle name="Normal 2 2 2 2 5 2" xfId="795"/>
    <cellStyle name="Normal 2 2 2 2 5 2 2" xfId="796"/>
    <cellStyle name="Normal 2 2 2 2 5 3" xfId="797"/>
    <cellStyle name="Normal 2 2 2 2 5 3 2" xfId="798"/>
    <cellStyle name="Normal 2 2 2 2 5 4" xfId="799"/>
    <cellStyle name="Normal 2 2 2 2 5_4x200 V" xfId="800"/>
    <cellStyle name="Normal 2 2 2 2 6" xfId="801"/>
    <cellStyle name="Normal 2 2 2 2_4x200 V" xfId="802"/>
    <cellStyle name="Normal 2 2 2 3" xfId="803"/>
    <cellStyle name="Normal 2 2 2 3 2" xfId="804"/>
    <cellStyle name="Normal 2 2 2 4" xfId="805"/>
    <cellStyle name="Normal 2 2 2 4 2" xfId="806"/>
    <cellStyle name="Normal 2 2 2 4 2 2" xfId="807"/>
    <cellStyle name="Normal 2 2 2 4 3" xfId="808"/>
    <cellStyle name="Normal 2 2 2 4 3 2" xfId="809"/>
    <cellStyle name="Normal 2 2 2 4 4" xfId="810"/>
    <cellStyle name="Normal 2 2 2 4 4 2" xfId="811"/>
    <cellStyle name="Normal 2 2 2 4 5" xfId="812"/>
    <cellStyle name="Normal 2 2 2 4_4x200 M" xfId="813"/>
    <cellStyle name="Normal 2 2 2 5" xfId="814"/>
    <cellStyle name="Normal 2 2 2 5 2" xfId="815"/>
    <cellStyle name="Normal 2 2 2 5_60bb M" xfId="816"/>
    <cellStyle name="Normal 2 2 2 6" xfId="817"/>
    <cellStyle name="Normal 2 2 2 6 2" xfId="818"/>
    <cellStyle name="Normal 2 2 2 6_60bb M" xfId="819"/>
    <cellStyle name="Normal 2 2 2 7" xfId="820"/>
    <cellStyle name="Normal 2 2 2 8" xfId="821"/>
    <cellStyle name="Normal 2 2 2 9" xfId="822"/>
    <cellStyle name="Normal 2 2 2_4x200 V" xfId="823"/>
    <cellStyle name="Normal 2 2 20" xfId="824"/>
    <cellStyle name="Normal 2 2 21" xfId="825"/>
    <cellStyle name="Normal 2 2 22" xfId="826"/>
    <cellStyle name="Normal 2 2 23" xfId="827"/>
    <cellStyle name="Normal 2 2 24" xfId="828"/>
    <cellStyle name="Normal 2 2 25" xfId="829"/>
    <cellStyle name="Normal 2 2 26" xfId="830"/>
    <cellStyle name="Normal 2 2 27" xfId="831"/>
    <cellStyle name="Normal 2 2 28" xfId="832"/>
    <cellStyle name="Normal 2 2 29" xfId="833"/>
    <cellStyle name="Normal 2 2 3" xfId="834"/>
    <cellStyle name="Normal 2 2 3 10" xfId="835"/>
    <cellStyle name="Normal 2 2 3 10 2" xfId="836"/>
    <cellStyle name="Normal 2 2 3 10_60bb M" xfId="837"/>
    <cellStyle name="Normal 2 2 3 11" xfId="838"/>
    <cellStyle name="Normal 2 2 3 12" xfId="839"/>
    <cellStyle name="Normal 2 2 3 2" xfId="840"/>
    <cellStyle name="Normal 2 2 3 2 10" xfId="841"/>
    <cellStyle name="Normal 2 2 3 2 2" xfId="842"/>
    <cellStyle name="Normal 2 2 3 2 2 10" xfId="843"/>
    <cellStyle name="Normal 2 2 3 2 2 2" xfId="844"/>
    <cellStyle name="Normal 2 2 3 2 2 2 2" xfId="845"/>
    <cellStyle name="Normal 2 2 3 2 2 2 2 2" xfId="846"/>
    <cellStyle name="Normal 2 2 3 2 2 2 2_60bb M" xfId="847"/>
    <cellStyle name="Normal 2 2 3 2 2 2 3" xfId="848"/>
    <cellStyle name="Normal 2 2 3 2 2 2 3 2" xfId="849"/>
    <cellStyle name="Normal 2 2 3 2 2 2 3_60bb M" xfId="850"/>
    <cellStyle name="Normal 2 2 3 2 2 2 4" xfId="851"/>
    <cellStyle name="Normal 2 2 3 2 2 2 4 2" xfId="852"/>
    <cellStyle name="Normal 2 2 3 2 2 2 4_60bb M" xfId="853"/>
    <cellStyle name="Normal 2 2 3 2 2 2 5" xfId="854"/>
    <cellStyle name="Normal 2 2 3 2 2 2_4x200 M" xfId="855"/>
    <cellStyle name="Normal 2 2 3 2 2 3" xfId="856"/>
    <cellStyle name="Normal 2 2 3 2 2 3 2" xfId="857"/>
    <cellStyle name="Normal 2 2 3 2 2 3 2 2" xfId="858"/>
    <cellStyle name="Normal 2 2 3 2 2 3 2_60bb M" xfId="859"/>
    <cellStyle name="Normal 2 2 3 2 2 3 3" xfId="860"/>
    <cellStyle name="Normal 2 2 3 2 2 3 3 2" xfId="861"/>
    <cellStyle name="Normal 2 2 3 2 2 3 3_60bb M" xfId="862"/>
    <cellStyle name="Normal 2 2 3 2 2 3 4" xfId="863"/>
    <cellStyle name="Normal 2 2 3 2 2 3 4 2" xfId="864"/>
    <cellStyle name="Normal 2 2 3 2 2 3 4_60bb M" xfId="865"/>
    <cellStyle name="Normal 2 2 3 2 2 3 5" xfId="866"/>
    <cellStyle name="Normal 2 2 3 2 2 3_4x200 M" xfId="867"/>
    <cellStyle name="Normal 2 2 3 2 2 4" xfId="868"/>
    <cellStyle name="Normal 2 2 3 2 2 4 2" xfId="869"/>
    <cellStyle name="Normal 2 2 3 2 2 4 2 2" xfId="870"/>
    <cellStyle name="Normal 2 2 3 2 2 4 2_60bb M" xfId="871"/>
    <cellStyle name="Normal 2 2 3 2 2 4 3" xfId="872"/>
    <cellStyle name="Normal 2 2 3 2 2 4 3 2" xfId="873"/>
    <cellStyle name="Normal 2 2 3 2 2 4 3_60bb M" xfId="874"/>
    <cellStyle name="Normal 2 2 3 2 2 4 4" xfId="875"/>
    <cellStyle name="Normal 2 2 3 2 2 4 4 2" xfId="876"/>
    <cellStyle name="Normal 2 2 3 2 2 4 4_60bb M" xfId="877"/>
    <cellStyle name="Normal 2 2 3 2 2 4 5" xfId="878"/>
    <cellStyle name="Normal 2 2 3 2 2 4_4x200 M" xfId="879"/>
    <cellStyle name="Normal 2 2 3 2 2 5" xfId="880"/>
    <cellStyle name="Normal 2 2 3 2 2 5 2" xfId="881"/>
    <cellStyle name="Normal 2 2 3 2 2 5 2 2" xfId="882"/>
    <cellStyle name="Normal 2 2 3 2 2 5 2_60bb M" xfId="883"/>
    <cellStyle name="Normal 2 2 3 2 2 5 3" xfId="884"/>
    <cellStyle name="Normal 2 2 3 2 2 5 3 2" xfId="885"/>
    <cellStyle name="Normal 2 2 3 2 2 5 3_60bb M" xfId="886"/>
    <cellStyle name="Normal 2 2 3 2 2 5 4" xfId="887"/>
    <cellStyle name="Normal 2 2 3 2 2 5 4 2" xfId="888"/>
    <cellStyle name="Normal 2 2 3 2 2 5 4_60bb M" xfId="889"/>
    <cellStyle name="Normal 2 2 3 2 2 5 5" xfId="890"/>
    <cellStyle name="Normal 2 2 3 2 2 5_4x200 M" xfId="891"/>
    <cellStyle name="Normal 2 2 3 2 2 6" xfId="892"/>
    <cellStyle name="Normal 2 2 3 2 2 6 2" xfId="893"/>
    <cellStyle name="Normal 2 2 3 2 2 6_60bb M" xfId="894"/>
    <cellStyle name="Normal 2 2 3 2 2 7" xfId="895"/>
    <cellStyle name="Normal 2 2 3 2 2 7 2" xfId="896"/>
    <cellStyle name="Normal 2 2 3 2 2 7_60bb M" xfId="897"/>
    <cellStyle name="Normal 2 2 3 2 2 8" xfId="898"/>
    <cellStyle name="Normal 2 2 3 2 2 8 2" xfId="899"/>
    <cellStyle name="Normal 2 2 3 2 2 8_60bb M" xfId="900"/>
    <cellStyle name="Normal 2 2 3 2 2 9" xfId="901"/>
    <cellStyle name="Normal 2 2 3 2 2_4x200 M" xfId="902"/>
    <cellStyle name="Normal 2 2 3 2 3" xfId="903"/>
    <cellStyle name="Normal 2 2 3 2 3 2" xfId="904"/>
    <cellStyle name="Normal 2 2 3 2 3_60bb M" xfId="905"/>
    <cellStyle name="Normal 2 2 3 2 4" xfId="906"/>
    <cellStyle name="Normal 2 2 3 2 4 2" xfId="907"/>
    <cellStyle name="Normal 2 2 3 2 4_60bb M" xfId="908"/>
    <cellStyle name="Normal 2 2 3 2 5" xfId="909"/>
    <cellStyle name="Normal 2 2 3 2 5 2" xfId="910"/>
    <cellStyle name="Normal 2 2 3 2 5_60bb M" xfId="911"/>
    <cellStyle name="Normal 2 2 3 2 6" xfId="912"/>
    <cellStyle name="Normal 2 2 3 2 7" xfId="913"/>
    <cellStyle name="Normal 2 2 3 2 8" xfId="914"/>
    <cellStyle name="Normal 2 2 3 2 9" xfId="915"/>
    <cellStyle name="Normal 2 2 3 2_4x200 M" xfId="916"/>
    <cellStyle name="Normal 2 2 3 3" xfId="917"/>
    <cellStyle name="Normal 2 2 3 3 10" xfId="918"/>
    <cellStyle name="Normal 2 2 3 3 2" xfId="919"/>
    <cellStyle name="Normal 2 2 3 3 2 2" xfId="920"/>
    <cellStyle name="Normal 2 2 3 3 2 2 2" xfId="921"/>
    <cellStyle name="Normal 2 2 3 3 2 2_60bb M" xfId="922"/>
    <cellStyle name="Normal 2 2 3 3 2 3" xfId="923"/>
    <cellStyle name="Normal 2 2 3 3 2 3 2" xfId="924"/>
    <cellStyle name="Normal 2 2 3 3 2 3_60bb M" xfId="925"/>
    <cellStyle name="Normal 2 2 3 3 2 4" xfId="926"/>
    <cellStyle name="Normal 2 2 3 3 2 4 2" xfId="927"/>
    <cellStyle name="Normal 2 2 3 3 2 4_60bb M" xfId="928"/>
    <cellStyle name="Normal 2 2 3 3 2 5" xfId="929"/>
    <cellStyle name="Normal 2 2 3 3 2_4x200 M" xfId="930"/>
    <cellStyle name="Normal 2 2 3 3 3" xfId="931"/>
    <cellStyle name="Normal 2 2 3 3 3 2" xfId="932"/>
    <cellStyle name="Normal 2 2 3 3 3 2 2" xfId="933"/>
    <cellStyle name="Normal 2 2 3 3 3 2_60bb M" xfId="934"/>
    <cellStyle name="Normal 2 2 3 3 3 3" xfId="935"/>
    <cellStyle name="Normal 2 2 3 3 3 3 2" xfId="936"/>
    <cellStyle name="Normal 2 2 3 3 3 3_60bb M" xfId="937"/>
    <cellStyle name="Normal 2 2 3 3 3 4" xfId="938"/>
    <cellStyle name="Normal 2 2 3 3 3 4 2" xfId="939"/>
    <cellStyle name="Normal 2 2 3 3 3 4_60bb M" xfId="940"/>
    <cellStyle name="Normal 2 2 3 3 3 5" xfId="941"/>
    <cellStyle name="Normal 2 2 3 3 3_4x200 M" xfId="942"/>
    <cellStyle name="Normal 2 2 3 3 4" xfId="943"/>
    <cellStyle name="Normal 2 2 3 3 4 2" xfId="944"/>
    <cellStyle name="Normal 2 2 3 3 4_60bb M" xfId="945"/>
    <cellStyle name="Normal 2 2 3 3 5" xfId="946"/>
    <cellStyle name="Normal 2 2 3 3 5 2" xfId="947"/>
    <cellStyle name="Normal 2 2 3 3 5_60bb M" xfId="948"/>
    <cellStyle name="Normal 2 2 3 3 6" xfId="949"/>
    <cellStyle name="Normal 2 2 3 3 6 2" xfId="950"/>
    <cellStyle name="Normal 2 2 3 3 6_60bb M" xfId="951"/>
    <cellStyle name="Normal 2 2 3 3 7" xfId="952"/>
    <cellStyle name="Normal 2 2 3 3 7 2" xfId="953"/>
    <cellStyle name="Normal 2 2 3 3 7_60bb M" xfId="954"/>
    <cellStyle name="Normal 2 2 3 3 8" xfId="955"/>
    <cellStyle name="Normal 2 2 3 3 9" xfId="956"/>
    <cellStyle name="Normal 2 2 3 3_4x200 M" xfId="957"/>
    <cellStyle name="Normal 2 2 3 4" xfId="958"/>
    <cellStyle name="Normal 2 2 3 4 10" xfId="959"/>
    <cellStyle name="Normal 2 2 3 4 2" xfId="960"/>
    <cellStyle name="Normal 2 2 3 4 2 10" xfId="961"/>
    <cellStyle name="Normal 2 2 3 4 2 2" xfId="962"/>
    <cellStyle name="Normal 2 2 3 4 2 2 2" xfId="963"/>
    <cellStyle name="Normal 2 2 3 4 2 2 2 2" xfId="964"/>
    <cellStyle name="Normal 2 2 3 4 2 2 2_60bb M" xfId="965"/>
    <cellStyle name="Normal 2 2 3 4 2 2 3" xfId="966"/>
    <cellStyle name="Normal 2 2 3 4 2 2 3 2" xfId="967"/>
    <cellStyle name="Normal 2 2 3 4 2 2 3_60bb M" xfId="968"/>
    <cellStyle name="Normal 2 2 3 4 2 2 4" xfId="969"/>
    <cellStyle name="Normal 2 2 3 4 2 2 4 2" xfId="970"/>
    <cellStyle name="Normal 2 2 3 4 2 2 4_60bb M" xfId="971"/>
    <cellStyle name="Normal 2 2 3 4 2 2 5" xfId="972"/>
    <cellStyle name="Normal 2 2 3 4 2 2_4x200 M" xfId="973"/>
    <cellStyle name="Normal 2 2 3 4 2 3" xfId="974"/>
    <cellStyle name="Normal 2 2 3 4 2 3 2" xfId="975"/>
    <cellStyle name="Normal 2 2 3 4 2 3 2 2" xfId="976"/>
    <cellStyle name="Normal 2 2 3 4 2 3 2_60bb M" xfId="977"/>
    <cellStyle name="Normal 2 2 3 4 2 3 3" xfId="978"/>
    <cellStyle name="Normal 2 2 3 4 2 3 3 2" xfId="979"/>
    <cellStyle name="Normal 2 2 3 4 2 3 3_60bb M" xfId="980"/>
    <cellStyle name="Normal 2 2 3 4 2 3 4" xfId="981"/>
    <cellStyle name="Normal 2 2 3 4 2 3 4 2" xfId="982"/>
    <cellStyle name="Normal 2 2 3 4 2 3 4_60bb M" xfId="983"/>
    <cellStyle name="Normal 2 2 3 4 2 3 5" xfId="984"/>
    <cellStyle name="Normal 2 2 3 4 2 3_4x200 M" xfId="985"/>
    <cellStyle name="Normal 2 2 3 4 2 4" xfId="986"/>
    <cellStyle name="Normal 2 2 3 4 2 4 2" xfId="987"/>
    <cellStyle name="Normal 2 2 3 4 2 4_60bb M" xfId="988"/>
    <cellStyle name="Normal 2 2 3 4 2 5" xfId="989"/>
    <cellStyle name="Normal 2 2 3 4 2 5 2" xfId="990"/>
    <cellStyle name="Normal 2 2 3 4 2 5_60bb M" xfId="991"/>
    <cellStyle name="Normal 2 2 3 4 2 6" xfId="992"/>
    <cellStyle name="Normal 2 2 3 4 2 6 2" xfId="993"/>
    <cellStyle name="Normal 2 2 3 4 2 6_60bb M" xfId="994"/>
    <cellStyle name="Normal 2 2 3 4 2 7" xfId="995"/>
    <cellStyle name="Normal 2 2 3 4 2 8" xfId="996"/>
    <cellStyle name="Normal 2 2 3 4 2 9" xfId="997"/>
    <cellStyle name="Normal 2 2 3 4 2_4x200 M" xfId="998"/>
    <cellStyle name="Normal 2 2 3 4 3" xfId="999"/>
    <cellStyle name="Normal 2 2 3 4 3 2" xfId="1000"/>
    <cellStyle name="Normal 2 2 3 4 3_60bb M" xfId="1001"/>
    <cellStyle name="Normal 2 2 3 4 4" xfId="1002"/>
    <cellStyle name="Normal 2 2 3 4 4 2" xfId="1003"/>
    <cellStyle name="Normal 2 2 3 4 4_60bb M" xfId="1004"/>
    <cellStyle name="Normal 2 2 3 4 5" xfId="1005"/>
    <cellStyle name="Normal 2 2 3 4 5 2" xfId="1006"/>
    <cellStyle name="Normal 2 2 3 4 5_60bb M" xfId="1007"/>
    <cellStyle name="Normal 2 2 3 4 6" xfId="1008"/>
    <cellStyle name="Normal 2 2 3 4 7" xfId="1009"/>
    <cellStyle name="Normal 2 2 3 4 8" xfId="1010"/>
    <cellStyle name="Normal 2 2 3 4 9" xfId="1011"/>
    <cellStyle name="Normal 2 2 3 4_4x200 M" xfId="1012"/>
    <cellStyle name="Normal 2 2 3 5" xfId="1013"/>
    <cellStyle name="Normal 2 2 3 5 10" xfId="1014"/>
    <cellStyle name="Normal 2 2 3 5 2" xfId="1015"/>
    <cellStyle name="Normal 2 2 3 5 2 2" xfId="1016"/>
    <cellStyle name="Normal 2 2 3 5 2 2 2" xfId="1017"/>
    <cellStyle name="Normal 2 2 3 5 2 2_60bb M" xfId="1018"/>
    <cellStyle name="Normal 2 2 3 5 2 3" xfId="1019"/>
    <cellStyle name="Normal 2 2 3 5 2 3 2" xfId="1020"/>
    <cellStyle name="Normal 2 2 3 5 2 3_60bb M" xfId="1021"/>
    <cellStyle name="Normal 2 2 3 5 2 4" xfId="1022"/>
    <cellStyle name="Normal 2 2 3 5 2 4 2" xfId="1023"/>
    <cellStyle name="Normal 2 2 3 5 2 4_60bb M" xfId="1024"/>
    <cellStyle name="Normal 2 2 3 5 2 5" xfId="1025"/>
    <cellStyle name="Normal 2 2 3 5 2_4x200 M" xfId="1026"/>
    <cellStyle name="Normal 2 2 3 5 3" xfId="1027"/>
    <cellStyle name="Normal 2 2 3 5 3 2" xfId="1028"/>
    <cellStyle name="Normal 2 2 3 5 3 2 2" xfId="1029"/>
    <cellStyle name="Normal 2 2 3 5 3 2_60bb M" xfId="1030"/>
    <cellStyle name="Normal 2 2 3 5 3 3" xfId="1031"/>
    <cellStyle name="Normal 2 2 3 5 3 3 2" xfId="1032"/>
    <cellStyle name="Normal 2 2 3 5 3 3_60bb M" xfId="1033"/>
    <cellStyle name="Normal 2 2 3 5 3 4" xfId="1034"/>
    <cellStyle name="Normal 2 2 3 5 3 4 2" xfId="1035"/>
    <cellStyle name="Normal 2 2 3 5 3 4_60bb M" xfId="1036"/>
    <cellStyle name="Normal 2 2 3 5 3 5" xfId="1037"/>
    <cellStyle name="Normal 2 2 3 5 3_4x200 M" xfId="1038"/>
    <cellStyle name="Normal 2 2 3 5 4" xfId="1039"/>
    <cellStyle name="Normal 2 2 3 5 4 2" xfId="1040"/>
    <cellStyle name="Normal 2 2 3 5 4 2 2" xfId="1041"/>
    <cellStyle name="Normal 2 2 3 5 4 2_60bb M" xfId="1042"/>
    <cellStyle name="Normal 2 2 3 5 4 3" xfId="1043"/>
    <cellStyle name="Normal 2 2 3 5 4 3 2" xfId="1044"/>
    <cellStyle name="Normal 2 2 3 5 4 3_60bb M" xfId="1045"/>
    <cellStyle name="Normal 2 2 3 5 4 4" xfId="1046"/>
    <cellStyle name="Normal 2 2 3 5 4 4 2" xfId="1047"/>
    <cellStyle name="Normal 2 2 3 5 4 4_60bb M" xfId="1048"/>
    <cellStyle name="Normal 2 2 3 5 4 5" xfId="1049"/>
    <cellStyle name="Normal 2 2 3 5 4_4x200 M" xfId="1050"/>
    <cellStyle name="Normal 2 2 3 5 5" xfId="1051"/>
    <cellStyle name="Normal 2 2 3 5 5 2" xfId="1052"/>
    <cellStyle name="Normal 2 2 3 5 5 2 2" xfId="1053"/>
    <cellStyle name="Normal 2 2 3 5 5 2_60bb M" xfId="1054"/>
    <cellStyle name="Normal 2 2 3 5 5 3" xfId="1055"/>
    <cellStyle name="Normal 2 2 3 5 5 3 2" xfId="1056"/>
    <cellStyle name="Normal 2 2 3 5 5 3_60bb M" xfId="1057"/>
    <cellStyle name="Normal 2 2 3 5 5 4" xfId="1058"/>
    <cellStyle name="Normal 2 2 3 5 5 4 2" xfId="1059"/>
    <cellStyle name="Normal 2 2 3 5 5 4_60bb M" xfId="1060"/>
    <cellStyle name="Normal 2 2 3 5 5 5" xfId="1061"/>
    <cellStyle name="Normal 2 2 3 5 5_4x200 M" xfId="1062"/>
    <cellStyle name="Normal 2 2 3 5 6" xfId="1063"/>
    <cellStyle name="Normal 2 2 3 5 6 2" xfId="1064"/>
    <cellStyle name="Normal 2 2 3 5 6_60bb M" xfId="1065"/>
    <cellStyle name="Normal 2 2 3 5 7" xfId="1066"/>
    <cellStyle name="Normal 2 2 3 5 7 2" xfId="1067"/>
    <cellStyle name="Normal 2 2 3 5 7_60bb M" xfId="1068"/>
    <cellStyle name="Normal 2 2 3 5 8" xfId="1069"/>
    <cellStyle name="Normal 2 2 3 5 8 2" xfId="1070"/>
    <cellStyle name="Normal 2 2 3 5 8_60bb M" xfId="1071"/>
    <cellStyle name="Normal 2 2 3 5 9" xfId="1072"/>
    <cellStyle name="Normal 2 2 3 5_4x200 M" xfId="1073"/>
    <cellStyle name="Normal 2 2 3 6" xfId="1074"/>
    <cellStyle name="Normal 2 2 3 6 10" xfId="1075"/>
    <cellStyle name="Normal 2 2 3 6 10 2" xfId="1076"/>
    <cellStyle name="Normal 2 2 3 6 10_60bb M" xfId="1077"/>
    <cellStyle name="Normal 2 2 3 6 11" xfId="1078"/>
    <cellStyle name="Normal 2 2 3 6 11 2" xfId="1079"/>
    <cellStyle name="Normal 2 2 3 6 11_60bb M" xfId="1080"/>
    <cellStyle name="Normal 2 2 3 6 12" xfId="1081"/>
    <cellStyle name="Normal 2 2 3 6 12 2" xfId="1082"/>
    <cellStyle name="Normal 2 2 3 6 12_60bb M" xfId="1083"/>
    <cellStyle name="Normal 2 2 3 6 13" xfId="1084"/>
    <cellStyle name="Normal 2 2 3 6 2" xfId="1085"/>
    <cellStyle name="Normal 2 2 3 6 2 2" xfId="1086"/>
    <cellStyle name="Normal 2 2 3 6 2 2 2" xfId="1087"/>
    <cellStyle name="Normal 2 2 3 6 2 2_60bb M" xfId="1088"/>
    <cellStyle name="Normal 2 2 3 6 2 3" xfId="1089"/>
    <cellStyle name="Normal 2 2 3 6 2_4x200 M" xfId="1090"/>
    <cellStyle name="Normal 2 2 3 6 3" xfId="1091"/>
    <cellStyle name="Normal 2 2 3 6 3 2" xfId="1092"/>
    <cellStyle name="Normal 2 2 3 6 3 2 10" xfId="1093"/>
    <cellStyle name="Normal 2 2 3 6 3 2 11" xfId="1094"/>
    <cellStyle name="Normal 2 2 3 6 3 2 2" xfId="1095"/>
    <cellStyle name="Normal 2 2 3 6 3 2 3" xfId="1096"/>
    <cellStyle name="Normal 2 2 3 6 3 2 4" xfId="1097"/>
    <cellStyle name="Normal 2 2 3 6 3 2 5" xfId="1098"/>
    <cellStyle name="Normal 2 2 3 6 3 2 6" xfId="1099"/>
    <cellStyle name="Normal 2 2 3 6 3 2 7" xfId="1100"/>
    <cellStyle name="Normal 2 2 3 6 3 2 8" xfId="1101"/>
    <cellStyle name="Normal 2 2 3 6 3 2 9" xfId="1102"/>
    <cellStyle name="Normal 2 2 3 6 3 2_60bb M" xfId="1103"/>
    <cellStyle name="Normal 2 2 3 6 3 3" xfId="1104"/>
    <cellStyle name="Normal 2 2 3 6 3 4" xfId="1105"/>
    <cellStyle name="Normal 2 2 3 6 3_4x200 M" xfId="1106"/>
    <cellStyle name="Normal 2 2 3 6 4" xfId="1107"/>
    <cellStyle name="Normal 2 2 3 6 4 2" xfId="1108"/>
    <cellStyle name="Normal 2 2 3 6 4_60bb M" xfId="1109"/>
    <cellStyle name="Normal 2 2 3 6 5" xfId="1110"/>
    <cellStyle name="Normal 2 2 3 6 5 2" xfId="1111"/>
    <cellStyle name="Normal 2 2 3 6 5_60bb M" xfId="1112"/>
    <cellStyle name="Normal 2 2 3 6 6" xfId="1113"/>
    <cellStyle name="Normal 2 2 3 6 6 2" xfId="1114"/>
    <cellStyle name="Normal 2 2 3 6 6_60bb M" xfId="1115"/>
    <cellStyle name="Normal 2 2 3 6 7" xfId="1116"/>
    <cellStyle name="Normal 2 2 3 6 7 2" xfId="1117"/>
    <cellStyle name="Normal 2 2 3 6 7_60bb M" xfId="1118"/>
    <cellStyle name="Normal 2 2 3 6 8" xfId="1119"/>
    <cellStyle name="Normal 2 2 3 6 8 2" xfId="1120"/>
    <cellStyle name="Normal 2 2 3 6 8_60bb M" xfId="1121"/>
    <cellStyle name="Normal 2 2 3 6 9" xfId="1122"/>
    <cellStyle name="Normal 2 2 3 6 9 2" xfId="1123"/>
    <cellStyle name="Normal 2 2 3 6 9_60bb M" xfId="1124"/>
    <cellStyle name="Normal 2 2 3 6_4x200 M" xfId="1125"/>
    <cellStyle name="Normal 2 2 3 7" xfId="1126"/>
    <cellStyle name="Normal 2 2 3 7 2" xfId="1127"/>
    <cellStyle name="Normal 2 2 3 7_60bb M" xfId="1128"/>
    <cellStyle name="Normal 2 2 3 8" xfId="1129"/>
    <cellStyle name="Normal 2 2 3 8 2" xfId="1130"/>
    <cellStyle name="Normal 2 2 3 8_60bb M" xfId="1131"/>
    <cellStyle name="Normal 2 2 3 9" xfId="1132"/>
    <cellStyle name="Normal 2 2 3 9 2" xfId="1133"/>
    <cellStyle name="Normal 2 2 3 9_60bb M" xfId="1134"/>
    <cellStyle name="Normal 2 2 3_4x200 M" xfId="1135"/>
    <cellStyle name="Normal 2 2 30" xfId="1136"/>
    <cellStyle name="Normal 2 2 31" xfId="1137"/>
    <cellStyle name="Normal 2 2 32" xfId="1138"/>
    <cellStyle name="Normal 2 2 33" xfId="1139"/>
    <cellStyle name="Normal 2 2 34" xfId="1140"/>
    <cellStyle name="Normal 2 2 35" xfId="1141"/>
    <cellStyle name="Normal 2 2 36" xfId="1142"/>
    <cellStyle name="Normal 2 2 37" xfId="1143"/>
    <cellStyle name="Normal 2 2 38" xfId="1144"/>
    <cellStyle name="Normal 2 2 4" xfId="1145"/>
    <cellStyle name="Normal 2 2 4 2" xfId="1146"/>
    <cellStyle name="Normal 2 2 4 2 2" xfId="1147"/>
    <cellStyle name="Normal 2 2 4 2 2 2" xfId="1148"/>
    <cellStyle name="Normal 2 2 4 2 2_60bb M" xfId="1149"/>
    <cellStyle name="Normal 2 2 4 2 3" xfId="1150"/>
    <cellStyle name="Normal 2 2 4 2 3 2" xfId="1151"/>
    <cellStyle name="Normal 2 2 4 2 3_60bb M" xfId="1152"/>
    <cellStyle name="Normal 2 2 4 2 4" xfId="1153"/>
    <cellStyle name="Normal 2 2 4 2 4 2" xfId="1154"/>
    <cellStyle name="Normal 2 2 4 2 4_60bb M" xfId="1155"/>
    <cellStyle name="Normal 2 2 4 2 5" xfId="1156"/>
    <cellStyle name="Normal 2 2 4 2_4x200 M" xfId="1157"/>
    <cellStyle name="Normal 2 2 4 3" xfId="1158"/>
    <cellStyle name="Normal 2 2 4 3 2" xfId="1159"/>
    <cellStyle name="Normal 2 2 4 3_60bb M" xfId="1160"/>
    <cellStyle name="Normal 2 2 4 4" xfId="1161"/>
    <cellStyle name="Normal 2 2 4 4 2" xfId="1162"/>
    <cellStyle name="Normal 2 2 4 4_60bb M" xfId="1163"/>
    <cellStyle name="Normal 2 2 4 5" xfId="1164"/>
    <cellStyle name="Normal 2 2 4 5 2" xfId="1165"/>
    <cellStyle name="Normal 2 2 4 5_60bb M" xfId="1166"/>
    <cellStyle name="Normal 2 2 4 6" xfId="1167"/>
    <cellStyle name="Normal 2 2 4 7" xfId="1168"/>
    <cellStyle name="Normal 2 2 4_4x200 M" xfId="1169"/>
    <cellStyle name="Normal 2 2 5" xfId="1170"/>
    <cellStyle name="Normal 2 2 5 10" xfId="1171"/>
    <cellStyle name="Normal 2 2 5 2" xfId="1172"/>
    <cellStyle name="Normal 2 2 5 2 10" xfId="1173"/>
    <cellStyle name="Normal 2 2 5 2 2" xfId="1174"/>
    <cellStyle name="Normal 2 2 5 2 2 2" xfId="1175"/>
    <cellStyle name="Normal 2 2 5 2 2 2 2" xfId="1176"/>
    <cellStyle name="Normal 2 2 5 2 2 2_60bb M" xfId="1177"/>
    <cellStyle name="Normal 2 2 5 2 2 3" xfId="1178"/>
    <cellStyle name="Normal 2 2 5 2 2 3 2" xfId="1179"/>
    <cellStyle name="Normal 2 2 5 2 2 3_60bb M" xfId="1180"/>
    <cellStyle name="Normal 2 2 5 2 2 4" xfId="1181"/>
    <cellStyle name="Normal 2 2 5 2 2 4 2" xfId="1182"/>
    <cellStyle name="Normal 2 2 5 2 2 4_60bb M" xfId="1183"/>
    <cellStyle name="Normal 2 2 5 2 2 5" xfId="1184"/>
    <cellStyle name="Normal 2 2 5 2 2_4x200 M" xfId="1185"/>
    <cellStyle name="Normal 2 2 5 2 3" xfId="1186"/>
    <cellStyle name="Normal 2 2 5 2 3 2" xfId="1187"/>
    <cellStyle name="Normal 2 2 5 2 3 2 2" xfId="1188"/>
    <cellStyle name="Normal 2 2 5 2 3 2_60bb M" xfId="1189"/>
    <cellStyle name="Normal 2 2 5 2 3 3" xfId="1190"/>
    <cellStyle name="Normal 2 2 5 2 3 3 2" xfId="1191"/>
    <cellStyle name="Normal 2 2 5 2 3 3_60bb M" xfId="1192"/>
    <cellStyle name="Normal 2 2 5 2 3 4" xfId="1193"/>
    <cellStyle name="Normal 2 2 5 2 3 4 2" xfId="1194"/>
    <cellStyle name="Normal 2 2 5 2 3 4_60bb M" xfId="1195"/>
    <cellStyle name="Normal 2 2 5 2 3 5" xfId="1196"/>
    <cellStyle name="Normal 2 2 5 2 3_4x200 M" xfId="1197"/>
    <cellStyle name="Normal 2 2 5 2 4" xfId="1198"/>
    <cellStyle name="Normal 2 2 5 2 4 2" xfId="1199"/>
    <cellStyle name="Normal 2 2 5 2 4_60bb M" xfId="1200"/>
    <cellStyle name="Normal 2 2 5 2 5" xfId="1201"/>
    <cellStyle name="Normal 2 2 5 2 5 2" xfId="1202"/>
    <cellStyle name="Normal 2 2 5 2 5_60bb M" xfId="1203"/>
    <cellStyle name="Normal 2 2 5 2 6" xfId="1204"/>
    <cellStyle name="Normal 2 2 5 2 6 2" xfId="1205"/>
    <cellStyle name="Normal 2 2 5 2 6_60bb M" xfId="1206"/>
    <cellStyle name="Normal 2 2 5 2 7" xfId="1207"/>
    <cellStyle name="Normal 2 2 5 2 8" xfId="1208"/>
    <cellStyle name="Normal 2 2 5 2 9" xfId="1209"/>
    <cellStyle name="Normal 2 2 5 2_4x200 M" xfId="1210"/>
    <cellStyle name="Normal 2 2 5 3" xfId="1211"/>
    <cellStyle name="Normal 2 2 5 3 2" xfId="1212"/>
    <cellStyle name="Normal 2 2 5 3_60bb M" xfId="1213"/>
    <cellStyle name="Normal 2 2 5 4" xfId="1214"/>
    <cellStyle name="Normal 2 2 5 4 2" xfId="1215"/>
    <cellStyle name="Normal 2 2 5 4_60bb M" xfId="1216"/>
    <cellStyle name="Normal 2 2 5 5" xfId="1217"/>
    <cellStyle name="Normal 2 2 5 5 2" xfId="1218"/>
    <cellStyle name="Normal 2 2 5 5_60bb M" xfId="1219"/>
    <cellStyle name="Normal 2 2 5 6" xfId="1220"/>
    <cellStyle name="Normal 2 2 5 7" xfId="1221"/>
    <cellStyle name="Normal 2 2 5 8" xfId="1222"/>
    <cellStyle name="Normal 2 2 5 9" xfId="1223"/>
    <cellStyle name="Normal 2 2 5_4x200 M" xfId="1224"/>
    <cellStyle name="Normal 2 2 6" xfId="1225"/>
    <cellStyle name="Normal 2 2 6 2" xfId="1226"/>
    <cellStyle name="Normal 2 2 6 2 2" xfId="1227"/>
    <cellStyle name="Normal 2 2 6 2_60bb M" xfId="1228"/>
    <cellStyle name="Normal 2 2 6 3" xfId="1229"/>
    <cellStyle name="Normal 2 2 6 3 2" xfId="1230"/>
    <cellStyle name="Normal 2 2 6 3_60bb M" xfId="1231"/>
    <cellStyle name="Normal 2 2 6 4" xfId="1232"/>
    <cellStyle name="Normal 2 2 6 4 2" xfId="1233"/>
    <cellStyle name="Normal 2 2 6 4_60bb M" xfId="1234"/>
    <cellStyle name="Normal 2 2 6 5" xfId="1235"/>
    <cellStyle name="Normal 2 2 6_4x200 M" xfId="1236"/>
    <cellStyle name="Normal 2 2 7" xfId="1237"/>
    <cellStyle name="Normal 2 2 7 2" xfId="1238"/>
    <cellStyle name="Normal 2 2 7 2 2" xfId="1239"/>
    <cellStyle name="Normal 2 2 7 2_60bb M" xfId="1240"/>
    <cellStyle name="Normal 2 2 7 3" xfId="1241"/>
    <cellStyle name="Normal 2 2 7 3 2" xfId="1242"/>
    <cellStyle name="Normal 2 2 7 3_60bb M" xfId="1243"/>
    <cellStyle name="Normal 2 2 7 4" xfId="1244"/>
    <cellStyle name="Normal 2 2 7 4 2" xfId="1245"/>
    <cellStyle name="Normal 2 2 7 4_60bb M" xfId="1246"/>
    <cellStyle name="Normal 2 2 7 5" xfId="1247"/>
    <cellStyle name="Normal 2 2 7_4x200 M" xfId="1248"/>
    <cellStyle name="Normal 2 2 8" xfId="1249"/>
    <cellStyle name="Normal 2 2 8 2" xfId="1250"/>
    <cellStyle name="Normal 2 2 8 2 2" xfId="1251"/>
    <cellStyle name="Normal 2 2 8 2_60bb M" xfId="1252"/>
    <cellStyle name="Normal 2 2 8 3" xfId="1253"/>
    <cellStyle name="Normal 2 2 8 3 2" xfId="1254"/>
    <cellStyle name="Normal 2 2 8 3_60bb M" xfId="1255"/>
    <cellStyle name="Normal 2 2 8 4" xfId="1256"/>
    <cellStyle name="Normal 2 2 8 4 2" xfId="1257"/>
    <cellStyle name="Normal 2 2 8 4_60bb M" xfId="1258"/>
    <cellStyle name="Normal 2 2 8 5" xfId="1259"/>
    <cellStyle name="Normal 2 2 8_4x200 M" xfId="1260"/>
    <cellStyle name="Normal 2 2 9" xfId="1261"/>
    <cellStyle name="Normal 2 2 9 2" xfId="1262"/>
    <cellStyle name="Normal 2 2 9_60bb M" xfId="1263"/>
    <cellStyle name="Normal 2 2_20140201LLAFTaure" xfId="1264"/>
    <cellStyle name="Normal 2 20" xfId="1265"/>
    <cellStyle name="Normal 2 21" xfId="1266"/>
    <cellStyle name="Normal 2 22" xfId="1267"/>
    <cellStyle name="Normal 2 23" xfId="1268"/>
    <cellStyle name="Normal 2 24" xfId="1269"/>
    <cellStyle name="Normal 2 25" xfId="1270"/>
    <cellStyle name="Normal 2 25 2" xfId="1271"/>
    <cellStyle name="Normal 2 26" xfId="1272"/>
    <cellStyle name="Normal 2 27" xfId="1273"/>
    <cellStyle name="Normal 2 28" xfId="1274"/>
    <cellStyle name="Normal 2 29" xfId="1275"/>
    <cellStyle name="Normal 2 3" xfId="1276"/>
    <cellStyle name="Normal 2 3 2" xfId="1277"/>
    <cellStyle name="Normal 2 3 2 2" xfId="1278"/>
    <cellStyle name="Normal 2 3 3" xfId="1279"/>
    <cellStyle name="Normal 2 3_20140201LLAFTaure" xfId="1280"/>
    <cellStyle name="Normal 2 30" xfId="1281"/>
    <cellStyle name="Normal 2 31" xfId="1282"/>
    <cellStyle name="Normal 2 39" xfId="1283"/>
    <cellStyle name="Normal 2 4" xfId="1284"/>
    <cellStyle name="Normal 2 4 10" xfId="1285"/>
    <cellStyle name="Normal 2 4 2" xfId="1286"/>
    <cellStyle name="Normal 2 4 2 2" xfId="1287"/>
    <cellStyle name="Normal 2 4 3" xfId="1288"/>
    <cellStyle name="Normal 2 4 3 2" xfId="1289"/>
    <cellStyle name="Normal 2 4 3 2 2" xfId="1290"/>
    <cellStyle name="Normal 2 4 3 3" xfId="1291"/>
    <cellStyle name="Normal 2 4 3 3 2" xfId="1292"/>
    <cellStyle name="Normal 2 4 3 4" xfId="1293"/>
    <cellStyle name="Normal 2 4 3 4 2" xfId="1294"/>
    <cellStyle name="Normal 2 4 3 5" xfId="1295"/>
    <cellStyle name="Normal 2 4 3_4x200 V" xfId="1296"/>
    <cellStyle name="Normal 2 4 4" xfId="1297"/>
    <cellStyle name="Normal 2 4 5" xfId="1298"/>
    <cellStyle name="Normal 2 4 6" xfId="1299"/>
    <cellStyle name="Normal 2 4 7" xfId="1300"/>
    <cellStyle name="Normal 2 4 8" xfId="1301"/>
    <cellStyle name="Normal 2 4 9" xfId="1302"/>
    <cellStyle name="Normal 2 4_20140201LLAFTaure" xfId="1303"/>
    <cellStyle name="Normal 2 42" xfId="1304"/>
    <cellStyle name="Normal 2 44" xfId="1305"/>
    <cellStyle name="Normal 2 47" xfId="1306"/>
    <cellStyle name="Normal 2 5" xfId="1307"/>
    <cellStyle name="Normal 2 5 2" xfId="1308"/>
    <cellStyle name="Normal 2 5_20140201LLAFTaure" xfId="1309"/>
    <cellStyle name="Normal 2 58" xfId="1310"/>
    <cellStyle name="Normal 2 6" xfId="1311"/>
    <cellStyle name="Normal 2 6 2" xfId="1312"/>
    <cellStyle name="Normal 2 7" xfId="1313"/>
    <cellStyle name="Normal 2 7 2" xfId="1314"/>
    <cellStyle name="Normal 2 7 2 2" xfId="1315"/>
    <cellStyle name="Normal 2 7 3" xfId="1316"/>
    <cellStyle name="Normal 2 7 3 2" xfId="1317"/>
    <cellStyle name="Normal 2 7 4" xfId="1318"/>
    <cellStyle name="Normal 2 7 4 2" xfId="1319"/>
    <cellStyle name="Normal 2 7_DALYVIAI" xfId="1320"/>
    <cellStyle name="Normal 2 8" xfId="1321"/>
    <cellStyle name="Normal 2 9" xfId="1322"/>
    <cellStyle name="Normal 2_06-22-23 LJcP" xfId="1323"/>
    <cellStyle name="Normal 20" xfId="1324"/>
    <cellStyle name="Normal 20 10" xfId="1325"/>
    <cellStyle name="Normal 20 2" xfId="1326"/>
    <cellStyle name="Normal 20 2 2" xfId="1327"/>
    <cellStyle name="Normal 20 2 2 2" xfId="1328"/>
    <cellStyle name="Normal 20 2 2 3" xfId="1329"/>
    <cellStyle name="Normal 20 2 2 4" xfId="1330"/>
    <cellStyle name="Normal 20 2 2 5" xfId="1331"/>
    <cellStyle name="Normal 20 2 2_4x200 M" xfId="1332"/>
    <cellStyle name="Normal 20 2 3" xfId="1333"/>
    <cellStyle name="Normal 20 2 4" xfId="1334"/>
    <cellStyle name="Normal 20 2 4 2" xfId="1335"/>
    <cellStyle name="Normal 20 2 4_60bb M" xfId="1336"/>
    <cellStyle name="Normal 20 2 5" xfId="1337"/>
    <cellStyle name="Normal 20 2 5 2" xfId="1338"/>
    <cellStyle name="Normal 20 2 5_60bb M" xfId="1339"/>
    <cellStyle name="Normal 20 2_DALYVIAI" xfId="1340"/>
    <cellStyle name="Normal 20 3" xfId="1341"/>
    <cellStyle name="Normal 20 3 2" xfId="1342"/>
    <cellStyle name="Normal 20 3 2 2" xfId="1343"/>
    <cellStyle name="Normal 20 3 2_60bb M" xfId="1344"/>
    <cellStyle name="Normal 20 3 3" xfId="1345"/>
    <cellStyle name="Normal 20 3 3 2" xfId="1346"/>
    <cellStyle name="Normal 20 3 3_60bb M" xfId="1347"/>
    <cellStyle name="Normal 20 3 4" xfId="1348"/>
    <cellStyle name="Normal 20 3 4 2" xfId="1349"/>
    <cellStyle name="Normal 20 3 4_60bb M" xfId="1350"/>
    <cellStyle name="Normal 20 3_DALYVIAI" xfId="1351"/>
    <cellStyle name="Normal 20 4" xfId="1352"/>
    <cellStyle name="Normal 20 5" xfId="1353"/>
    <cellStyle name="Normal 20 6" xfId="1354"/>
    <cellStyle name="Normal 20 7" xfId="1355"/>
    <cellStyle name="Normal 20 8" xfId="1356"/>
    <cellStyle name="Normal 20 9" xfId="1357"/>
    <cellStyle name="Normal 20_20140201LLAFTaure" xfId="1358"/>
    <cellStyle name="Normal 21" xfId="1359"/>
    <cellStyle name="Normal 21 2" xfId="1360"/>
    <cellStyle name="Normal 21 2 2" xfId="1361"/>
    <cellStyle name="Normal 21 2 2 2" xfId="1362"/>
    <cellStyle name="Normal 21 2 2 3" xfId="1363"/>
    <cellStyle name="Normal 21 2 2 4" xfId="1364"/>
    <cellStyle name="Normal 21 2 2 5" xfId="1365"/>
    <cellStyle name="Normal 21 2 2_4x200 V" xfId="1366"/>
    <cellStyle name="Normal 21 2 3" xfId="1367"/>
    <cellStyle name="Normal 21 2 4" xfId="1368"/>
    <cellStyle name="Normal 21 2 4 2" xfId="1369"/>
    <cellStyle name="Normal 21 2 5" xfId="1370"/>
    <cellStyle name="Normal 21 2 5 2" xfId="1371"/>
    <cellStyle name="Normal 21 2_DALYVIAI" xfId="1372"/>
    <cellStyle name="Normal 21 3" xfId="1373"/>
    <cellStyle name="Normal 21 3 2" xfId="1374"/>
    <cellStyle name="Normal 21 3 2 2" xfId="1375"/>
    <cellStyle name="Normal 21 3 3" xfId="1376"/>
    <cellStyle name="Normal 21 3 3 2" xfId="1377"/>
    <cellStyle name="Normal 21 3 4" xfId="1378"/>
    <cellStyle name="Normal 21 3 4 2" xfId="1379"/>
    <cellStyle name="Normal 21 3_DALYVIAI" xfId="1380"/>
    <cellStyle name="Normal 21 4" xfId="1381"/>
    <cellStyle name="Normal 21 5" xfId="1382"/>
    <cellStyle name="Normal 21 6" xfId="1383"/>
    <cellStyle name="Normal 21_4x200 V" xfId="1384"/>
    <cellStyle name="Normal 22" xfId="1385"/>
    <cellStyle name="Normal 22 10" xfId="1386"/>
    <cellStyle name="Normal 22 2" xfId="1387"/>
    <cellStyle name="Normal 22 2 2" xfId="1388"/>
    <cellStyle name="Normal 22 2 2 2" xfId="1389"/>
    <cellStyle name="Normal 22 2 2 3" xfId="1390"/>
    <cellStyle name="Normal 22 2 2 4" xfId="1391"/>
    <cellStyle name="Normal 22 2 2 5" xfId="1392"/>
    <cellStyle name="Normal 22 2 2_4x200 M" xfId="1393"/>
    <cellStyle name="Normal 22 2 3" xfId="1394"/>
    <cellStyle name="Normal 22 2 4" xfId="1395"/>
    <cellStyle name="Normal 22 2 4 2" xfId="1396"/>
    <cellStyle name="Normal 22 2 4_60bb M" xfId="1397"/>
    <cellStyle name="Normal 22 2 5" xfId="1398"/>
    <cellStyle name="Normal 22 2 5 2" xfId="1399"/>
    <cellStyle name="Normal 22 2 5_60bb M" xfId="1400"/>
    <cellStyle name="Normal 22 2_DALYVIAI" xfId="1401"/>
    <cellStyle name="Normal 22 3" xfId="1402"/>
    <cellStyle name="Normal 22 3 2" xfId="1403"/>
    <cellStyle name="Normal 22 3 2 2" xfId="1404"/>
    <cellStyle name="Normal 22 3 2_60bb M" xfId="1405"/>
    <cellStyle name="Normal 22 3 3" xfId="1406"/>
    <cellStyle name="Normal 22 3 3 2" xfId="1407"/>
    <cellStyle name="Normal 22 3 3_60bb M" xfId="1408"/>
    <cellStyle name="Normal 22 3 4" xfId="1409"/>
    <cellStyle name="Normal 22 3 4 2" xfId="1410"/>
    <cellStyle name="Normal 22 3 4_60bb M" xfId="1411"/>
    <cellStyle name="Normal 22 3_DALYVIAI" xfId="1412"/>
    <cellStyle name="Normal 22 4" xfId="1413"/>
    <cellStyle name="Normal 22 5" xfId="1414"/>
    <cellStyle name="Normal 22 6" xfId="1415"/>
    <cellStyle name="Normal 22 7" xfId="1416"/>
    <cellStyle name="Normal 22 8" xfId="1417"/>
    <cellStyle name="Normal 22 9" xfId="1418"/>
    <cellStyle name="Normal 22_20140201LLAFTaure" xfId="1419"/>
    <cellStyle name="Normal 23" xfId="1420"/>
    <cellStyle name="Normal 23 2" xfId="1421"/>
    <cellStyle name="Normal 23 2 2" xfId="1422"/>
    <cellStyle name="Normal 23 3" xfId="1423"/>
    <cellStyle name="Normal 23 4" xfId="1424"/>
    <cellStyle name="Normal 23 5" xfId="1425"/>
    <cellStyle name="Normal 23_20140201LLAFTaure" xfId="1426"/>
    <cellStyle name="Normal 24" xfId="1427"/>
    <cellStyle name="Normal 24 2" xfId="1428"/>
    <cellStyle name="Normal 24 3" xfId="1429"/>
    <cellStyle name="Normal 24 4" xfId="1430"/>
    <cellStyle name="Normal 24 5" xfId="1431"/>
    <cellStyle name="Normal 24 6" xfId="1432"/>
    <cellStyle name="Normal 24_DALYVIAI" xfId="1433"/>
    <cellStyle name="Normal 25" xfId="1434"/>
    <cellStyle name="Normal 25 2" xfId="1435"/>
    <cellStyle name="Normal 25 2 2" xfId="1436"/>
    <cellStyle name="Normal 25 2_60bb M" xfId="1437"/>
    <cellStyle name="Normal 25 3" xfId="1438"/>
    <cellStyle name="Normal 25 3 2" xfId="1439"/>
    <cellStyle name="Normal 25 3_60bb M" xfId="1440"/>
    <cellStyle name="Normal 25 4" xfId="1441"/>
    <cellStyle name="Normal 25 5" xfId="1442"/>
    <cellStyle name="Normal 25_20140201LLAFTaure" xfId="1443"/>
    <cellStyle name="Normal 26" xfId="1444"/>
    <cellStyle name="Normal 26 2" xfId="1445"/>
    <cellStyle name="Normal 26 3" xfId="1446"/>
    <cellStyle name="Normal 26 4" xfId="1447"/>
    <cellStyle name="Normal 26 5" xfId="1448"/>
    <cellStyle name="Normal 26 6" xfId="1449"/>
    <cellStyle name="Normal 26 7" xfId="1450"/>
    <cellStyle name="Normal 26_20140201LLAFTaure" xfId="1451"/>
    <cellStyle name="Normal 27" xfId="1452"/>
    <cellStyle name="Normal 27 2" xfId="1453"/>
    <cellStyle name="Normal 28" xfId="1454"/>
    <cellStyle name="Normal 29" xfId="1455"/>
    <cellStyle name="Normal 3" xfId="1456"/>
    <cellStyle name="Normal 3 10" xfId="1457"/>
    <cellStyle name="Normal 3 11" xfId="1458"/>
    <cellStyle name="Normal 3 12" xfId="1459"/>
    <cellStyle name="Normal 3 12 2" xfId="1460"/>
    <cellStyle name="Normal 3 12 2 2" xfId="1461"/>
    <cellStyle name="Normal 3 12 3" xfId="1462"/>
    <cellStyle name="Normal 3 12 3 2" xfId="1463"/>
    <cellStyle name="Normal 3 12 4" xfId="1464"/>
    <cellStyle name="Normal 3 12 4 2" xfId="1465"/>
    <cellStyle name="Normal 3 12_DALYVIAI" xfId="1466"/>
    <cellStyle name="Normal 3 13" xfId="1467"/>
    <cellStyle name="Normal 3 14" xfId="1468"/>
    <cellStyle name="Normal 3 15" xfId="1469"/>
    <cellStyle name="Normal 3 15 2" xfId="1470"/>
    <cellStyle name="Normal 3 16" xfId="1471"/>
    <cellStyle name="Normal 3 17" xfId="1472"/>
    <cellStyle name="Normal 3 18" xfId="1473"/>
    <cellStyle name="Normal 3 19" xfId="1474"/>
    <cellStyle name="Normal 3 2" xfId="1475"/>
    <cellStyle name="Normal 3 2 2" xfId="1476"/>
    <cellStyle name="Normal 3 2 3" xfId="1477"/>
    <cellStyle name="Normal 3 2 4" xfId="1478"/>
    <cellStyle name="Normal 3 20" xfId="1479"/>
    <cellStyle name="Normal 3 21" xfId="1480"/>
    <cellStyle name="Normal 3 22" xfId="1481"/>
    <cellStyle name="Normal 3 23" xfId="1482"/>
    <cellStyle name="Normal 3 24" xfId="1483"/>
    <cellStyle name="Normal 3 25" xfId="1484"/>
    <cellStyle name="Normal 3 26" xfId="1485"/>
    <cellStyle name="Normal 3 27" xfId="1486"/>
    <cellStyle name="Normal 3 28" xfId="1487"/>
    <cellStyle name="Normal 3 29" xfId="1488"/>
    <cellStyle name="Normal 3 3" xfId="1489"/>
    <cellStyle name="Normal 3 3 2" xfId="1490"/>
    <cellStyle name="Normal 3 3 2 2" xfId="1491"/>
    <cellStyle name="Normal 3 3 3" xfId="1492"/>
    <cellStyle name="Normal 3 3 3 2" xfId="1493"/>
    <cellStyle name="Normal 3 3 4" xfId="1494"/>
    <cellStyle name="Normal 3 3_4x200 V" xfId="1495"/>
    <cellStyle name="Normal 3 30" xfId="1496"/>
    <cellStyle name="Normal 3 31" xfId="1497"/>
    <cellStyle name="Normal 3 32" xfId="1498"/>
    <cellStyle name="Normal 3 33" xfId="1499"/>
    <cellStyle name="Normal 3 34" xfId="1500"/>
    <cellStyle name="Normal 3 35" xfId="1501"/>
    <cellStyle name="Normal 3 36" xfId="1502"/>
    <cellStyle name="Normal 3 37" xfId="1503"/>
    <cellStyle name="Normal 3 38" xfId="1504"/>
    <cellStyle name="Normal 3 39" xfId="1505"/>
    <cellStyle name="Normal 3 4" xfId="1506"/>
    <cellStyle name="Normal 3 4 2" xfId="1507"/>
    <cellStyle name="Normal 3 4 2 2" xfId="1508"/>
    <cellStyle name="Normal 3 4 3" xfId="1509"/>
    <cellStyle name="Normal 3 4 3 2" xfId="1510"/>
    <cellStyle name="Normal 3 4 4" xfId="1511"/>
    <cellStyle name="Normal 3 4_4x200 V" xfId="1512"/>
    <cellStyle name="Normal 3 40" xfId="1513"/>
    <cellStyle name="Normal 3 41" xfId="1514"/>
    <cellStyle name="Normal 3 42" xfId="1515"/>
    <cellStyle name="Normal 3 5" xfId="1516"/>
    <cellStyle name="Normal 3 5 2" xfId="1517"/>
    <cellStyle name="Normal 3 5 2 2" xfId="1518"/>
    <cellStyle name="Normal 3 5 3" xfId="1519"/>
    <cellStyle name="Normal 3 5_4x200 V" xfId="1520"/>
    <cellStyle name="Normal 3 6" xfId="1521"/>
    <cellStyle name="Normal 3 6 2" xfId="1522"/>
    <cellStyle name="Normal 3 7" xfId="1523"/>
    <cellStyle name="Normal 3 7 2" xfId="1524"/>
    <cellStyle name="Normal 3 8" xfId="1525"/>
    <cellStyle name="Normal 3 8 2" xfId="1526"/>
    <cellStyle name="Normal 3 8 2 2" xfId="1527"/>
    <cellStyle name="Normal 3 8 3" xfId="1528"/>
    <cellStyle name="Normal 3 8_4x200 V" xfId="1529"/>
    <cellStyle name="Normal 3 9" xfId="1530"/>
    <cellStyle name="Normal 3 9 2" xfId="1531"/>
    <cellStyle name="Normal 3 9 2 2" xfId="1532"/>
    <cellStyle name="Normal 3 9 3" xfId="1533"/>
    <cellStyle name="Normal 3 9_4x200 V" xfId="1534"/>
    <cellStyle name="Normal 3_100 M" xfId="1535"/>
    <cellStyle name="Normal 30" xfId="1536"/>
    <cellStyle name="Normal 31" xfId="1537"/>
    <cellStyle name="Normal 32" xfId="1538"/>
    <cellStyle name="Normal 32 2" xfId="1539"/>
    <cellStyle name="Normal 32 3" xfId="1540"/>
    <cellStyle name="Normal 32_3000 M" xfId="1541"/>
    <cellStyle name="Normal 33" xfId="1542"/>
    <cellStyle name="Normal 33 2" xfId="1543"/>
    <cellStyle name="Normal 33 3" xfId="1544"/>
    <cellStyle name="Normal 34" xfId="1545"/>
    <cellStyle name="Normal 34 2" xfId="1546"/>
    <cellStyle name="Normal 35" xfId="1547"/>
    <cellStyle name="Normal 36" xfId="1548"/>
    <cellStyle name="Normal 37" xfId="1549"/>
    <cellStyle name="Normal 37 2" xfId="1550"/>
    <cellStyle name="Normal 38" xfId="1551"/>
    <cellStyle name="Normal 39" xfId="1552"/>
    <cellStyle name="Normal 4" xfId="1553"/>
    <cellStyle name="Normal 4 10" xfId="1554"/>
    <cellStyle name="Normal 4 11" xfId="1555"/>
    <cellStyle name="Normal 4 11 2" xfId="1556"/>
    <cellStyle name="Normal 4 11 2 2" xfId="1557"/>
    <cellStyle name="Normal 4 11 2_60bb M" xfId="1558"/>
    <cellStyle name="Normal 4 11 3" xfId="1559"/>
    <cellStyle name="Normal 4 11 3 2" xfId="1560"/>
    <cellStyle name="Normal 4 11 3_60bb M" xfId="1561"/>
    <cellStyle name="Normal 4 11 4" xfId="1562"/>
    <cellStyle name="Normal 4 11 4 2" xfId="1563"/>
    <cellStyle name="Normal 4 11 4_60bb M" xfId="1564"/>
    <cellStyle name="Normal 4 11_DALYVIAI" xfId="1565"/>
    <cellStyle name="Normal 4 12" xfId="1566"/>
    <cellStyle name="Normal 4 13" xfId="1567"/>
    <cellStyle name="Normal 4 14" xfId="1568"/>
    <cellStyle name="Normal 4 15" xfId="1569"/>
    <cellStyle name="Normal 4 16" xfId="1570"/>
    <cellStyle name="Normal 4 17" xfId="1571"/>
    <cellStyle name="Normal 4 18" xfId="1572"/>
    <cellStyle name="Normal 4 19" xfId="1573"/>
    <cellStyle name="Normal 4 2" xfId="1574"/>
    <cellStyle name="Normal 4 2 10" xfId="1575"/>
    <cellStyle name="Normal 4 2 11" xfId="1576"/>
    <cellStyle name="Normal 4 2 12" xfId="1577"/>
    <cellStyle name="Normal 4 2 2" xfId="1578"/>
    <cellStyle name="Normal 4 2 2 2" xfId="1579"/>
    <cellStyle name="Normal 4 2 2 2 2" xfId="1580"/>
    <cellStyle name="Normal 4 2 2 2_60bb M" xfId="1581"/>
    <cellStyle name="Normal 4 2 2 3" xfId="1582"/>
    <cellStyle name="Normal 4 2 2 3 2" xfId="1583"/>
    <cellStyle name="Normal 4 2 2 3_60bb M" xfId="1584"/>
    <cellStyle name="Normal 4 2 2 4" xfId="1585"/>
    <cellStyle name="Normal 4 2 2 4 2" xfId="1586"/>
    <cellStyle name="Normal 4 2 2 4_60bb M" xfId="1587"/>
    <cellStyle name="Normal 4 2 2 5" xfId="1588"/>
    <cellStyle name="Normal 4 2 2_4x200 M" xfId="1589"/>
    <cellStyle name="Normal 4 2 3" xfId="1590"/>
    <cellStyle name="Normal 4 2 3 2" xfId="1591"/>
    <cellStyle name="Normal 4 2 3 2 2" xfId="1592"/>
    <cellStyle name="Normal 4 2 3 2_60bb M" xfId="1593"/>
    <cellStyle name="Normal 4 2 3 3" xfId="1594"/>
    <cellStyle name="Normal 4 2 3 3 2" xfId="1595"/>
    <cellStyle name="Normal 4 2 3 3_60bb M" xfId="1596"/>
    <cellStyle name="Normal 4 2 3 4" xfId="1597"/>
    <cellStyle name="Normal 4 2 3 4 2" xfId="1598"/>
    <cellStyle name="Normal 4 2 3 4_60bb M" xfId="1599"/>
    <cellStyle name="Normal 4 2 3 5" xfId="1600"/>
    <cellStyle name="Normal 4 2 3_4x200 M" xfId="1601"/>
    <cellStyle name="Normal 4 2 4" xfId="1602"/>
    <cellStyle name="Normal 4 2 4 2" xfId="1603"/>
    <cellStyle name="Normal 4 2 4_60bb M" xfId="1604"/>
    <cellStyle name="Normal 4 2 5" xfId="1605"/>
    <cellStyle name="Normal 4 2 5 2" xfId="1606"/>
    <cellStyle name="Normal 4 2 5_60bb M" xfId="1607"/>
    <cellStyle name="Normal 4 2 6" xfId="1608"/>
    <cellStyle name="Normal 4 2 6 2" xfId="1609"/>
    <cellStyle name="Normal 4 2 6_60bb M" xfId="1610"/>
    <cellStyle name="Normal 4 2 7" xfId="1611"/>
    <cellStyle name="Normal 4 2 8" xfId="1612"/>
    <cellStyle name="Normal 4 2 9" xfId="1613"/>
    <cellStyle name="Normal 4 2_20140201LLAFTaure" xfId="1614"/>
    <cellStyle name="Normal 4 20" xfId="1615"/>
    <cellStyle name="Normal 4 21" xfId="1616"/>
    <cellStyle name="Normal 4 22" xfId="1617"/>
    <cellStyle name="Normal 4 23" xfId="1618"/>
    <cellStyle name="Normal 4 24" xfId="1619"/>
    <cellStyle name="Normal 4 25" xfId="1620"/>
    <cellStyle name="Normal 4 26" xfId="1621"/>
    <cellStyle name="Normal 4 27" xfId="1622"/>
    <cellStyle name="Normal 4 28" xfId="1623"/>
    <cellStyle name="Normal 4 29" xfId="1624"/>
    <cellStyle name="Normal 4 3" xfId="1625"/>
    <cellStyle name="Normal 4 3 2" xfId="1626"/>
    <cellStyle name="Normal 4 3 2 2" xfId="1627"/>
    <cellStyle name="Normal 4 3 2_60bb M" xfId="1628"/>
    <cellStyle name="Normal 4 3 3" xfId="1629"/>
    <cellStyle name="Normal 4 3 3 2" xfId="1630"/>
    <cellStyle name="Normal 4 3 3_60bb M" xfId="1631"/>
    <cellStyle name="Normal 4 3 4" xfId="1632"/>
    <cellStyle name="Normal 4 3 4 2" xfId="1633"/>
    <cellStyle name="Normal 4 3 4_60bb M" xfId="1634"/>
    <cellStyle name="Normal 4 3 5" xfId="1635"/>
    <cellStyle name="Normal 4 3_4x200 M" xfId="1636"/>
    <cellStyle name="Normal 4 30" xfId="1637"/>
    <cellStyle name="Normal 4 31" xfId="1638"/>
    <cellStyle name="Normal 4 32" xfId="1639"/>
    <cellStyle name="Normal 4 33" xfId="1640"/>
    <cellStyle name="Normal 4 34" xfId="1641"/>
    <cellStyle name="Normal 4 35" xfId="1642"/>
    <cellStyle name="Normal 4 36" xfId="1643"/>
    <cellStyle name="Normal 4 37" xfId="1644"/>
    <cellStyle name="Normal 4 38" xfId="1645"/>
    <cellStyle name="Normal 4 39" xfId="1646"/>
    <cellStyle name="Normal 4 4" xfId="1647"/>
    <cellStyle name="Normal 4 4 2" xfId="1648"/>
    <cellStyle name="Normal 4 4 2 2" xfId="1649"/>
    <cellStyle name="Normal 4 4 2_60bb M" xfId="1650"/>
    <cellStyle name="Normal 4 4 3" xfId="1651"/>
    <cellStyle name="Normal 4 4 3 2" xfId="1652"/>
    <cellStyle name="Normal 4 4 3_60bb M" xfId="1653"/>
    <cellStyle name="Normal 4 4 4" xfId="1654"/>
    <cellStyle name="Normal 4 4 4 2" xfId="1655"/>
    <cellStyle name="Normal 4 4 4_60bb M" xfId="1656"/>
    <cellStyle name="Normal 4 4 5" xfId="1657"/>
    <cellStyle name="Normal 4 4_4x200 M" xfId="1658"/>
    <cellStyle name="Normal 4 40" xfId="1659"/>
    <cellStyle name="Normal 4 41" xfId="1660"/>
    <cellStyle name="Normal 4 42" xfId="1661"/>
    <cellStyle name="Normal 4 43" xfId="1662"/>
    <cellStyle name="Normal 4 44" xfId="1663"/>
    <cellStyle name="Normal 4 45" xfId="1664"/>
    <cellStyle name="Normal 4 5" xfId="1665"/>
    <cellStyle name="Normal 4 5 2" xfId="1666"/>
    <cellStyle name="Normal 4 5 2 2" xfId="1667"/>
    <cellStyle name="Normal 4 5 2_60bb M" xfId="1668"/>
    <cellStyle name="Normal 4 5 3" xfId="1669"/>
    <cellStyle name="Normal 4 5 3 2" xfId="1670"/>
    <cellStyle name="Normal 4 5 3_60bb M" xfId="1671"/>
    <cellStyle name="Normal 4 5 4" xfId="1672"/>
    <cellStyle name="Normal 4 5 4 2" xfId="1673"/>
    <cellStyle name="Normal 4 5 4_60bb M" xfId="1674"/>
    <cellStyle name="Normal 4 5 5" xfId="1675"/>
    <cellStyle name="Normal 4 5_4x200 M" xfId="1676"/>
    <cellStyle name="Normal 4 6" xfId="1677"/>
    <cellStyle name="Normal 4 6 2" xfId="1678"/>
    <cellStyle name="Normal 4 6 2 2" xfId="1679"/>
    <cellStyle name="Normal 4 6 2_60bb M" xfId="1680"/>
    <cellStyle name="Normal 4 6 3" xfId="1681"/>
    <cellStyle name="Normal 4 6 3 2" xfId="1682"/>
    <cellStyle name="Normal 4 6 3_60bb M" xfId="1683"/>
    <cellStyle name="Normal 4 6 4" xfId="1684"/>
    <cellStyle name="Normal 4 6 4 2" xfId="1685"/>
    <cellStyle name="Normal 4 6 4_60bb M" xfId="1686"/>
    <cellStyle name="Normal 4 6 5" xfId="1687"/>
    <cellStyle name="Normal 4 6_4x200 M" xfId="1688"/>
    <cellStyle name="Normal 4 7" xfId="1689"/>
    <cellStyle name="Normal 4 7 2" xfId="1690"/>
    <cellStyle name="Normal 4 7 2 2" xfId="1691"/>
    <cellStyle name="Normal 4 7 2_60bb M" xfId="1692"/>
    <cellStyle name="Normal 4 7 3" xfId="1693"/>
    <cellStyle name="Normal 4 7 3 2" xfId="1694"/>
    <cellStyle name="Normal 4 7 3_60bb M" xfId="1695"/>
    <cellStyle name="Normal 4 7 4" xfId="1696"/>
    <cellStyle name="Normal 4 7 4 2" xfId="1697"/>
    <cellStyle name="Normal 4 7 4_60bb M" xfId="1698"/>
    <cellStyle name="Normal 4 7 5" xfId="1699"/>
    <cellStyle name="Normal 4 7_4x200 M" xfId="1700"/>
    <cellStyle name="Normal 4 8" xfId="1701"/>
    <cellStyle name="Normal 4 8 2" xfId="1702"/>
    <cellStyle name="Normal 4 8 2 2" xfId="1703"/>
    <cellStyle name="Normal 4 8 2_60bb M" xfId="1704"/>
    <cellStyle name="Normal 4 8 3" xfId="1705"/>
    <cellStyle name="Normal 4 8 3 2" xfId="1706"/>
    <cellStyle name="Normal 4 8 3_60bb M" xfId="1707"/>
    <cellStyle name="Normal 4 8 4" xfId="1708"/>
    <cellStyle name="Normal 4 8 4 2" xfId="1709"/>
    <cellStyle name="Normal 4 8 4_60bb M" xfId="1710"/>
    <cellStyle name="Normal 4 8 5" xfId="1711"/>
    <cellStyle name="Normal 4 8_4x200 M" xfId="1712"/>
    <cellStyle name="Normal 4 9" xfId="1713"/>
    <cellStyle name="Normal 4 9 10" xfId="1714"/>
    <cellStyle name="Normal 4 9 2" xfId="1715"/>
    <cellStyle name="Normal 4 9 2 2" xfId="1716"/>
    <cellStyle name="Normal 4 9 2 2 2" xfId="1717"/>
    <cellStyle name="Normal 4 9 2 2_60bb M" xfId="1718"/>
    <cellStyle name="Normal 4 9 2 3" xfId="1719"/>
    <cellStyle name="Normal 4 9 2 3 2" xfId="1720"/>
    <cellStyle name="Normal 4 9 2 3_60bb M" xfId="1721"/>
    <cellStyle name="Normal 4 9 2 4" xfId="1722"/>
    <cellStyle name="Normal 4 9 2 4 2" xfId="1723"/>
    <cellStyle name="Normal 4 9 2 4_60bb M" xfId="1724"/>
    <cellStyle name="Normal 4 9 2 5" xfId="1725"/>
    <cellStyle name="Normal 4 9 2_4x200 M" xfId="1726"/>
    <cellStyle name="Normal 4 9 3" xfId="1727"/>
    <cellStyle name="Normal 4 9 3 2" xfId="1728"/>
    <cellStyle name="Normal 4 9 3 2 2" xfId="1729"/>
    <cellStyle name="Normal 4 9 3 2_60bb M" xfId="1730"/>
    <cellStyle name="Normal 4 9 3 3" xfId="1731"/>
    <cellStyle name="Normal 4 9 3 3 2" xfId="1732"/>
    <cellStyle name="Normal 4 9 3 3_60bb M" xfId="1733"/>
    <cellStyle name="Normal 4 9 3 4" xfId="1734"/>
    <cellStyle name="Normal 4 9 3 4 2" xfId="1735"/>
    <cellStyle name="Normal 4 9 3 4_60bb M" xfId="1736"/>
    <cellStyle name="Normal 4 9 3 5" xfId="1737"/>
    <cellStyle name="Normal 4 9 3_4x200 M" xfId="1738"/>
    <cellStyle name="Normal 4 9 4" xfId="1739"/>
    <cellStyle name="Normal 4 9 4 2" xfId="1740"/>
    <cellStyle name="Normal 4 9 4 2 2" xfId="1741"/>
    <cellStyle name="Normal 4 9 4 2_60bb M" xfId="1742"/>
    <cellStyle name="Normal 4 9 4 3" xfId="1743"/>
    <cellStyle name="Normal 4 9 4 3 2" xfId="1744"/>
    <cellStyle name="Normal 4 9 4 3_60bb M" xfId="1745"/>
    <cellStyle name="Normal 4 9 4 4" xfId="1746"/>
    <cellStyle name="Normal 4 9 4 4 2" xfId="1747"/>
    <cellStyle name="Normal 4 9 4 4_60bb M" xfId="1748"/>
    <cellStyle name="Normal 4 9 4 5" xfId="1749"/>
    <cellStyle name="Normal 4 9 4_4x200 M" xfId="1750"/>
    <cellStyle name="Normal 4 9 5" xfId="1751"/>
    <cellStyle name="Normal 4 9 5 2" xfId="1752"/>
    <cellStyle name="Normal 4 9 5 2 2" xfId="1753"/>
    <cellStyle name="Normal 4 9 5 2_60bb M" xfId="1754"/>
    <cellStyle name="Normal 4 9 5 3" xfId="1755"/>
    <cellStyle name="Normal 4 9 5 3 2" xfId="1756"/>
    <cellStyle name="Normal 4 9 5 3_60bb M" xfId="1757"/>
    <cellStyle name="Normal 4 9 5 4" xfId="1758"/>
    <cellStyle name="Normal 4 9 5 4 2" xfId="1759"/>
    <cellStyle name="Normal 4 9 5 4_60bb M" xfId="1760"/>
    <cellStyle name="Normal 4 9 5 5" xfId="1761"/>
    <cellStyle name="Normal 4 9 5_4x200 M" xfId="1762"/>
    <cellStyle name="Normal 4 9 6" xfId="1763"/>
    <cellStyle name="Normal 4 9 6 2" xfId="1764"/>
    <cellStyle name="Normal 4 9 6 2 2" xfId="1765"/>
    <cellStyle name="Normal 4 9 6 2_60bb M" xfId="1766"/>
    <cellStyle name="Normal 4 9 6 3" xfId="1767"/>
    <cellStyle name="Normal 4 9 6 3 2" xfId="1768"/>
    <cellStyle name="Normal 4 9 6 3_60bb M" xfId="1769"/>
    <cellStyle name="Normal 4 9 6 4" xfId="1770"/>
    <cellStyle name="Normal 4 9 6 4 2" xfId="1771"/>
    <cellStyle name="Normal 4 9 6 4_60bb M" xfId="1772"/>
    <cellStyle name="Normal 4 9 6 5" xfId="1773"/>
    <cellStyle name="Normal 4 9 6_4x200 M" xfId="1774"/>
    <cellStyle name="Normal 4 9 7" xfId="1775"/>
    <cellStyle name="Normal 4 9 7 2" xfId="1776"/>
    <cellStyle name="Normal 4 9 7_60bb M" xfId="1777"/>
    <cellStyle name="Normal 4 9 8" xfId="1778"/>
    <cellStyle name="Normal 4 9 8 2" xfId="1779"/>
    <cellStyle name="Normal 4 9 8_60bb M" xfId="1780"/>
    <cellStyle name="Normal 4 9 9" xfId="1781"/>
    <cellStyle name="Normal 4 9 9 2" xfId="1782"/>
    <cellStyle name="Normal 4 9 9_60bb M" xfId="1783"/>
    <cellStyle name="Normal 4 9_4x200 M" xfId="1784"/>
    <cellStyle name="Normal 4_100 M" xfId="1785"/>
    <cellStyle name="Normal 40" xfId="1786"/>
    <cellStyle name="Normal 41" xfId="1787"/>
    <cellStyle name="Normal 42" xfId="1788"/>
    <cellStyle name="Normal 43" xfId="1789"/>
    <cellStyle name="Normal 44" xfId="1790"/>
    <cellStyle name="Normal 45" xfId="1791"/>
    <cellStyle name="Normal 46" xfId="1792"/>
    <cellStyle name="Normal 46 2" xfId="1793"/>
    <cellStyle name="Normal 47" xfId="1794"/>
    <cellStyle name="Normal 48" xfId="1795"/>
    <cellStyle name="Normal 49" xfId="1796"/>
    <cellStyle name="Normal 5" xfId="1797"/>
    <cellStyle name="Normal 5 10" xfId="1798"/>
    <cellStyle name="Normal 5 2" xfId="1799"/>
    <cellStyle name="Normal 5 2 10" xfId="1800"/>
    <cellStyle name="Normal 5 2 2" xfId="1801"/>
    <cellStyle name="Normal 5 2 2 2" xfId="1802"/>
    <cellStyle name="Normal 5 2 2 3" xfId="1803"/>
    <cellStyle name="Normal 5 2 2 4" xfId="1804"/>
    <cellStyle name="Normal 5 2 2 5" xfId="1805"/>
    <cellStyle name="Normal 5 2 2_4x200 M" xfId="1806"/>
    <cellStyle name="Normal 5 2 3" xfId="1807"/>
    <cellStyle name="Normal 5 2 4" xfId="1808"/>
    <cellStyle name="Normal 5 2 4 2" xfId="1809"/>
    <cellStyle name="Normal 5 2 4_60bb M" xfId="1810"/>
    <cellStyle name="Normal 5 2 5" xfId="1811"/>
    <cellStyle name="Normal 5 2 5 2" xfId="1812"/>
    <cellStyle name="Normal 5 2 5_60bb M" xfId="1813"/>
    <cellStyle name="Normal 5 2 6" xfId="1814"/>
    <cellStyle name="Normal 5 2 7" xfId="1815"/>
    <cellStyle name="Normal 5 2 8" xfId="1816"/>
    <cellStyle name="Normal 5 2 9" xfId="1817"/>
    <cellStyle name="Normal 5 2_DALYVIAI" xfId="1818"/>
    <cellStyle name="Normal 5 3" xfId="1819"/>
    <cellStyle name="Normal 5 3 2" xfId="1820"/>
    <cellStyle name="Normal 5 3 2 2" xfId="1821"/>
    <cellStyle name="Normal 5 3 2_60bb M" xfId="1822"/>
    <cellStyle name="Normal 5 3 3" xfId="1823"/>
    <cellStyle name="Normal 5 3 3 2" xfId="1824"/>
    <cellStyle name="Normal 5 3 3_60bb M" xfId="1825"/>
    <cellStyle name="Normal 5 3 4" xfId="1826"/>
    <cellStyle name="Normal 5 3 4 2" xfId="1827"/>
    <cellStyle name="Normal 5 3 4_60bb M" xfId="1828"/>
    <cellStyle name="Normal 5 3_DALYVIAI" xfId="1829"/>
    <cellStyle name="Normal 5 4" xfId="1830"/>
    <cellStyle name="Normal 5 5" xfId="1831"/>
    <cellStyle name="Normal 5 6" xfId="1832"/>
    <cellStyle name="Normal 5 7" xfId="1833"/>
    <cellStyle name="Normal 5 8" xfId="1834"/>
    <cellStyle name="Normal 5 9" xfId="1835"/>
    <cellStyle name="Normal 5_20140201LLAFTaure" xfId="1836"/>
    <cellStyle name="Normal 50" xfId="1837"/>
    <cellStyle name="Normal 51" xfId="1838"/>
    <cellStyle name="Normal 52" xfId="1839"/>
    <cellStyle name="Normal 53" xfId="1840"/>
    <cellStyle name="Normal 54" xfId="1841"/>
    <cellStyle name="Normal 55" xfId="1842"/>
    <cellStyle name="Normal 56" xfId="1843"/>
    <cellStyle name="Normal 57" xfId="1844"/>
    <cellStyle name="Normal 58" xfId="1845"/>
    <cellStyle name="Normal 59" xfId="1846"/>
    <cellStyle name="Normal 6" xfId="1847"/>
    <cellStyle name="Normal 6 10" xfId="1848"/>
    <cellStyle name="Normal 6 11" xfId="1849"/>
    <cellStyle name="Normal 6 12" xfId="1850"/>
    <cellStyle name="Normal 6 2" xfId="1851"/>
    <cellStyle name="Normal 6 2 2" xfId="1852"/>
    <cellStyle name="Normal 6 2 2 2" xfId="1853"/>
    <cellStyle name="Normal 6 2 2_60bb M" xfId="1854"/>
    <cellStyle name="Normal 6 2 3" xfId="1855"/>
    <cellStyle name="Normal 6 2 3 2" xfId="1856"/>
    <cellStyle name="Normal 6 2 3_60bb M" xfId="1857"/>
    <cellStyle name="Normal 6 2 4" xfId="1858"/>
    <cellStyle name="Normal 6 2 4 2" xfId="1859"/>
    <cellStyle name="Normal 6 2 4_60bb M" xfId="1860"/>
    <cellStyle name="Normal 6 2 5" xfId="1861"/>
    <cellStyle name="Normal 6 2_4x200 M" xfId="1862"/>
    <cellStyle name="Normal 6 3" xfId="1863"/>
    <cellStyle name="Normal 6 3 2" xfId="1864"/>
    <cellStyle name="Normal 6 3 2 2" xfId="1865"/>
    <cellStyle name="Normal 6 3 2_60bb M" xfId="1866"/>
    <cellStyle name="Normal 6 3 3" xfId="1867"/>
    <cellStyle name="Normal 6 3 3 2" xfId="1868"/>
    <cellStyle name="Normal 6 3 3_60bb M" xfId="1869"/>
    <cellStyle name="Normal 6 3 4" xfId="1870"/>
    <cellStyle name="Normal 6 3 4 2" xfId="1871"/>
    <cellStyle name="Normal 6 3 4_60bb M" xfId="1872"/>
    <cellStyle name="Normal 6 3 5" xfId="1873"/>
    <cellStyle name="Normal 6 3_4x200 M" xfId="1874"/>
    <cellStyle name="Normal 6 4" xfId="1875"/>
    <cellStyle name="Normal 6 4 2" xfId="1876"/>
    <cellStyle name="Normal 6 4 2 2" xfId="1877"/>
    <cellStyle name="Normal 6 4 2_60bb M" xfId="1878"/>
    <cellStyle name="Normal 6 4 3" xfId="1879"/>
    <cellStyle name="Normal 6 4 3 2" xfId="1880"/>
    <cellStyle name="Normal 6 4 3_60bb M" xfId="1881"/>
    <cellStyle name="Normal 6 4 4" xfId="1882"/>
    <cellStyle name="Normal 6 4 4 2" xfId="1883"/>
    <cellStyle name="Normal 6 4 4_60bb M" xfId="1884"/>
    <cellStyle name="Normal 6 4 5" xfId="1885"/>
    <cellStyle name="Normal 6 4_4x200 M" xfId="1886"/>
    <cellStyle name="Normal 6 5" xfId="1887"/>
    <cellStyle name="Normal 6 6" xfId="1888"/>
    <cellStyle name="Normal 6 6 2" xfId="1889"/>
    <cellStyle name="Normal 6 6 2 2" xfId="1890"/>
    <cellStyle name="Normal 6 6 2_60bb M" xfId="1891"/>
    <cellStyle name="Normal 6 6 3" xfId="1892"/>
    <cellStyle name="Normal 6 6 3 2" xfId="1893"/>
    <cellStyle name="Normal 6 6 3_60bb M" xfId="1894"/>
    <cellStyle name="Normal 6 6 4" xfId="1895"/>
    <cellStyle name="Normal 6 6 4 2" xfId="1896"/>
    <cellStyle name="Normal 6 6 4_60bb M" xfId="1897"/>
    <cellStyle name="Normal 6 6_DALYVIAI" xfId="1898"/>
    <cellStyle name="Normal 6 7" xfId="1899"/>
    <cellStyle name="Normal 6 8" xfId="1900"/>
    <cellStyle name="Normal 6 9" xfId="1901"/>
    <cellStyle name="Normal 6_4x200 M" xfId="1902"/>
    <cellStyle name="Normal 60" xfId="1903"/>
    <cellStyle name="Normal 7" xfId="1904"/>
    <cellStyle name="Normal 7 10" xfId="1905"/>
    <cellStyle name="Normal 7 11" xfId="1906"/>
    <cellStyle name="Normal 7 12" xfId="1907"/>
    <cellStyle name="Normal 7 2" xfId="1908"/>
    <cellStyle name="Normal 7 2 10" xfId="1909"/>
    <cellStyle name="Normal 7 2 2" xfId="1910"/>
    <cellStyle name="Normal 7 2 2 2" xfId="1911"/>
    <cellStyle name="Normal 7 2 2 2 2" xfId="1912"/>
    <cellStyle name="Normal 7 2 2 2_60bb M" xfId="1913"/>
    <cellStyle name="Normal 7 2 2 3" xfId="1914"/>
    <cellStyle name="Normal 7 2 2 3 2" xfId="1915"/>
    <cellStyle name="Normal 7 2 2 3_60bb M" xfId="1916"/>
    <cellStyle name="Normal 7 2 2 4" xfId="1917"/>
    <cellStyle name="Normal 7 2 2 4 2" xfId="1918"/>
    <cellStyle name="Normal 7 2 2 4_60bb M" xfId="1919"/>
    <cellStyle name="Normal 7 2 2_DALYVIAI" xfId="1920"/>
    <cellStyle name="Normal 7 2 3" xfId="1921"/>
    <cellStyle name="Normal 7 2 3 2" xfId="1922"/>
    <cellStyle name="Normal 7 2 3_60bb M" xfId="1923"/>
    <cellStyle name="Normal 7 2 4" xfId="1924"/>
    <cellStyle name="Normal 7 2 5" xfId="1925"/>
    <cellStyle name="Normal 7 2 6" xfId="1926"/>
    <cellStyle name="Normal 7 2 7" xfId="1927"/>
    <cellStyle name="Normal 7 2 8" xfId="1928"/>
    <cellStyle name="Normal 7 2 9" xfId="1929"/>
    <cellStyle name="Normal 7 2_4x200 M" xfId="1930"/>
    <cellStyle name="Normal 7 3" xfId="1931"/>
    <cellStyle name="Normal 7 4" xfId="1932"/>
    <cellStyle name="Normal 7 5" xfId="1933"/>
    <cellStyle name="Normal 7 6" xfId="1934"/>
    <cellStyle name="Normal 7 7" xfId="1935"/>
    <cellStyle name="Normal 7 8" xfId="1936"/>
    <cellStyle name="Normal 7 9" xfId="1937"/>
    <cellStyle name="Normal 7_20140201LLAFTaure" xfId="1938"/>
    <cellStyle name="Normal 8" xfId="1939"/>
    <cellStyle name="Normal 8 10" xfId="1940"/>
    <cellStyle name="Normal 8 2" xfId="1941"/>
    <cellStyle name="Normal 8 2 10" xfId="1942"/>
    <cellStyle name="Normal 8 2 2" xfId="1943"/>
    <cellStyle name="Normal 8 2 2 2" xfId="1944"/>
    <cellStyle name="Normal 8 2 2 2 2" xfId="1945"/>
    <cellStyle name="Normal 8 2 2 2_60bb M" xfId="1946"/>
    <cellStyle name="Normal 8 2 2 3" xfId="1947"/>
    <cellStyle name="Normal 8 2 2 3 2" xfId="1948"/>
    <cellStyle name="Normal 8 2 2 3_60bb M" xfId="1949"/>
    <cellStyle name="Normal 8 2 2 4" xfId="1950"/>
    <cellStyle name="Normal 8 2 2 4 2" xfId="1951"/>
    <cellStyle name="Normal 8 2 2 4_60bb M" xfId="1952"/>
    <cellStyle name="Normal 8 2 2 5" xfId="1953"/>
    <cellStyle name="Normal 8 2 2_4x200 M" xfId="1954"/>
    <cellStyle name="Normal 8 2 3" xfId="1955"/>
    <cellStyle name="Normal 8 2 3 2" xfId="1956"/>
    <cellStyle name="Normal 8 2 3_60bb M" xfId="1957"/>
    <cellStyle name="Normal 8 2 4" xfId="1958"/>
    <cellStyle name="Normal 8 2 4 2" xfId="1959"/>
    <cellStyle name="Normal 8 2 4_60bb M" xfId="1960"/>
    <cellStyle name="Normal 8 2 5" xfId="1961"/>
    <cellStyle name="Normal 8 2 5 2" xfId="1962"/>
    <cellStyle name="Normal 8 2 5_60bb M" xfId="1963"/>
    <cellStyle name="Normal 8 2 6" xfId="1964"/>
    <cellStyle name="Normal 8 2 7" xfId="1965"/>
    <cellStyle name="Normal 8 2 8" xfId="1966"/>
    <cellStyle name="Normal 8 2 9" xfId="1967"/>
    <cellStyle name="Normal 8 2_4x200 M" xfId="1968"/>
    <cellStyle name="Normal 8 3" xfId="1969"/>
    <cellStyle name="Normal 8 4" xfId="1970"/>
    <cellStyle name="Normal 8 4 2" xfId="1971"/>
    <cellStyle name="Normal 8 4 2 2" xfId="1972"/>
    <cellStyle name="Normal 8 4 2_60bb M" xfId="1973"/>
    <cellStyle name="Normal 8 4 3" xfId="1974"/>
    <cellStyle name="Normal 8 4 3 2" xfId="1975"/>
    <cellStyle name="Normal 8 4 3_60bb M" xfId="1976"/>
    <cellStyle name="Normal 8 4 4" xfId="1977"/>
    <cellStyle name="Normal 8 4 4 2" xfId="1978"/>
    <cellStyle name="Normal 8 4 4_60bb M" xfId="1979"/>
    <cellStyle name="Normal 8 4_DALYVIAI" xfId="1980"/>
    <cellStyle name="Normal 8 5" xfId="1981"/>
    <cellStyle name="Normal 8 6" xfId="1982"/>
    <cellStyle name="Normal 8 7" xfId="1983"/>
    <cellStyle name="Normal 8 8" xfId="1984"/>
    <cellStyle name="Normal 8 9" xfId="1985"/>
    <cellStyle name="Normal 8_20140201LLAFTaure" xfId="1986"/>
    <cellStyle name="Normal 9" xfId="1987"/>
    <cellStyle name="Normal 9 10" xfId="1988"/>
    <cellStyle name="Normal 9 11" xfId="1989"/>
    <cellStyle name="Normal 9 2" xfId="1990"/>
    <cellStyle name="Normal 9 2 2" xfId="1991"/>
    <cellStyle name="Normal 9 2 2 2" xfId="1992"/>
    <cellStyle name="Normal 9 2 2_60bb M" xfId="1993"/>
    <cellStyle name="Normal 9 2 3" xfId="1994"/>
    <cellStyle name="Normal 9 2 3 2" xfId="1995"/>
    <cellStyle name="Normal 9 2 3_60bb M" xfId="1996"/>
    <cellStyle name="Normal 9 2 4" xfId="1997"/>
    <cellStyle name="Normal 9 2 4 2" xfId="1998"/>
    <cellStyle name="Normal 9 2 4_60bb M" xfId="1999"/>
    <cellStyle name="Normal 9 2 5" xfId="2000"/>
    <cellStyle name="Normal 9 2_4x200 M" xfId="2001"/>
    <cellStyle name="Normal 9 3" xfId="2002"/>
    <cellStyle name="Normal 9 3 2" xfId="2003"/>
    <cellStyle name="Normal 9 3 2 2" xfId="2004"/>
    <cellStyle name="Normal 9 3 2 2 2" xfId="2005"/>
    <cellStyle name="Normal 9 3 2 2_60bb M" xfId="2006"/>
    <cellStyle name="Normal 9 3 2 3" xfId="2007"/>
    <cellStyle name="Normal 9 3 2 3 2" xfId="2008"/>
    <cellStyle name="Normal 9 3 2 3_60bb M" xfId="2009"/>
    <cellStyle name="Normal 9 3 2 4" xfId="2010"/>
    <cellStyle name="Normal 9 3 2 4 2" xfId="2011"/>
    <cellStyle name="Normal 9 3 2 4_60bb M" xfId="2012"/>
    <cellStyle name="Normal 9 3 2 5" xfId="2013"/>
    <cellStyle name="Normal 9 3 2_4x200 M" xfId="2014"/>
    <cellStyle name="Normal 9 3 3" xfId="2015"/>
    <cellStyle name="Normal 9 3 3 2" xfId="2016"/>
    <cellStyle name="Normal 9 3 3_60bb M" xfId="2017"/>
    <cellStyle name="Normal 9 3 4" xfId="2018"/>
    <cellStyle name="Normal 9 3 4 2" xfId="2019"/>
    <cellStyle name="Normal 9 3 4_60bb M" xfId="2020"/>
    <cellStyle name="Normal 9 3 5" xfId="2021"/>
    <cellStyle name="Normal 9 3 5 2" xfId="2022"/>
    <cellStyle name="Normal 9 3 5_60bb M" xfId="2023"/>
    <cellStyle name="Normal 9 3 6" xfId="2024"/>
    <cellStyle name="Normal 9 3_4x200 M" xfId="2025"/>
    <cellStyle name="Normal 9 4" xfId="2026"/>
    <cellStyle name="Normal 9 4 2" xfId="2027"/>
    <cellStyle name="Normal 9 4 2 2" xfId="2028"/>
    <cellStyle name="Normal 9 4 2_60bb M" xfId="2029"/>
    <cellStyle name="Normal 9 4 3" xfId="2030"/>
    <cellStyle name="Normal 9 4 3 2" xfId="2031"/>
    <cellStyle name="Normal 9 4 3_60bb M" xfId="2032"/>
    <cellStyle name="Normal 9 4 4" xfId="2033"/>
    <cellStyle name="Normal 9 4 4 2" xfId="2034"/>
    <cellStyle name="Normal 9 4 4_60bb M" xfId="2035"/>
    <cellStyle name="Normal 9 4 5" xfId="2036"/>
    <cellStyle name="Normal 9 4_4x200 M" xfId="2037"/>
    <cellStyle name="Normal 9 5" xfId="2038"/>
    <cellStyle name="Normal 9 5 2" xfId="2039"/>
    <cellStyle name="Normal 9 5 2 2" xfId="2040"/>
    <cellStyle name="Normal 9 5 2_60bb M" xfId="2041"/>
    <cellStyle name="Normal 9 5 3" xfId="2042"/>
    <cellStyle name="Normal 9 5 3 2" xfId="2043"/>
    <cellStyle name="Normal 9 5 3_60bb M" xfId="2044"/>
    <cellStyle name="Normal 9 5 4" xfId="2045"/>
    <cellStyle name="Normal 9 5 4 2" xfId="2046"/>
    <cellStyle name="Normal 9 5 4_60bb M" xfId="2047"/>
    <cellStyle name="Normal 9 5 5" xfId="2048"/>
    <cellStyle name="Normal 9 5_4x200 M" xfId="2049"/>
    <cellStyle name="Normal 9 6" xfId="2050"/>
    <cellStyle name="Normal 9 7" xfId="2051"/>
    <cellStyle name="Normal 9 7 2" xfId="2052"/>
    <cellStyle name="Normal 9 7 2 2" xfId="2053"/>
    <cellStyle name="Normal 9 7 2_60bb M" xfId="2054"/>
    <cellStyle name="Normal 9 7 3" xfId="2055"/>
    <cellStyle name="Normal 9 7 3 2" xfId="2056"/>
    <cellStyle name="Normal 9 7 3_60bb M" xfId="2057"/>
    <cellStyle name="Normal 9 7 4" xfId="2058"/>
    <cellStyle name="Normal 9 7 4 2" xfId="2059"/>
    <cellStyle name="Normal 9 7 4_60bb M" xfId="2060"/>
    <cellStyle name="Normal 9 7_DALYVIAI" xfId="2061"/>
    <cellStyle name="Normal 9 8" xfId="2062"/>
    <cellStyle name="Normal 9 9" xfId="2063"/>
    <cellStyle name="Normal 9_4x200 M" xfId="2064"/>
    <cellStyle name="Normal_2013-12-13" xfId="2065"/>
    <cellStyle name="Normale_Foglio1" xfId="2066"/>
    <cellStyle name="Note" xfId="2067"/>
    <cellStyle name="Note 2" xfId="2068"/>
    <cellStyle name="Output 2" xfId="2069"/>
    <cellStyle name="Output 2 2" xfId="2070"/>
    <cellStyle name="Output 3" xfId="2071"/>
    <cellStyle name="Paprastas 2" xfId="2072"/>
    <cellStyle name="Paprastas 2 2" xfId="2073"/>
    <cellStyle name="Paprastas 2 3" xfId="2074"/>
    <cellStyle name="Paprastas 2 4" xfId="2075"/>
    <cellStyle name="Paprastas 2_10000m" xfId="2076"/>
    <cellStyle name="Paprastas 3" xfId="2077"/>
    <cellStyle name="Paprastas 3 2" xfId="2078"/>
    <cellStyle name="Paprastas 3_1500 M" xfId="2079"/>
    <cellStyle name="Paprastas 5" xfId="2080"/>
    <cellStyle name="Paprastas_100 V" xfId="2081"/>
    <cellStyle name="Pastaba 2" xfId="2082"/>
    <cellStyle name="Pavadinimas 2" xfId="2083"/>
    <cellStyle name="Pavadinimas 3" xfId="2084"/>
    <cellStyle name="Pavadinimas 4" xfId="2085"/>
    <cellStyle name="Percent [0]" xfId="2086"/>
    <cellStyle name="Percent [0] 2" xfId="2087"/>
    <cellStyle name="Percent [0] 3" xfId="2088"/>
    <cellStyle name="Percent [0]_estafetes" xfId="2089"/>
    <cellStyle name="Percent [00]" xfId="2090"/>
    <cellStyle name="Percent [00] 2" xfId="2091"/>
    <cellStyle name="Percent [00] 3" xfId="2092"/>
    <cellStyle name="Percent [00]_estafetes" xfId="2093"/>
    <cellStyle name="Percent [2]" xfId="2094"/>
    <cellStyle name="Percent [2] 2" xfId="2095"/>
    <cellStyle name="Percent [2] 2 2" xfId="2096"/>
    <cellStyle name="Percent [2] 3" xfId="2097"/>
    <cellStyle name="Percent [2] 4" xfId="2098"/>
    <cellStyle name="Percent [2] 5" xfId="2099"/>
    <cellStyle name="Percent [2]_estafetes" xfId="2100"/>
    <cellStyle name="PrePop Currency (0)" xfId="2101"/>
    <cellStyle name="PrePop Currency (0) 2" xfId="2102"/>
    <cellStyle name="PrePop Currency (0)_estafetes" xfId="2103"/>
    <cellStyle name="PrePop Currency (2)" xfId="2104"/>
    <cellStyle name="PrePop Currency (2) 2" xfId="2105"/>
    <cellStyle name="PrePop Currency (2)_estafetes" xfId="2106"/>
    <cellStyle name="PrePop Units (0)" xfId="2107"/>
    <cellStyle name="PrePop Units (0) 2" xfId="2108"/>
    <cellStyle name="PrePop Units (0)_estafetes" xfId="2109"/>
    <cellStyle name="PrePop Units (1)" xfId="2110"/>
    <cellStyle name="PrePop Units (1) 2" xfId="2111"/>
    <cellStyle name="PrePop Units (1)_estafetes" xfId="2112"/>
    <cellStyle name="PrePop Units (2)" xfId="2113"/>
    <cellStyle name="PrePop Units (2) 2" xfId="2114"/>
    <cellStyle name="PrePop Units (2)_estafetes" xfId="2115"/>
    <cellStyle name="Style 111111" xfId="2116"/>
    <cellStyle name="Suma 2" xfId="2117"/>
    <cellStyle name="Suma 3" xfId="2118"/>
    <cellStyle name="Suma 4" xfId="2119"/>
    <cellStyle name="Text Indent A" xfId="2120"/>
    <cellStyle name="Text Indent B" xfId="2121"/>
    <cellStyle name="Text Indent B 2" xfId="2122"/>
    <cellStyle name="Text Indent B_estafetes" xfId="2123"/>
    <cellStyle name="Text Indent C" xfId="2124"/>
    <cellStyle name="Text Indent C 2" xfId="2125"/>
    <cellStyle name="Text Indent C_estafetes" xfId="2126"/>
    <cellStyle name="Title 2" xfId="2127"/>
    <cellStyle name="Title 2 2" xfId="2128"/>
    <cellStyle name="Title 3" xfId="2129"/>
    <cellStyle name="Total 2" xfId="2130"/>
    <cellStyle name="Total 2 2" xfId="2131"/>
    <cellStyle name="Total 3" xfId="2132"/>
    <cellStyle name="Walutowy [0]_PLDT" xfId="2133"/>
    <cellStyle name="Walutowy_PLDT" xfId="2134"/>
    <cellStyle name="Warning Text 2" xfId="2135"/>
    <cellStyle name="Warning Text 2 2" xfId="2136"/>
    <cellStyle name="Warning Text 3" xfId="2137"/>
    <cellStyle name="Акцент1" xfId="2138"/>
    <cellStyle name="Акцент2" xfId="2139"/>
    <cellStyle name="Акцент3" xfId="2140"/>
    <cellStyle name="Акцент4" xfId="2141"/>
    <cellStyle name="Акцент5" xfId="2142"/>
    <cellStyle name="Акцент6" xfId="2143"/>
    <cellStyle name="Ввод " xfId="2144"/>
    <cellStyle name="Вывод" xfId="2145"/>
    <cellStyle name="Вычисление" xfId="2146"/>
    <cellStyle name="Заголовок 1" xfId="2147"/>
    <cellStyle name="Заголовок 2" xfId="2148"/>
    <cellStyle name="Заголовок 3" xfId="2149"/>
    <cellStyle name="Заголовок 4" xfId="2150"/>
    <cellStyle name="Итог" xfId="2151"/>
    <cellStyle name="Контрольная ячейка" xfId="2152"/>
    <cellStyle name="Название" xfId="2153"/>
    <cellStyle name="Нейтральный" xfId="2154"/>
    <cellStyle name="Обычный_Итоговый спартакиады 1991-92 г" xfId="2155"/>
    <cellStyle name="Плохой" xfId="2156"/>
    <cellStyle name="Пояснение" xfId="2157"/>
    <cellStyle name="Примечание" xfId="2158"/>
    <cellStyle name="Связанная ячейка" xfId="2159"/>
    <cellStyle name="Текст предупреждения" xfId="2160"/>
    <cellStyle name="Хороший" xfId="2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25</xdr:row>
      <xdr:rowOff>0</xdr:rowOff>
    </xdr:from>
    <xdr:to>
      <xdr:col>12</xdr:col>
      <xdr:colOff>609600</xdr:colOff>
      <xdr:row>26</xdr:row>
      <xdr:rowOff>114300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923925</xdr:colOff>
      <xdr:row>24</xdr:row>
      <xdr:rowOff>0</xdr:rowOff>
    </xdr:from>
    <xdr:to>
      <xdr:col>12</xdr:col>
      <xdr:colOff>609600</xdr:colOff>
      <xdr:row>25</xdr:row>
      <xdr:rowOff>114300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981825" y="514350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923925</xdr:colOff>
      <xdr:row>7</xdr:row>
      <xdr:rowOff>0</xdr:rowOff>
    </xdr:from>
    <xdr:to>
      <xdr:col>17</xdr:col>
      <xdr:colOff>609600</xdr:colOff>
      <xdr:row>9</xdr:row>
      <xdr:rowOff>9525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001000" y="1495425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971550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923925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971550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923925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971550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923925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971550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923925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971550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923925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971550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923925</xdr:colOff>
      <xdr:row>6</xdr:row>
      <xdr:rowOff>0</xdr:rowOff>
    </xdr:from>
    <xdr:to>
      <xdr:col>18</xdr:col>
      <xdr:colOff>609600</xdr:colOff>
      <xdr:row>8</xdr:row>
      <xdr:rowOff>9525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058150" y="127635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971550</xdr:colOff>
      <xdr:row>5</xdr:row>
      <xdr:rowOff>0</xdr:rowOff>
    </xdr:from>
    <xdr:to>
      <xdr:col>18</xdr:col>
      <xdr:colOff>609600</xdr:colOff>
      <xdr:row>6</xdr:row>
      <xdr:rowOff>180975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058150" y="99060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19</xdr:row>
      <xdr:rowOff>133350</xdr:rowOff>
    </xdr:from>
    <xdr:to>
      <xdr:col>18</xdr:col>
      <xdr:colOff>47625</xdr:colOff>
      <xdr:row>22</xdr:row>
      <xdr:rowOff>114300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7496175" y="3781425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tis\Desktop\Kroso%20taur&#279;\LTU_ziema\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200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U_ziema\LTU_zpb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topLeftCell="A13" zoomScaleNormal="100" workbookViewId="0">
      <selection sqref="A1:XFD1"/>
    </sheetView>
  </sheetViews>
  <sheetFormatPr defaultRowHeight="13.2"/>
  <cols>
    <col min="1" max="1" width="4.44140625" style="337" customWidth="1"/>
    <col min="2" max="2" width="0.5546875" style="337" customWidth="1"/>
    <col min="3" max="3" width="3.6640625" style="337" customWidth="1"/>
    <col min="4" max="25" width="5.6640625" style="337" customWidth="1"/>
    <col min="26" max="26" width="9" style="337" customWidth="1"/>
    <col min="27" max="41" width="5.6640625" style="337" customWidth="1"/>
    <col min="42" max="256" width="9.109375" style="337"/>
    <col min="257" max="257" width="4.44140625" style="337" customWidth="1"/>
    <col min="258" max="258" width="0.5546875" style="337" customWidth="1"/>
    <col min="259" max="259" width="3.6640625" style="337" customWidth="1"/>
    <col min="260" max="281" width="5.6640625" style="337" customWidth="1"/>
    <col min="282" max="282" width="9" style="337" customWidth="1"/>
    <col min="283" max="297" width="5.6640625" style="337" customWidth="1"/>
    <col min="298" max="512" width="9.109375" style="337"/>
    <col min="513" max="513" width="4.44140625" style="337" customWidth="1"/>
    <col min="514" max="514" width="0.5546875" style="337" customWidth="1"/>
    <col min="515" max="515" width="3.6640625" style="337" customWidth="1"/>
    <col min="516" max="537" width="5.6640625" style="337" customWidth="1"/>
    <col min="538" max="538" width="9" style="337" customWidth="1"/>
    <col min="539" max="553" width="5.6640625" style="337" customWidth="1"/>
    <col min="554" max="768" width="9.109375" style="337"/>
    <col min="769" max="769" width="4.44140625" style="337" customWidth="1"/>
    <col min="770" max="770" width="0.5546875" style="337" customWidth="1"/>
    <col min="771" max="771" width="3.6640625" style="337" customWidth="1"/>
    <col min="772" max="793" width="5.6640625" style="337" customWidth="1"/>
    <col min="794" max="794" width="9" style="337" customWidth="1"/>
    <col min="795" max="809" width="5.6640625" style="337" customWidth="1"/>
    <col min="810" max="1024" width="9.109375" style="337"/>
    <col min="1025" max="1025" width="4.44140625" style="337" customWidth="1"/>
    <col min="1026" max="1026" width="0.5546875" style="337" customWidth="1"/>
    <col min="1027" max="1027" width="3.6640625" style="337" customWidth="1"/>
    <col min="1028" max="1049" width="5.6640625" style="337" customWidth="1"/>
    <col min="1050" max="1050" width="9" style="337" customWidth="1"/>
    <col min="1051" max="1065" width="5.6640625" style="337" customWidth="1"/>
    <col min="1066" max="1280" width="9.109375" style="337"/>
    <col min="1281" max="1281" width="4.44140625" style="337" customWidth="1"/>
    <col min="1282" max="1282" width="0.5546875" style="337" customWidth="1"/>
    <col min="1283" max="1283" width="3.6640625" style="337" customWidth="1"/>
    <col min="1284" max="1305" width="5.6640625" style="337" customWidth="1"/>
    <col min="1306" max="1306" width="9" style="337" customWidth="1"/>
    <col min="1307" max="1321" width="5.6640625" style="337" customWidth="1"/>
    <col min="1322" max="1536" width="9.109375" style="337"/>
    <col min="1537" max="1537" width="4.44140625" style="337" customWidth="1"/>
    <col min="1538" max="1538" width="0.5546875" style="337" customWidth="1"/>
    <col min="1539" max="1539" width="3.6640625" style="337" customWidth="1"/>
    <col min="1540" max="1561" width="5.6640625" style="337" customWidth="1"/>
    <col min="1562" max="1562" width="9" style="337" customWidth="1"/>
    <col min="1563" max="1577" width="5.6640625" style="337" customWidth="1"/>
    <col min="1578" max="1792" width="9.109375" style="337"/>
    <col min="1793" max="1793" width="4.44140625" style="337" customWidth="1"/>
    <col min="1794" max="1794" width="0.5546875" style="337" customWidth="1"/>
    <col min="1795" max="1795" width="3.6640625" style="337" customWidth="1"/>
    <col min="1796" max="1817" width="5.6640625" style="337" customWidth="1"/>
    <col min="1818" max="1818" width="9" style="337" customWidth="1"/>
    <col min="1819" max="1833" width="5.6640625" style="337" customWidth="1"/>
    <col min="1834" max="2048" width="9.109375" style="337"/>
    <col min="2049" max="2049" width="4.44140625" style="337" customWidth="1"/>
    <col min="2050" max="2050" width="0.5546875" style="337" customWidth="1"/>
    <col min="2051" max="2051" width="3.6640625" style="337" customWidth="1"/>
    <col min="2052" max="2073" width="5.6640625" style="337" customWidth="1"/>
    <col min="2074" max="2074" width="9" style="337" customWidth="1"/>
    <col min="2075" max="2089" width="5.6640625" style="337" customWidth="1"/>
    <col min="2090" max="2304" width="9.109375" style="337"/>
    <col min="2305" max="2305" width="4.44140625" style="337" customWidth="1"/>
    <col min="2306" max="2306" width="0.5546875" style="337" customWidth="1"/>
    <col min="2307" max="2307" width="3.6640625" style="337" customWidth="1"/>
    <col min="2308" max="2329" width="5.6640625" style="337" customWidth="1"/>
    <col min="2330" max="2330" width="9" style="337" customWidth="1"/>
    <col min="2331" max="2345" width="5.6640625" style="337" customWidth="1"/>
    <col min="2346" max="2560" width="9.109375" style="337"/>
    <col min="2561" max="2561" width="4.44140625" style="337" customWidth="1"/>
    <col min="2562" max="2562" width="0.5546875" style="337" customWidth="1"/>
    <col min="2563" max="2563" width="3.6640625" style="337" customWidth="1"/>
    <col min="2564" max="2585" width="5.6640625" style="337" customWidth="1"/>
    <col min="2586" max="2586" width="9" style="337" customWidth="1"/>
    <col min="2587" max="2601" width="5.6640625" style="337" customWidth="1"/>
    <col min="2602" max="2816" width="9.109375" style="337"/>
    <col min="2817" max="2817" width="4.44140625" style="337" customWidth="1"/>
    <col min="2818" max="2818" width="0.5546875" style="337" customWidth="1"/>
    <col min="2819" max="2819" width="3.6640625" style="337" customWidth="1"/>
    <col min="2820" max="2841" width="5.6640625" style="337" customWidth="1"/>
    <col min="2842" max="2842" width="9" style="337" customWidth="1"/>
    <col min="2843" max="2857" width="5.6640625" style="337" customWidth="1"/>
    <col min="2858" max="3072" width="9.109375" style="337"/>
    <col min="3073" max="3073" width="4.44140625" style="337" customWidth="1"/>
    <col min="3074" max="3074" width="0.5546875" style="337" customWidth="1"/>
    <col min="3075" max="3075" width="3.6640625" style="337" customWidth="1"/>
    <col min="3076" max="3097" width="5.6640625" style="337" customWidth="1"/>
    <col min="3098" max="3098" width="9" style="337" customWidth="1"/>
    <col min="3099" max="3113" width="5.6640625" style="337" customWidth="1"/>
    <col min="3114" max="3328" width="9.109375" style="337"/>
    <col min="3329" max="3329" width="4.44140625" style="337" customWidth="1"/>
    <col min="3330" max="3330" width="0.5546875" style="337" customWidth="1"/>
    <col min="3331" max="3331" width="3.6640625" style="337" customWidth="1"/>
    <col min="3332" max="3353" width="5.6640625" style="337" customWidth="1"/>
    <col min="3354" max="3354" width="9" style="337" customWidth="1"/>
    <col min="3355" max="3369" width="5.6640625" style="337" customWidth="1"/>
    <col min="3370" max="3584" width="9.109375" style="337"/>
    <col min="3585" max="3585" width="4.44140625" style="337" customWidth="1"/>
    <col min="3586" max="3586" width="0.5546875" style="337" customWidth="1"/>
    <col min="3587" max="3587" width="3.6640625" style="337" customWidth="1"/>
    <col min="3588" max="3609" width="5.6640625" style="337" customWidth="1"/>
    <col min="3610" max="3610" width="9" style="337" customWidth="1"/>
    <col min="3611" max="3625" width="5.6640625" style="337" customWidth="1"/>
    <col min="3626" max="3840" width="9.109375" style="337"/>
    <col min="3841" max="3841" width="4.44140625" style="337" customWidth="1"/>
    <col min="3842" max="3842" width="0.5546875" style="337" customWidth="1"/>
    <col min="3843" max="3843" width="3.6640625" style="337" customWidth="1"/>
    <col min="3844" max="3865" width="5.6640625" style="337" customWidth="1"/>
    <col min="3866" max="3866" width="9" style="337" customWidth="1"/>
    <col min="3867" max="3881" width="5.6640625" style="337" customWidth="1"/>
    <col min="3882" max="4096" width="9.109375" style="337"/>
    <col min="4097" max="4097" width="4.44140625" style="337" customWidth="1"/>
    <col min="4098" max="4098" width="0.5546875" style="337" customWidth="1"/>
    <col min="4099" max="4099" width="3.6640625" style="337" customWidth="1"/>
    <col min="4100" max="4121" width="5.6640625" style="337" customWidth="1"/>
    <col min="4122" max="4122" width="9" style="337" customWidth="1"/>
    <col min="4123" max="4137" width="5.6640625" style="337" customWidth="1"/>
    <col min="4138" max="4352" width="9.109375" style="337"/>
    <col min="4353" max="4353" width="4.44140625" style="337" customWidth="1"/>
    <col min="4354" max="4354" width="0.5546875" style="337" customWidth="1"/>
    <col min="4355" max="4355" width="3.6640625" style="337" customWidth="1"/>
    <col min="4356" max="4377" width="5.6640625" style="337" customWidth="1"/>
    <col min="4378" max="4378" width="9" style="337" customWidth="1"/>
    <col min="4379" max="4393" width="5.6640625" style="337" customWidth="1"/>
    <col min="4394" max="4608" width="9.109375" style="337"/>
    <col min="4609" max="4609" width="4.44140625" style="337" customWidth="1"/>
    <col min="4610" max="4610" width="0.5546875" style="337" customWidth="1"/>
    <col min="4611" max="4611" width="3.6640625" style="337" customWidth="1"/>
    <col min="4612" max="4633" width="5.6640625" style="337" customWidth="1"/>
    <col min="4634" max="4634" width="9" style="337" customWidth="1"/>
    <col min="4635" max="4649" width="5.6640625" style="337" customWidth="1"/>
    <col min="4650" max="4864" width="9.109375" style="337"/>
    <col min="4865" max="4865" width="4.44140625" style="337" customWidth="1"/>
    <col min="4866" max="4866" width="0.5546875" style="337" customWidth="1"/>
    <col min="4867" max="4867" width="3.6640625" style="337" customWidth="1"/>
    <col min="4868" max="4889" width="5.6640625" style="337" customWidth="1"/>
    <col min="4890" max="4890" width="9" style="337" customWidth="1"/>
    <col min="4891" max="4905" width="5.6640625" style="337" customWidth="1"/>
    <col min="4906" max="5120" width="9.109375" style="337"/>
    <col min="5121" max="5121" width="4.44140625" style="337" customWidth="1"/>
    <col min="5122" max="5122" width="0.5546875" style="337" customWidth="1"/>
    <col min="5123" max="5123" width="3.6640625" style="337" customWidth="1"/>
    <col min="5124" max="5145" width="5.6640625" style="337" customWidth="1"/>
    <col min="5146" max="5146" width="9" style="337" customWidth="1"/>
    <col min="5147" max="5161" width="5.6640625" style="337" customWidth="1"/>
    <col min="5162" max="5376" width="9.109375" style="337"/>
    <col min="5377" max="5377" width="4.44140625" style="337" customWidth="1"/>
    <col min="5378" max="5378" width="0.5546875" style="337" customWidth="1"/>
    <col min="5379" max="5379" width="3.6640625" style="337" customWidth="1"/>
    <col min="5380" max="5401" width="5.6640625" style="337" customWidth="1"/>
    <col min="5402" max="5402" width="9" style="337" customWidth="1"/>
    <col min="5403" max="5417" width="5.6640625" style="337" customWidth="1"/>
    <col min="5418" max="5632" width="9.109375" style="337"/>
    <col min="5633" max="5633" width="4.44140625" style="337" customWidth="1"/>
    <col min="5634" max="5634" width="0.5546875" style="337" customWidth="1"/>
    <col min="5635" max="5635" width="3.6640625" style="337" customWidth="1"/>
    <col min="5636" max="5657" width="5.6640625" style="337" customWidth="1"/>
    <col min="5658" max="5658" width="9" style="337" customWidth="1"/>
    <col min="5659" max="5673" width="5.6640625" style="337" customWidth="1"/>
    <col min="5674" max="5888" width="9.109375" style="337"/>
    <col min="5889" max="5889" width="4.44140625" style="337" customWidth="1"/>
    <col min="5890" max="5890" width="0.5546875" style="337" customWidth="1"/>
    <col min="5891" max="5891" width="3.6640625" style="337" customWidth="1"/>
    <col min="5892" max="5913" width="5.6640625" style="337" customWidth="1"/>
    <col min="5914" max="5914" width="9" style="337" customWidth="1"/>
    <col min="5915" max="5929" width="5.6640625" style="337" customWidth="1"/>
    <col min="5930" max="6144" width="9.109375" style="337"/>
    <col min="6145" max="6145" width="4.44140625" style="337" customWidth="1"/>
    <col min="6146" max="6146" width="0.5546875" style="337" customWidth="1"/>
    <col min="6147" max="6147" width="3.6640625" style="337" customWidth="1"/>
    <col min="6148" max="6169" width="5.6640625" style="337" customWidth="1"/>
    <col min="6170" max="6170" width="9" style="337" customWidth="1"/>
    <col min="6171" max="6185" width="5.6640625" style="337" customWidth="1"/>
    <col min="6186" max="6400" width="9.109375" style="337"/>
    <col min="6401" max="6401" width="4.44140625" style="337" customWidth="1"/>
    <col min="6402" max="6402" width="0.5546875" style="337" customWidth="1"/>
    <col min="6403" max="6403" width="3.6640625" style="337" customWidth="1"/>
    <col min="6404" max="6425" width="5.6640625" style="337" customWidth="1"/>
    <col min="6426" max="6426" width="9" style="337" customWidth="1"/>
    <col min="6427" max="6441" width="5.6640625" style="337" customWidth="1"/>
    <col min="6442" max="6656" width="9.109375" style="337"/>
    <col min="6657" max="6657" width="4.44140625" style="337" customWidth="1"/>
    <col min="6658" max="6658" width="0.5546875" style="337" customWidth="1"/>
    <col min="6659" max="6659" width="3.6640625" style="337" customWidth="1"/>
    <col min="6660" max="6681" width="5.6640625" style="337" customWidth="1"/>
    <col min="6682" max="6682" width="9" style="337" customWidth="1"/>
    <col min="6683" max="6697" width="5.6640625" style="337" customWidth="1"/>
    <col min="6698" max="6912" width="9.109375" style="337"/>
    <col min="6913" max="6913" width="4.44140625" style="337" customWidth="1"/>
    <col min="6914" max="6914" width="0.5546875" style="337" customWidth="1"/>
    <col min="6915" max="6915" width="3.6640625" style="337" customWidth="1"/>
    <col min="6916" max="6937" width="5.6640625" style="337" customWidth="1"/>
    <col min="6938" max="6938" width="9" style="337" customWidth="1"/>
    <col min="6939" max="6953" width="5.6640625" style="337" customWidth="1"/>
    <col min="6954" max="7168" width="9.109375" style="337"/>
    <col min="7169" max="7169" width="4.44140625" style="337" customWidth="1"/>
    <col min="7170" max="7170" width="0.5546875" style="337" customWidth="1"/>
    <col min="7171" max="7171" width="3.6640625" style="337" customWidth="1"/>
    <col min="7172" max="7193" width="5.6640625" style="337" customWidth="1"/>
    <col min="7194" max="7194" width="9" style="337" customWidth="1"/>
    <col min="7195" max="7209" width="5.6640625" style="337" customWidth="1"/>
    <col min="7210" max="7424" width="9.109375" style="337"/>
    <col min="7425" max="7425" width="4.44140625" style="337" customWidth="1"/>
    <col min="7426" max="7426" width="0.5546875" style="337" customWidth="1"/>
    <col min="7427" max="7427" width="3.6640625" style="337" customWidth="1"/>
    <col min="7428" max="7449" width="5.6640625" style="337" customWidth="1"/>
    <col min="7450" max="7450" width="9" style="337" customWidth="1"/>
    <col min="7451" max="7465" width="5.6640625" style="337" customWidth="1"/>
    <col min="7466" max="7680" width="9.109375" style="337"/>
    <col min="7681" max="7681" width="4.44140625" style="337" customWidth="1"/>
    <col min="7682" max="7682" width="0.5546875" style="337" customWidth="1"/>
    <col min="7683" max="7683" width="3.6640625" style="337" customWidth="1"/>
    <col min="7684" max="7705" width="5.6640625" style="337" customWidth="1"/>
    <col min="7706" max="7706" width="9" style="337" customWidth="1"/>
    <col min="7707" max="7721" width="5.6640625" style="337" customWidth="1"/>
    <col min="7722" max="7936" width="9.109375" style="337"/>
    <col min="7937" max="7937" width="4.44140625" style="337" customWidth="1"/>
    <col min="7938" max="7938" width="0.5546875" style="337" customWidth="1"/>
    <col min="7939" max="7939" width="3.6640625" style="337" customWidth="1"/>
    <col min="7940" max="7961" width="5.6640625" style="337" customWidth="1"/>
    <col min="7962" max="7962" width="9" style="337" customWidth="1"/>
    <col min="7963" max="7977" width="5.6640625" style="337" customWidth="1"/>
    <col min="7978" max="8192" width="9.109375" style="337"/>
    <col min="8193" max="8193" width="4.44140625" style="337" customWidth="1"/>
    <col min="8194" max="8194" width="0.5546875" style="337" customWidth="1"/>
    <col min="8195" max="8195" width="3.6640625" style="337" customWidth="1"/>
    <col min="8196" max="8217" width="5.6640625" style="337" customWidth="1"/>
    <col min="8218" max="8218" width="9" style="337" customWidth="1"/>
    <col min="8219" max="8233" width="5.6640625" style="337" customWidth="1"/>
    <col min="8234" max="8448" width="9.109375" style="337"/>
    <col min="8449" max="8449" width="4.44140625" style="337" customWidth="1"/>
    <col min="8450" max="8450" width="0.5546875" style="337" customWidth="1"/>
    <col min="8451" max="8451" width="3.6640625" style="337" customWidth="1"/>
    <col min="8452" max="8473" width="5.6640625" style="337" customWidth="1"/>
    <col min="8474" max="8474" width="9" style="337" customWidth="1"/>
    <col min="8475" max="8489" width="5.6640625" style="337" customWidth="1"/>
    <col min="8490" max="8704" width="9.109375" style="337"/>
    <col min="8705" max="8705" width="4.44140625" style="337" customWidth="1"/>
    <col min="8706" max="8706" width="0.5546875" style="337" customWidth="1"/>
    <col min="8707" max="8707" width="3.6640625" style="337" customWidth="1"/>
    <col min="8708" max="8729" width="5.6640625" style="337" customWidth="1"/>
    <col min="8730" max="8730" width="9" style="337" customWidth="1"/>
    <col min="8731" max="8745" width="5.6640625" style="337" customWidth="1"/>
    <col min="8746" max="8960" width="9.109375" style="337"/>
    <col min="8961" max="8961" width="4.44140625" style="337" customWidth="1"/>
    <col min="8962" max="8962" width="0.5546875" style="337" customWidth="1"/>
    <col min="8963" max="8963" width="3.6640625" style="337" customWidth="1"/>
    <col min="8964" max="8985" width="5.6640625" style="337" customWidth="1"/>
    <col min="8986" max="8986" width="9" style="337" customWidth="1"/>
    <col min="8987" max="9001" width="5.6640625" style="337" customWidth="1"/>
    <col min="9002" max="9216" width="9.109375" style="337"/>
    <col min="9217" max="9217" width="4.44140625" style="337" customWidth="1"/>
    <col min="9218" max="9218" width="0.5546875" style="337" customWidth="1"/>
    <col min="9219" max="9219" width="3.6640625" style="337" customWidth="1"/>
    <col min="9220" max="9241" width="5.6640625" style="337" customWidth="1"/>
    <col min="9242" max="9242" width="9" style="337" customWidth="1"/>
    <col min="9243" max="9257" width="5.6640625" style="337" customWidth="1"/>
    <col min="9258" max="9472" width="9.109375" style="337"/>
    <col min="9473" max="9473" width="4.44140625" style="337" customWidth="1"/>
    <col min="9474" max="9474" width="0.5546875" style="337" customWidth="1"/>
    <col min="9475" max="9475" width="3.6640625" style="337" customWidth="1"/>
    <col min="9476" max="9497" width="5.6640625" style="337" customWidth="1"/>
    <col min="9498" max="9498" width="9" style="337" customWidth="1"/>
    <col min="9499" max="9513" width="5.6640625" style="337" customWidth="1"/>
    <col min="9514" max="9728" width="9.109375" style="337"/>
    <col min="9729" max="9729" width="4.44140625" style="337" customWidth="1"/>
    <col min="9730" max="9730" width="0.5546875" style="337" customWidth="1"/>
    <col min="9731" max="9731" width="3.6640625" style="337" customWidth="1"/>
    <col min="9732" max="9753" width="5.6640625" style="337" customWidth="1"/>
    <col min="9754" max="9754" width="9" style="337" customWidth="1"/>
    <col min="9755" max="9769" width="5.6640625" style="337" customWidth="1"/>
    <col min="9770" max="9984" width="9.109375" style="337"/>
    <col min="9985" max="9985" width="4.44140625" style="337" customWidth="1"/>
    <col min="9986" max="9986" width="0.5546875" style="337" customWidth="1"/>
    <col min="9987" max="9987" width="3.6640625" style="337" customWidth="1"/>
    <col min="9988" max="10009" width="5.6640625" style="337" customWidth="1"/>
    <col min="10010" max="10010" width="9" style="337" customWidth="1"/>
    <col min="10011" max="10025" width="5.6640625" style="337" customWidth="1"/>
    <col min="10026" max="10240" width="9.109375" style="337"/>
    <col min="10241" max="10241" width="4.44140625" style="337" customWidth="1"/>
    <col min="10242" max="10242" width="0.5546875" style="337" customWidth="1"/>
    <col min="10243" max="10243" width="3.6640625" style="337" customWidth="1"/>
    <col min="10244" max="10265" width="5.6640625" style="337" customWidth="1"/>
    <col min="10266" max="10266" width="9" style="337" customWidth="1"/>
    <col min="10267" max="10281" width="5.6640625" style="337" customWidth="1"/>
    <col min="10282" max="10496" width="9.109375" style="337"/>
    <col min="10497" max="10497" width="4.44140625" style="337" customWidth="1"/>
    <col min="10498" max="10498" width="0.5546875" style="337" customWidth="1"/>
    <col min="10499" max="10499" width="3.6640625" style="337" customWidth="1"/>
    <col min="10500" max="10521" width="5.6640625" style="337" customWidth="1"/>
    <col min="10522" max="10522" width="9" style="337" customWidth="1"/>
    <col min="10523" max="10537" width="5.6640625" style="337" customWidth="1"/>
    <col min="10538" max="10752" width="9.109375" style="337"/>
    <col min="10753" max="10753" width="4.44140625" style="337" customWidth="1"/>
    <col min="10754" max="10754" width="0.5546875" style="337" customWidth="1"/>
    <col min="10755" max="10755" width="3.6640625" style="337" customWidth="1"/>
    <col min="10756" max="10777" width="5.6640625" style="337" customWidth="1"/>
    <col min="10778" max="10778" width="9" style="337" customWidth="1"/>
    <col min="10779" max="10793" width="5.6640625" style="337" customWidth="1"/>
    <col min="10794" max="11008" width="9.109375" style="337"/>
    <col min="11009" max="11009" width="4.44140625" style="337" customWidth="1"/>
    <col min="11010" max="11010" width="0.5546875" style="337" customWidth="1"/>
    <col min="11011" max="11011" width="3.6640625" style="337" customWidth="1"/>
    <col min="11012" max="11033" width="5.6640625" style="337" customWidth="1"/>
    <col min="11034" max="11034" width="9" style="337" customWidth="1"/>
    <col min="11035" max="11049" width="5.6640625" style="337" customWidth="1"/>
    <col min="11050" max="11264" width="9.109375" style="337"/>
    <col min="11265" max="11265" width="4.44140625" style="337" customWidth="1"/>
    <col min="11266" max="11266" width="0.5546875" style="337" customWidth="1"/>
    <col min="11267" max="11267" width="3.6640625" style="337" customWidth="1"/>
    <col min="11268" max="11289" width="5.6640625" style="337" customWidth="1"/>
    <col min="11290" max="11290" width="9" style="337" customWidth="1"/>
    <col min="11291" max="11305" width="5.6640625" style="337" customWidth="1"/>
    <col min="11306" max="11520" width="9.109375" style="337"/>
    <col min="11521" max="11521" width="4.44140625" style="337" customWidth="1"/>
    <col min="11522" max="11522" width="0.5546875" style="337" customWidth="1"/>
    <col min="11523" max="11523" width="3.6640625" style="337" customWidth="1"/>
    <col min="11524" max="11545" width="5.6640625" style="337" customWidth="1"/>
    <col min="11546" max="11546" width="9" style="337" customWidth="1"/>
    <col min="11547" max="11561" width="5.6640625" style="337" customWidth="1"/>
    <col min="11562" max="11776" width="9.109375" style="337"/>
    <col min="11777" max="11777" width="4.44140625" style="337" customWidth="1"/>
    <col min="11778" max="11778" width="0.5546875" style="337" customWidth="1"/>
    <col min="11779" max="11779" width="3.6640625" style="337" customWidth="1"/>
    <col min="11780" max="11801" width="5.6640625" style="337" customWidth="1"/>
    <col min="11802" max="11802" width="9" style="337" customWidth="1"/>
    <col min="11803" max="11817" width="5.6640625" style="337" customWidth="1"/>
    <col min="11818" max="12032" width="9.109375" style="337"/>
    <col min="12033" max="12033" width="4.44140625" style="337" customWidth="1"/>
    <col min="12034" max="12034" width="0.5546875" style="337" customWidth="1"/>
    <col min="12035" max="12035" width="3.6640625" style="337" customWidth="1"/>
    <col min="12036" max="12057" width="5.6640625" style="337" customWidth="1"/>
    <col min="12058" max="12058" width="9" style="337" customWidth="1"/>
    <col min="12059" max="12073" width="5.6640625" style="337" customWidth="1"/>
    <col min="12074" max="12288" width="9.109375" style="337"/>
    <col min="12289" max="12289" width="4.44140625" style="337" customWidth="1"/>
    <col min="12290" max="12290" width="0.5546875" style="337" customWidth="1"/>
    <col min="12291" max="12291" width="3.6640625" style="337" customWidth="1"/>
    <col min="12292" max="12313" width="5.6640625" style="337" customWidth="1"/>
    <col min="12314" max="12314" width="9" style="337" customWidth="1"/>
    <col min="12315" max="12329" width="5.6640625" style="337" customWidth="1"/>
    <col min="12330" max="12544" width="9.109375" style="337"/>
    <col min="12545" max="12545" width="4.44140625" style="337" customWidth="1"/>
    <col min="12546" max="12546" width="0.5546875" style="337" customWidth="1"/>
    <col min="12547" max="12547" width="3.6640625" style="337" customWidth="1"/>
    <col min="12548" max="12569" width="5.6640625" style="337" customWidth="1"/>
    <col min="12570" max="12570" width="9" style="337" customWidth="1"/>
    <col min="12571" max="12585" width="5.6640625" style="337" customWidth="1"/>
    <col min="12586" max="12800" width="9.109375" style="337"/>
    <col min="12801" max="12801" width="4.44140625" style="337" customWidth="1"/>
    <col min="12802" max="12802" width="0.5546875" style="337" customWidth="1"/>
    <col min="12803" max="12803" width="3.6640625" style="337" customWidth="1"/>
    <col min="12804" max="12825" width="5.6640625" style="337" customWidth="1"/>
    <col min="12826" max="12826" width="9" style="337" customWidth="1"/>
    <col min="12827" max="12841" width="5.6640625" style="337" customWidth="1"/>
    <col min="12842" max="13056" width="9.109375" style="337"/>
    <col min="13057" max="13057" width="4.44140625" style="337" customWidth="1"/>
    <col min="13058" max="13058" width="0.5546875" style="337" customWidth="1"/>
    <col min="13059" max="13059" width="3.6640625" style="337" customWidth="1"/>
    <col min="13060" max="13081" width="5.6640625" style="337" customWidth="1"/>
    <col min="13082" max="13082" width="9" style="337" customWidth="1"/>
    <col min="13083" max="13097" width="5.6640625" style="337" customWidth="1"/>
    <col min="13098" max="13312" width="9.109375" style="337"/>
    <col min="13313" max="13313" width="4.44140625" style="337" customWidth="1"/>
    <col min="13314" max="13314" width="0.5546875" style="337" customWidth="1"/>
    <col min="13315" max="13315" width="3.6640625" style="337" customWidth="1"/>
    <col min="13316" max="13337" width="5.6640625" style="337" customWidth="1"/>
    <col min="13338" max="13338" width="9" style="337" customWidth="1"/>
    <col min="13339" max="13353" width="5.6640625" style="337" customWidth="1"/>
    <col min="13354" max="13568" width="9.109375" style="337"/>
    <col min="13569" max="13569" width="4.44140625" style="337" customWidth="1"/>
    <col min="13570" max="13570" width="0.5546875" style="337" customWidth="1"/>
    <col min="13571" max="13571" width="3.6640625" style="337" customWidth="1"/>
    <col min="13572" max="13593" width="5.6640625" style="337" customWidth="1"/>
    <col min="13594" max="13594" width="9" style="337" customWidth="1"/>
    <col min="13595" max="13609" width="5.6640625" style="337" customWidth="1"/>
    <col min="13610" max="13824" width="9.109375" style="337"/>
    <col min="13825" max="13825" width="4.44140625" style="337" customWidth="1"/>
    <col min="13826" max="13826" width="0.5546875" style="337" customWidth="1"/>
    <col min="13827" max="13827" width="3.6640625" style="337" customWidth="1"/>
    <col min="13828" max="13849" width="5.6640625" style="337" customWidth="1"/>
    <col min="13850" max="13850" width="9" style="337" customWidth="1"/>
    <col min="13851" max="13865" width="5.6640625" style="337" customWidth="1"/>
    <col min="13866" max="14080" width="9.109375" style="337"/>
    <col min="14081" max="14081" width="4.44140625" style="337" customWidth="1"/>
    <col min="14082" max="14082" width="0.5546875" style="337" customWidth="1"/>
    <col min="14083" max="14083" width="3.6640625" style="337" customWidth="1"/>
    <col min="14084" max="14105" width="5.6640625" style="337" customWidth="1"/>
    <col min="14106" max="14106" width="9" style="337" customWidth="1"/>
    <col min="14107" max="14121" width="5.6640625" style="337" customWidth="1"/>
    <col min="14122" max="14336" width="9.109375" style="337"/>
    <col min="14337" max="14337" width="4.44140625" style="337" customWidth="1"/>
    <col min="14338" max="14338" width="0.5546875" style="337" customWidth="1"/>
    <col min="14339" max="14339" width="3.6640625" style="337" customWidth="1"/>
    <col min="14340" max="14361" width="5.6640625" style="337" customWidth="1"/>
    <col min="14362" max="14362" width="9" style="337" customWidth="1"/>
    <col min="14363" max="14377" width="5.6640625" style="337" customWidth="1"/>
    <col min="14378" max="14592" width="9.109375" style="337"/>
    <col min="14593" max="14593" width="4.44140625" style="337" customWidth="1"/>
    <col min="14594" max="14594" width="0.5546875" style="337" customWidth="1"/>
    <col min="14595" max="14595" width="3.6640625" style="337" customWidth="1"/>
    <col min="14596" max="14617" width="5.6640625" style="337" customWidth="1"/>
    <col min="14618" max="14618" width="9" style="337" customWidth="1"/>
    <col min="14619" max="14633" width="5.6640625" style="337" customWidth="1"/>
    <col min="14634" max="14848" width="9.109375" style="337"/>
    <col min="14849" max="14849" width="4.44140625" style="337" customWidth="1"/>
    <col min="14850" max="14850" width="0.5546875" style="337" customWidth="1"/>
    <col min="14851" max="14851" width="3.6640625" style="337" customWidth="1"/>
    <col min="14852" max="14873" width="5.6640625" style="337" customWidth="1"/>
    <col min="14874" max="14874" width="9" style="337" customWidth="1"/>
    <col min="14875" max="14889" width="5.6640625" style="337" customWidth="1"/>
    <col min="14890" max="15104" width="9.109375" style="337"/>
    <col min="15105" max="15105" width="4.44140625" style="337" customWidth="1"/>
    <col min="15106" max="15106" width="0.5546875" style="337" customWidth="1"/>
    <col min="15107" max="15107" width="3.6640625" style="337" customWidth="1"/>
    <col min="15108" max="15129" width="5.6640625" style="337" customWidth="1"/>
    <col min="15130" max="15130" width="9" style="337" customWidth="1"/>
    <col min="15131" max="15145" width="5.6640625" style="337" customWidth="1"/>
    <col min="15146" max="15360" width="9.109375" style="337"/>
    <col min="15361" max="15361" width="4.44140625" style="337" customWidth="1"/>
    <col min="15362" max="15362" width="0.5546875" style="337" customWidth="1"/>
    <col min="15363" max="15363" width="3.6640625" style="337" customWidth="1"/>
    <col min="15364" max="15385" width="5.6640625" style="337" customWidth="1"/>
    <col min="15386" max="15386" width="9" style="337" customWidth="1"/>
    <col min="15387" max="15401" width="5.6640625" style="337" customWidth="1"/>
    <col min="15402" max="15616" width="9.109375" style="337"/>
    <col min="15617" max="15617" width="4.44140625" style="337" customWidth="1"/>
    <col min="15618" max="15618" width="0.5546875" style="337" customWidth="1"/>
    <col min="15619" max="15619" width="3.6640625" style="337" customWidth="1"/>
    <col min="15620" max="15641" width="5.6640625" style="337" customWidth="1"/>
    <col min="15642" max="15642" width="9" style="337" customWidth="1"/>
    <col min="15643" max="15657" width="5.6640625" style="337" customWidth="1"/>
    <col min="15658" max="15872" width="9.109375" style="337"/>
    <col min="15873" max="15873" width="4.44140625" style="337" customWidth="1"/>
    <col min="15874" max="15874" width="0.5546875" style="337" customWidth="1"/>
    <col min="15875" max="15875" width="3.6640625" style="337" customWidth="1"/>
    <col min="15876" max="15897" width="5.6640625" style="337" customWidth="1"/>
    <col min="15898" max="15898" width="9" style="337" customWidth="1"/>
    <col min="15899" max="15913" width="5.6640625" style="337" customWidth="1"/>
    <col min="15914" max="16128" width="9.109375" style="337"/>
    <col min="16129" max="16129" width="4.44140625" style="337" customWidth="1"/>
    <col min="16130" max="16130" width="0.5546875" style="337" customWidth="1"/>
    <col min="16131" max="16131" width="3.6640625" style="337" customWidth="1"/>
    <col min="16132" max="16153" width="5.6640625" style="337" customWidth="1"/>
    <col min="16154" max="16154" width="9" style="337" customWidth="1"/>
    <col min="16155" max="16169" width="5.6640625" style="337" customWidth="1"/>
    <col min="16170" max="16384" width="9.109375" style="337"/>
  </cols>
  <sheetData>
    <row r="1" spans="1:16">
      <c r="A1" s="337" t="s">
        <v>981</v>
      </c>
      <c r="B1" s="336"/>
    </row>
    <row r="2" spans="1:16">
      <c r="B2" s="336"/>
    </row>
    <row r="3" spans="1:16">
      <c r="B3" s="336"/>
    </row>
    <row r="4" spans="1:16">
      <c r="B4" s="336"/>
    </row>
    <row r="5" spans="1:16">
      <c r="B5" s="336"/>
    </row>
    <row r="6" spans="1:16">
      <c r="B6" s="336"/>
    </row>
    <row r="7" spans="1:16">
      <c r="B7" s="336"/>
    </row>
    <row r="8" spans="1:16">
      <c r="B8" s="336"/>
    </row>
    <row r="9" spans="1:16">
      <c r="B9" s="336"/>
      <c r="P9" s="338"/>
    </row>
    <row r="10" spans="1:16">
      <c r="B10" s="336"/>
    </row>
    <row r="11" spans="1:16">
      <c r="B11" s="336"/>
    </row>
    <row r="12" spans="1:16">
      <c r="B12" s="336"/>
    </row>
    <row r="13" spans="1:16">
      <c r="B13" s="336"/>
    </row>
    <row r="14" spans="1:16">
      <c r="B14" s="336"/>
    </row>
    <row r="15" spans="1:16">
      <c r="B15" s="336"/>
    </row>
    <row r="16" spans="1:16">
      <c r="B16" s="336"/>
    </row>
    <row r="17" spans="1:26" ht="15.6">
      <c r="B17" s="336"/>
      <c r="D17" s="339"/>
    </row>
    <row r="18" spans="1:26" ht="20.399999999999999">
      <c r="B18" s="336"/>
      <c r="D18" s="340" t="s">
        <v>473</v>
      </c>
    </row>
    <row r="19" spans="1:26" ht="15.6">
      <c r="B19" s="336"/>
      <c r="D19" s="339"/>
    </row>
    <row r="20" spans="1:26" ht="17.25" customHeight="1">
      <c r="B20" s="336"/>
      <c r="D20" s="341"/>
    </row>
    <row r="21" spans="1:26" ht="5.0999999999999996" customHeight="1">
      <c r="B21" s="336"/>
    </row>
    <row r="22" spans="1:26" ht="3" customHeight="1">
      <c r="A22" s="342"/>
      <c r="B22" s="343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</row>
    <row r="23" spans="1:26" ht="5.0999999999999996" customHeight="1">
      <c r="B23" s="336"/>
    </row>
    <row r="24" spans="1:26">
      <c r="B24" s="336"/>
    </row>
    <row r="25" spans="1:26">
      <c r="B25" s="336"/>
    </row>
    <row r="26" spans="1:26">
      <c r="B26" s="336"/>
    </row>
    <row r="27" spans="1:26">
      <c r="B27" s="336"/>
    </row>
    <row r="28" spans="1:26">
      <c r="B28" s="336"/>
    </row>
    <row r="29" spans="1:26">
      <c r="B29" s="336"/>
    </row>
    <row r="30" spans="1:26">
      <c r="B30" s="336"/>
    </row>
    <row r="31" spans="1:26">
      <c r="B31" s="336"/>
    </row>
    <row r="32" spans="1:26" ht="15.6">
      <c r="B32" s="336"/>
      <c r="D32" s="344" t="s">
        <v>474</v>
      </c>
    </row>
    <row r="33" spans="1:15" ht="6.9" customHeight="1">
      <c r="A33" s="345"/>
      <c r="B33" s="346"/>
      <c r="C33" s="345"/>
      <c r="D33" s="345"/>
      <c r="E33" s="345"/>
      <c r="F33" s="345"/>
      <c r="G33" s="345"/>
      <c r="H33" s="345"/>
      <c r="I33" s="345"/>
    </row>
    <row r="34" spans="1:15" ht="6.9" customHeight="1">
      <c r="B34" s="336"/>
    </row>
    <row r="35" spans="1:15" ht="15.6">
      <c r="B35" s="336"/>
      <c r="D35" s="347" t="s">
        <v>475</v>
      </c>
    </row>
    <row r="36" spans="1:15">
      <c r="B36" s="336"/>
    </row>
    <row r="37" spans="1:15">
      <c r="B37" s="336"/>
    </row>
    <row r="38" spans="1:15">
      <c r="B38" s="336"/>
      <c r="E38" s="348" t="s">
        <v>476</v>
      </c>
      <c r="F38" s="348"/>
      <c r="G38" s="348"/>
      <c r="H38" s="348"/>
      <c r="I38" s="348"/>
      <c r="J38" s="348"/>
      <c r="K38" s="348"/>
      <c r="L38" s="349" t="s">
        <v>477</v>
      </c>
      <c r="M38" s="349"/>
      <c r="N38" s="349"/>
      <c r="O38" s="348"/>
    </row>
    <row r="39" spans="1:15">
      <c r="B39" s="336"/>
      <c r="E39" s="348"/>
      <c r="F39" s="348"/>
      <c r="G39" s="348"/>
      <c r="H39" s="348"/>
      <c r="I39" s="348"/>
      <c r="J39" s="348"/>
      <c r="K39" s="348"/>
      <c r="L39" s="348"/>
      <c r="M39" s="348"/>
      <c r="N39" s="350" t="s">
        <v>478</v>
      </c>
      <c r="O39" s="348"/>
    </row>
    <row r="40" spans="1:15">
      <c r="B40" s="336"/>
      <c r="E40" s="348" t="s">
        <v>479</v>
      </c>
      <c r="F40" s="348"/>
      <c r="G40" s="348"/>
      <c r="H40" s="348"/>
      <c r="I40" s="348"/>
      <c r="J40" s="348"/>
      <c r="K40" s="348"/>
      <c r="L40" s="348" t="s">
        <v>480</v>
      </c>
      <c r="M40" s="348"/>
      <c r="N40" s="348"/>
      <c r="O40" s="348"/>
    </row>
    <row r="41" spans="1:15">
      <c r="B41" s="336"/>
      <c r="E41" s="348"/>
      <c r="F41" s="348"/>
      <c r="G41" s="348"/>
      <c r="H41" s="348"/>
      <c r="I41" s="348"/>
      <c r="J41" s="348"/>
      <c r="K41" s="348"/>
      <c r="L41" s="348"/>
      <c r="M41" s="348"/>
      <c r="N41" s="350" t="s">
        <v>478</v>
      </c>
      <c r="O41" s="348"/>
    </row>
    <row r="42" spans="1:15">
      <c r="B42" s="336"/>
      <c r="E42" s="348" t="s">
        <v>481</v>
      </c>
      <c r="F42" s="348"/>
      <c r="G42" s="348"/>
      <c r="H42" s="348"/>
      <c r="I42" s="348"/>
      <c r="J42" s="348"/>
      <c r="K42" s="348"/>
      <c r="L42" s="348" t="s">
        <v>482</v>
      </c>
      <c r="M42" s="348"/>
      <c r="N42" s="351"/>
      <c r="O42" s="348"/>
    </row>
    <row r="43" spans="1:15">
      <c r="B43" s="336"/>
      <c r="N43" s="350" t="s">
        <v>478</v>
      </c>
    </row>
  </sheetData>
  <pageMargins left="0.23622047244094491" right="0.15748031496062992" top="0.52" bottom="0.43" header="0.51181102362204722" footer="0.57999999999999996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topLeftCell="A7" workbookViewId="0">
      <selection activeCell="P15" sqref="P15"/>
    </sheetView>
  </sheetViews>
  <sheetFormatPr defaultRowHeight="13.2"/>
  <cols>
    <col min="1" max="1" width="5.109375" style="64" customWidth="1"/>
    <col min="2" max="2" width="5.6640625" style="64" customWidth="1"/>
    <col min="3" max="3" width="10" style="64" customWidth="1"/>
    <col min="4" max="4" width="15" style="64" customWidth="1"/>
    <col min="5" max="5" width="9.33203125" style="97" customWidth="1"/>
    <col min="6" max="6" width="12.88671875" style="76" customWidth="1"/>
    <col min="7" max="7" width="21" style="76" bestFit="1" customWidth="1"/>
    <col min="8" max="8" width="6.109375" style="76" bestFit="1" customWidth="1"/>
    <col min="9" max="9" width="5.88671875" style="76" bestFit="1" customWidth="1"/>
    <col min="10" max="10" width="9" style="355" bestFit="1" customWidth="1"/>
    <col min="11" max="11" width="5.33203125" style="355" bestFit="1" customWidth="1"/>
    <col min="12" max="12" width="17.88671875" style="70" bestFit="1" customWidth="1"/>
    <col min="13" max="13" width="6.88671875" style="64" hidden="1" customWidth="1"/>
    <col min="14" max="14" width="9.109375" style="64" customWidth="1"/>
    <col min="15" max="18" width="9.109375" style="64"/>
    <col min="19" max="19" width="10.33203125" style="64" customWidth="1"/>
    <col min="20" max="256" width="9.109375" style="64"/>
    <col min="257" max="257" width="5.109375" style="64" customWidth="1"/>
    <col min="258" max="258" width="5.6640625" style="64" customWidth="1"/>
    <col min="259" max="259" width="10" style="64" customWidth="1"/>
    <col min="260" max="260" width="15" style="64" customWidth="1"/>
    <col min="261" max="261" width="9.33203125" style="64" customWidth="1"/>
    <col min="262" max="262" width="12.88671875" style="64" customWidth="1"/>
    <col min="263" max="263" width="21" style="64" bestFit="1" customWidth="1"/>
    <col min="264" max="264" width="6.109375" style="64" bestFit="1" customWidth="1"/>
    <col min="265" max="265" width="5.88671875" style="64" bestFit="1" customWidth="1"/>
    <col min="266" max="266" width="9" style="64" bestFit="1" customWidth="1"/>
    <col min="267" max="267" width="5.33203125" style="64" bestFit="1" customWidth="1"/>
    <col min="268" max="268" width="17.88671875" style="64" bestFit="1" customWidth="1"/>
    <col min="269" max="269" width="0" style="64" hidden="1" customWidth="1"/>
    <col min="270" max="270" width="9.109375" style="64" customWidth="1"/>
    <col min="271" max="274" width="9.109375" style="64"/>
    <col min="275" max="275" width="10.33203125" style="64" customWidth="1"/>
    <col min="276" max="512" width="9.109375" style="64"/>
    <col min="513" max="513" width="5.109375" style="64" customWidth="1"/>
    <col min="514" max="514" width="5.6640625" style="64" customWidth="1"/>
    <col min="515" max="515" width="10" style="64" customWidth="1"/>
    <col min="516" max="516" width="15" style="64" customWidth="1"/>
    <col min="517" max="517" width="9.33203125" style="64" customWidth="1"/>
    <col min="518" max="518" width="12.88671875" style="64" customWidth="1"/>
    <col min="519" max="519" width="21" style="64" bestFit="1" customWidth="1"/>
    <col min="520" max="520" width="6.109375" style="64" bestFit="1" customWidth="1"/>
    <col min="521" max="521" width="5.88671875" style="64" bestFit="1" customWidth="1"/>
    <col min="522" max="522" width="9" style="64" bestFit="1" customWidth="1"/>
    <col min="523" max="523" width="5.33203125" style="64" bestFit="1" customWidth="1"/>
    <col min="524" max="524" width="17.88671875" style="64" bestFit="1" customWidth="1"/>
    <col min="525" max="525" width="0" style="64" hidden="1" customWidth="1"/>
    <col min="526" max="526" width="9.109375" style="64" customWidth="1"/>
    <col min="527" max="530" width="9.109375" style="64"/>
    <col min="531" max="531" width="10.33203125" style="64" customWidth="1"/>
    <col min="532" max="768" width="9.109375" style="64"/>
    <col min="769" max="769" width="5.109375" style="64" customWidth="1"/>
    <col min="770" max="770" width="5.6640625" style="64" customWidth="1"/>
    <col min="771" max="771" width="10" style="64" customWidth="1"/>
    <col min="772" max="772" width="15" style="64" customWidth="1"/>
    <col min="773" max="773" width="9.33203125" style="64" customWidth="1"/>
    <col min="774" max="774" width="12.88671875" style="64" customWidth="1"/>
    <col min="775" max="775" width="21" style="64" bestFit="1" customWidth="1"/>
    <col min="776" max="776" width="6.109375" style="64" bestFit="1" customWidth="1"/>
    <col min="777" max="777" width="5.88671875" style="64" bestFit="1" customWidth="1"/>
    <col min="778" max="778" width="9" style="64" bestFit="1" customWidth="1"/>
    <col min="779" max="779" width="5.33203125" style="64" bestFit="1" customWidth="1"/>
    <col min="780" max="780" width="17.88671875" style="64" bestFit="1" customWidth="1"/>
    <col min="781" max="781" width="0" style="64" hidden="1" customWidth="1"/>
    <col min="782" max="782" width="9.109375" style="64" customWidth="1"/>
    <col min="783" max="786" width="9.109375" style="64"/>
    <col min="787" max="787" width="10.33203125" style="64" customWidth="1"/>
    <col min="788" max="1024" width="9.109375" style="64"/>
    <col min="1025" max="1025" width="5.109375" style="64" customWidth="1"/>
    <col min="1026" max="1026" width="5.6640625" style="64" customWidth="1"/>
    <col min="1027" max="1027" width="10" style="64" customWidth="1"/>
    <col min="1028" max="1028" width="15" style="64" customWidth="1"/>
    <col min="1029" max="1029" width="9.33203125" style="64" customWidth="1"/>
    <col min="1030" max="1030" width="12.88671875" style="64" customWidth="1"/>
    <col min="1031" max="1031" width="21" style="64" bestFit="1" customWidth="1"/>
    <col min="1032" max="1032" width="6.109375" style="64" bestFit="1" customWidth="1"/>
    <col min="1033" max="1033" width="5.88671875" style="64" bestFit="1" customWidth="1"/>
    <col min="1034" max="1034" width="9" style="64" bestFit="1" customWidth="1"/>
    <col min="1035" max="1035" width="5.33203125" style="64" bestFit="1" customWidth="1"/>
    <col min="1036" max="1036" width="17.88671875" style="64" bestFit="1" customWidth="1"/>
    <col min="1037" max="1037" width="0" style="64" hidden="1" customWidth="1"/>
    <col min="1038" max="1038" width="9.109375" style="64" customWidth="1"/>
    <col min="1039" max="1042" width="9.109375" style="64"/>
    <col min="1043" max="1043" width="10.33203125" style="64" customWidth="1"/>
    <col min="1044" max="1280" width="9.109375" style="64"/>
    <col min="1281" max="1281" width="5.109375" style="64" customWidth="1"/>
    <col min="1282" max="1282" width="5.6640625" style="64" customWidth="1"/>
    <col min="1283" max="1283" width="10" style="64" customWidth="1"/>
    <col min="1284" max="1284" width="15" style="64" customWidth="1"/>
    <col min="1285" max="1285" width="9.33203125" style="64" customWidth="1"/>
    <col min="1286" max="1286" width="12.88671875" style="64" customWidth="1"/>
    <col min="1287" max="1287" width="21" style="64" bestFit="1" customWidth="1"/>
    <col min="1288" max="1288" width="6.109375" style="64" bestFit="1" customWidth="1"/>
    <col min="1289" max="1289" width="5.88671875" style="64" bestFit="1" customWidth="1"/>
    <col min="1290" max="1290" width="9" style="64" bestFit="1" customWidth="1"/>
    <col min="1291" max="1291" width="5.33203125" style="64" bestFit="1" customWidth="1"/>
    <col min="1292" max="1292" width="17.88671875" style="64" bestFit="1" customWidth="1"/>
    <col min="1293" max="1293" width="0" style="64" hidden="1" customWidth="1"/>
    <col min="1294" max="1294" width="9.109375" style="64" customWidth="1"/>
    <col min="1295" max="1298" width="9.109375" style="64"/>
    <col min="1299" max="1299" width="10.33203125" style="64" customWidth="1"/>
    <col min="1300" max="1536" width="9.109375" style="64"/>
    <col min="1537" max="1537" width="5.109375" style="64" customWidth="1"/>
    <col min="1538" max="1538" width="5.6640625" style="64" customWidth="1"/>
    <col min="1539" max="1539" width="10" style="64" customWidth="1"/>
    <col min="1540" max="1540" width="15" style="64" customWidth="1"/>
    <col min="1541" max="1541" width="9.33203125" style="64" customWidth="1"/>
    <col min="1542" max="1542" width="12.88671875" style="64" customWidth="1"/>
    <col min="1543" max="1543" width="21" style="64" bestFit="1" customWidth="1"/>
    <col min="1544" max="1544" width="6.109375" style="64" bestFit="1" customWidth="1"/>
    <col min="1545" max="1545" width="5.88671875" style="64" bestFit="1" customWidth="1"/>
    <col min="1546" max="1546" width="9" style="64" bestFit="1" customWidth="1"/>
    <col min="1547" max="1547" width="5.33203125" style="64" bestFit="1" customWidth="1"/>
    <col min="1548" max="1548" width="17.88671875" style="64" bestFit="1" customWidth="1"/>
    <col min="1549" max="1549" width="0" style="64" hidden="1" customWidth="1"/>
    <col min="1550" max="1550" width="9.109375" style="64" customWidth="1"/>
    <col min="1551" max="1554" width="9.109375" style="64"/>
    <col min="1555" max="1555" width="10.33203125" style="64" customWidth="1"/>
    <col min="1556" max="1792" width="9.109375" style="64"/>
    <col min="1793" max="1793" width="5.109375" style="64" customWidth="1"/>
    <col min="1794" max="1794" width="5.6640625" style="64" customWidth="1"/>
    <col min="1795" max="1795" width="10" style="64" customWidth="1"/>
    <col min="1796" max="1796" width="15" style="64" customWidth="1"/>
    <col min="1797" max="1797" width="9.33203125" style="64" customWidth="1"/>
    <col min="1798" max="1798" width="12.88671875" style="64" customWidth="1"/>
    <col min="1799" max="1799" width="21" style="64" bestFit="1" customWidth="1"/>
    <col min="1800" max="1800" width="6.109375" style="64" bestFit="1" customWidth="1"/>
    <col min="1801" max="1801" width="5.88671875" style="64" bestFit="1" customWidth="1"/>
    <col min="1802" max="1802" width="9" style="64" bestFit="1" customWidth="1"/>
    <col min="1803" max="1803" width="5.33203125" style="64" bestFit="1" customWidth="1"/>
    <col min="1804" max="1804" width="17.88671875" style="64" bestFit="1" customWidth="1"/>
    <col min="1805" max="1805" width="0" style="64" hidden="1" customWidth="1"/>
    <col min="1806" max="1806" width="9.109375" style="64" customWidth="1"/>
    <col min="1807" max="1810" width="9.109375" style="64"/>
    <col min="1811" max="1811" width="10.33203125" style="64" customWidth="1"/>
    <col min="1812" max="2048" width="9.109375" style="64"/>
    <col min="2049" max="2049" width="5.109375" style="64" customWidth="1"/>
    <col min="2050" max="2050" width="5.6640625" style="64" customWidth="1"/>
    <col min="2051" max="2051" width="10" style="64" customWidth="1"/>
    <col min="2052" max="2052" width="15" style="64" customWidth="1"/>
    <col min="2053" max="2053" width="9.33203125" style="64" customWidth="1"/>
    <col min="2054" max="2054" width="12.88671875" style="64" customWidth="1"/>
    <col min="2055" max="2055" width="21" style="64" bestFit="1" customWidth="1"/>
    <col min="2056" max="2056" width="6.109375" style="64" bestFit="1" customWidth="1"/>
    <col min="2057" max="2057" width="5.88671875" style="64" bestFit="1" customWidth="1"/>
    <col min="2058" max="2058" width="9" style="64" bestFit="1" customWidth="1"/>
    <col min="2059" max="2059" width="5.33203125" style="64" bestFit="1" customWidth="1"/>
    <col min="2060" max="2060" width="17.88671875" style="64" bestFit="1" customWidth="1"/>
    <col min="2061" max="2061" width="0" style="64" hidden="1" customWidth="1"/>
    <col min="2062" max="2062" width="9.109375" style="64" customWidth="1"/>
    <col min="2063" max="2066" width="9.109375" style="64"/>
    <col min="2067" max="2067" width="10.33203125" style="64" customWidth="1"/>
    <col min="2068" max="2304" width="9.109375" style="64"/>
    <col min="2305" max="2305" width="5.109375" style="64" customWidth="1"/>
    <col min="2306" max="2306" width="5.6640625" style="64" customWidth="1"/>
    <col min="2307" max="2307" width="10" style="64" customWidth="1"/>
    <col min="2308" max="2308" width="15" style="64" customWidth="1"/>
    <col min="2309" max="2309" width="9.33203125" style="64" customWidth="1"/>
    <col min="2310" max="2310" width="12.88671875" style="64" customWidth="1"/>
    <col min="2311" max="2311" width="21" style="64" bestFit="1" customWidth="1"/>
    <col min="2312" max="2312" width="6.109375" style="64" bestFit="1" customWidth="1"/>
    <col min="2313" max="2313" width="5.88671875" style="64" bestFit="1" customWidth="1"/>
    <col min="2314" max="2314" width="9" style="64" bestFit="1" customWidth="1"/>
    <col min="2315" max="2315" width="5.33203125" style="64" bestFit="1" customWidth="1"/>
    <col min="2316" max="2316" width="17.88671875" style="64" bestFit="1" customWidth="1"/>
    <col min="2317" max="2317" width="0" style="64" hidden="1" customWidth="1"/>
    <col min="2318" max="2318" width="9.109375" style="64" customWidth="1"/>
    <col min="2319" max="2322" width="9.109375" style="64"/>
    <col min="2323" max="2323" width="10.33203125" style="64" customWidth="1"/>
    <col min="2324" max="2560" width="9.109375" style="64"/>
    <col min="2561" max="2561" width="5.109375" style="64" customWidth="1"/>
    <col min="2562" max="2562" width="5.6640625" style="64" customWidth="1"/>
    <col min="2563" max="2563" width="10" style="64" customWidth="1"/>
    <col min="2564" max="2564" width="15" style="64" customWidth="1"/>
    <col min="2565" max="2565" width="9.33203125" style="64" customWidth="1"/>
    <col min="2566" max="2566" width="12.88671875" style="64" customWidth="1"/>
    <col min="2567" max="2567" width="21" style="64" bestFit="1" customWidth="1"/>
    <col min="2568" max="2568" width="6.109375" style="64" bestFit="1" customWidth="1"/>
    <col min="2569" max="2569" width="5.88671875" style="64" bestFit="1" customWidth="1"/>
    <col min="2570" max="2570" width="9" style="64" bestFit="1" customWidth="1"/>
    <col min="2571" max="2571" width="5.33203125" style="64" bestFit="1" customWidth="1"/>
    <col min="2572" max="2572" width="17.88671875" style="64" bestFit="1" customWidth="1"/>
    <col min="2573" max="2573" width="0" style="64" hidden="1" customWidth="1"/>
    <col min="2574" max="2574" width="9.109375" style="64" customWidth="1"/>
    <col min="2575" max="2578" width="9.109375" style="64"/>
    <col min="2579" max="2579" width="10.33203125" style="64" customWidth="1"/>
    <col min="2580" max="2816" width="9.109375" style="64"/>
    <col min="2817" max="2817" width="5.109375" style="64" customWidth="1"/>
    <col min="2818" max="2818" width="5.6640625" style="64" customWidth="1"/>
    <col min="2819" max="2819" width="10" style="64" customWidth="1"/>
    <col min="2820" max="2820" width="15" style="64" customWidth="1"/>
    <col min="2821" max="2821" width="9.33203125" style="64" customWidth="1"/>
    <col min="2822" max="2822" width="12.88671875" style="64" customWidth="1"/>
    <col min="2823" max="2823" width="21" style="64" bestFit="1" customWidth="1"/>
    <col min="2824" max="2824" width="6.109375" style="64" bestFit="1" customWidth="1"/>
    <col min="2825" max="2825" width="5.88671875" style="64" bestFit="1" customWidth="1"/>
    <col min="2826" max="2826" width="9" style="64" bestFit="1" customWidth="1"/>
    <col min="2827" max="2827" width="5.33203125" style="64" bestFit="1" customWidth="1"/>
    <col min="2828" max="2828" width="17.88671875" style="64" bestFit="1" customWidth="1"/>
    <col min="2829" max="2829" width="0" style="64" hidden="1" customWidth="1"/>
    <col min="2830" max="2830" width="9.109375" style="64" customWidth="1"/>
    <col min="2831" max="2834" width="9.109375" style="64"/>
    <col min="2835" max="2835" width="10.33203125" style="64" customWidth="1"/>
    <col min="2836" max="3072" width="9.109375" style="64"/>
    <col min="3073" max="3073" width="5.109375" style="64" customWidth="1"/>
    <col min="3074" max="3074" width="5.6640625" style="64" customWidth="1"/>
    <col min="3075" max="3075" width="10" style="64" customWidth="1"/>
    <col min="3076" max="3076" width="15" style="64" customWidth="1"/>
    <col min="3077" max="3077" width="9.33203125" style="64" customWidth="1"/>
    <col min="3078" max="3078" width="12.88671875" style="64" customWidth="1"/>
    <col min="3079" max="3079" width="21" style="64" bestFit="1" customWidth="1"/>
    <col min="3080" max="3080" width="6.109375" style="64" bestFit="1" customWidth="1"/>
    <col min="3081" max="3081" width="5.88671875" style="64" bestFit="1" customWidth="1"/>
    <col min="3082" max="3082" width="9" style="64" bestFit="1" customWidth="1"/>
    <col min="3083" max="3083" width="5.33203125" style="64" bestFit="1" customWidth="1"/>
    <col min="3084" max="3084" width="17.88671875" style="64" bestFit="1" customWidth="1"/>
    <col min="3085" max="3085" width="0" style="64" hidden="1" customWidth="1"/>
    <col min="3086" max="3086" width="9.109375" style="64" customWidth="1"/>
    <col min="3087" max="3090" width="9.109375" style="64"/>
    <col min="3091" max="3091" width="10.33203125" style="64" customWidth="1"/>
    <col min="3092" max="3328" width="9.109375" style="64"/>
    <col min="3329" max="3329" width="5.109375" style="64" customWidth="1"/>
    <col min="3330" max="3330" width="5.6640625" style="64" customWidth="1"/>
    <col min="3331" max="3331" width="10" style="64" customWidth="1"/>
    <col min="3332" max="3332" width="15" style="64" customWidth="1"/>
    <col min="3333" max="3333" width="9.33203125" style="64" customWidth="1"/>
    <col min="3334" max="3334" width="12.88671875" style="64" customWidth="1"/>
    <col min="3335" max="3335" width="21" style="64" bestFit="1" customWidth="1"/>
    <col min="3336" max="3336" width="6.109375" style="64" bestFit="1" customWidth="1"/>
    <col min="3337" max="3337" width="5.88671875" style="64" bestFit="1" customWidth="1"/>
    <col min="3338" max="3338" width="9" style="64" bestFit="1" customWidth="1"/>
    <col min="3339" max="3339" width="5.33203125" style="64" bestFit="1" customWidth="1"/>
    <col min="3340" max="3340" width="17.88671875" style="64" bestFit="1" customWidth="1"/>
    <col min="3341" max="3341" width="0" style="64" hidden="1" customWidth="1"/>
    <col min="3342" max="3342" width="9.109375" style="64" customWidth="1"/>
    <col min="3343" max="3346" width="9.109375" style="64"/>
    <col min="3347" max="3347" width="10.33203125" style="64" customWidth="1"/>
    <col min="3348" max="3584" width="9.109375" style="64"/>
    <col min="3585" max="3585" width="5.109375" style="64" customWidth="1"/>
    <col min="3586" max="3586" width="5.6640625" style="64" customWidth="1"/>
    <col min="3587" max="3587" width="10" style="64" customWidth="1"/>
    <col min="3588" max="3588" width="15" style="64" customWidth="1"/>
    <col min="3589" max="3589" width="9.33203125" style="64" customWidth="1"/>
    <col min="3590" max="3590" width="12.88671875" style="64" customWidth="1"/>
    <col min="3591" max="3591" width="21" style="64" bestFit="1" customWidth="1"/>
    <col min="3592" max="3592" width="6.109375" style="64" bestFit="1" customWidth="1"/>
    <col min="3593" max="3593" width="5.88671875" style="64" bestFit="1" customWidth="1"/>
    <col min="3594" max="3594" width="9" style="64" bestFit="1" customWidth="1"/>
    <col min="3595" max="3595" width="5.33203125" style="64" bestFit="1" customWidth="1"/>
    <col min="3596" max="3596" width="17.88671875" style="64" bestFit="1" customWidth="1"/>
    <col min="3597" max="3597" width="0" style="64" hidden="1" customWidth="1"/>
    <col min="3598" max="3598" width="9.109375" style="64" customWidth="1"/>
    <col min="3599" max="3602" width="9.109375" style="64"/>
    <col min="3603" max="3603" width="10.33203125" style="64" customWidth="1"/>
    <col min="3604" max="3840" width="9.109375" style="64"/>
    <col min="3841" max="3841" width="5.109375" style="64" customWidth="1"/>
    <col min="3842" max="3842" width="5.6640625" style="64" customWidth="1"/>
    <col min="3843" max="3843" width="10" style="64" customWidth="1"/>
    <col min="3844" max="3844" width="15" style="64" customWidth="1"/>
    <col min="3845" max="3845" width="9.33203125" style="64" customWidth="1"/>
    <col min="3846" max="3846" width="12.88671875" style="64" customWidth="1"/>
    <col min="3847" max="3847" width="21" style="64" bestFit="1" customWidth="1"/>
    <col min="3848" max="3848" width="6.109375" style="64" bestFit="1" customWidth="1"/>
    <col min="3849" max="3849" width="5.88671875" style="64" bestFit="1" customWidth="1"/>
    <col min="3850" max="3850" width="9" style="64" bestFit="1" customWidth="1"/>
    <col min="3851" max="3851" width="5.33203125" style="64" bestFit="1" customWidth="1"/>
    <col min="3852" max="3852" width="17.88671875" style="64" bestFit="1" customWidth="1"/>
    <col min="3853" max="3853" width="0" style="64" hidden="1" customWidth="1"/>
    <col min="3854" max="3854" width="9.109375" style="64" customWidth="1"/>
    <col min="3855" max="3858" width="9.109375" style="64"/>
    <col min="3859" max="3859" width="10.33203125" style="64" customWidth="1"/>
    <col min="3860" max="4096" width="9.109375" style="64"/>
    <col min="4097" max="4097" width="5.109375" style="64" customWidth="1"/>
    <col min="4098" max="4098" width="5.6640625" style="64" customWidth="1"/>
    <col min="4099" max="4099" width="10" style="64" customWidth="1"/>
    <col min="4100" max="4100" width="15" style="64" customWidth="1"/>
    <col min="4101" max="4101" width="9.33203125" style="64" customWidth="1"/>
    <col min="4102" max="4102" width="12.88671875" style="64" customWidth="1"/>
    <col min="4103" max="4103" width="21" style="64" bestFit="1" customWidth="1"/>
    <col min="4104" max="4104" width="6.109375" style="64" bestFit="1" customWidth="1"/>
    <col min="4105" max="4105" width="5.88671875" style="64" bestFit="1" customWidth="1"/>
    <col min="4106" max="4106" width="9" style="64" bestFit="1" customWidth="1"/>
    <col min="4107" max="4107" width="5.33203125" style="64" bestFit="1" customWidth="1"/>
    <col min="4108" max="4108" width="17.88671875" style="64" bestFit="1" customWidth="1"/>
    <col min="4109" max="4109" width="0" style="64" hidden="1" customWidth="1"/>
    <col min="4110" max="4110" width="9.109375" style="64" customWidth="1"/>
    <col min="4111" max="4114" width="9.109375" style="64"/>
    <col min="4115" max="4115" width="10.33203125" style="64" customWidth="1"/>
    <col min="4116" max="4352" width="9.109375" style="64"/>
    <col min="4353" max="4353" width="5.109375" style="64" customWidth="1"/>
    <col min="4354" max="4354" width="5.6640625" style="64" customWidth="1"/>
    <col min="4355" max="4355" width="10" style="64" customWidth="1"/>
    <col min="4356" max="4356" width="15" style="64" customWidth="1"/>
    <col min="4357" max="4357" width="9.33203125" style="64" customWidth="1"/>
    <col min="4358" max="4358" width="12.88671875" style="64" customWidth="1"/>
    <col min="4359" max="4359" width="21" style="64" bestFit="1" customWidth="1"/>
    <col min="4360" max="4360" width="6.109375" style="64" bestFit="1" customWidth="1"/>
    <col min="4361" max="4361" width="5.88671875" style="64" bestFit="1" customWidth="1"/>
    <col min="4362" max="4362" width="9" style="64" bestFit="1" customWidth="1"/>
    <col min="4363" max="4363" width="5.33203125" style="64" bestFit="1" customWidth="1"/>
    <col min="4364" max="4364" width="17.88671875" style="64" bestFit="1" customWidth="1"/>
    <col min="4365" max="4365" width="0" style="64" hidden="1" customWidth="1"/>
    <col min="4366" max="4366" width="9.109375" style="64" customWidth="1"/>
    <col min="4367" max="4370" width="9.109375" style="64"/>
    <col min="4371" max="4371" width="10.33203125" style="64" customWidth="1"/>
    <col min="4372" max="4608" width="9.109375" style="64"/>
    <col min="4609" max="4609" width="5.109375" style="64" customWidth="1"/>
    <col min="4610" max="4610" width="5.6640625" style="64" customWidth="1"/>
    <col min="4611" max="4611" width="10" style="64" customWidth="1"/>
    <col min="4612" max="4612" width="15" style="64" customWidth="1"/>
    <col min="4613" max="4613" width="9.33203125" style="64" customWidth="1"/>
    <col min="4614" max="4614" width="12.88671875" style="64" customWidth="1"/>
    <col min="4615" max="4615" width="21" style="64" bestFit="1" customWidth="1"/>
    <col min="4616" max="4616" width="6.109375" style="64" bestFit="1" customWidth="1"/>
    <col min="4617" max="4617" width="5.88671875" style="64" bestFit="1" customWidth="1"/>
    <col min="4618" max="4618" width="9" style="64" bestFit="1" customWidth="1"/>
    <col min="4619" max="4619" width="5.33203125" style="64" bestFit="1" customWidth="1"/>
    <col min="4620" max="4620" width="17.88671875" style="64" bestFit="1" customWidth="1"/>
    <col min="4621" max="4621" width="0" style="64" hidden="1" customWidth="1"/>
    <col min="4622" max="4622" width="9.109375" style="64" customWidth="1"/>
    <col min="4623" max="4626" width="9.109375" style="64"/>
    <col min="4627" max="4627" width="10.33203125" style="64" customWidth="1"/>
    <col min="4628" max="4864" width="9.109375" style="64"/>
    <col min="4865" max="4865" width="5.109375" style="64" customWidth="1"/>
    <col min="4866" max="4866" width="5.6640625" style="64" customWidth="1"/>
    <col min="4867" max="4867" width="10" style="64" customWidth="1"/>
    <col min="4868" max="4868" width="15" style="64" customWidth="1"/>
    <col min="4869" max="4869" width="9.33203125" style="64" customWidth="1"/>
    <col min="4870" max="4870" width="12.88671875" style="64" customWidth="1"/>
    <col min="4871" max="4871" width="21" style="64" bestFit="1" customWidth="1"/>
    <col min="4872" max="4872" width="6.109375" style="64" bestFit="1" customWidth="1"/>
    <col min="4873" max="4873" width="5.88671875" style="64" bestFit="1" customWidth="1"/>
    <col min="4874" max="4874" width="9" style="64" bestFit="1" customWidth="1"/>
    <col min="4875" max="4875" width="5.33203125" style="64" bestFit="1" customWidth="1"/>
    <col min="4876" max="4876" width="17.88671875" style="64" bestFit="1" customWidth="1"/>
    <col min="4877" max="4877" width="0" style="64" hidden="1" customWidth="1"/>
    <col min="4878" max="4878" width="9.109375" style="64" customWidth="1"/>
    <col min="4879" max="4882" width="9.109375" style="64"/>
    <col min="4883" max="4883" width="10.33203125" style="64" customWidth="1"/>
    <col min="4884" max="5120" width="9.109375" style="64"/>
    <col min="5121" max="5121" width="5.109375" style="64" customWidth="1"/>
    <col min="5122" max="5122" width="5.6640625" style="64" customWidth="1"/>
    <col min="5123" max="5123" width="10" style="64" customWidth="1"/>
    <col min="5124" max="5124" width="15" style="64" customWidth="1"/>
    <col min="5125" max="5125" width="9.33203125" style="64" customWidth="1"/>
    <col min="5126" max="5126" width="12.88671875" style="64" customWidth="1"/>
    <col min="5127" max="5127" width="21" style="64" bestFit="1" customWidth="1"/>
    <col min="5128" max="5128" width="6.109375" style="64" bestFit="1" customWidth="1"/>
    <col min="5129" max="5129" width="5.88671875" style="64" bestFit="1" customWidth="1"/>
    <col min="5130" max="5130" width="9" style="64" bestFit="1" customWidth="1"/>
    <col min="5131" max="5131" width="5.33203125" style="64" bestFit="1" customWidth="1"/>
    <col min="5132" max="5132" width="17.88671875" style="64" bestFit="1" customWidth="1"/>
    <col min="5133" max="5133" width="0" style="64" hidden="1" customWidth="1"/>
    <col min="5134" max="5134" width="9.109375" style="64" customWidth="1"/>
    <col min="5135" max="5138" width="9.109375" style="64"/>
    <col min="5139" max="5139" width="10.33203125" style="64" customWidth="1"/>
    <col min="5140" max="5376" width="9.109375" style="64"/>
    <col min="5377" max="5377" width="5.109375" style="64" customWidth="1"/>
    <col min="5378" max="5378" width="5.6640625" style="64" customWidth="1"/>
    <col min="5379" max="5379" width="10" style="64" customWidth="1"/>
    <col min="5380" max="5380" width="15" style="64" customWidth="1"/>
    <col min="5381" max="5381" width="9.33203125" style="64" customWidth="1"/>
    <col min="5382" max="5382" width="12.88671875" style="64" customWidth="1"/>
    <col min="5383" max="5383" width="21" style="64" bestFit="1" customWidth="1"/>
    <col min="5384" max="5384" width="6.109375" style="64" bestFit="1" customWidth="1"/>
    <col min="5385" max="5385" width="5.88671875" style="64" bestFit="1" customWidth="1"/>
    <col min="5386" max="5386" width="9" style="64" bestFit="1" customWidth="1"/>
    <col min="5387" max="5387" width="5.33203125" style="64" bestFit="1" customWidth="1"/>
    <col min="5388" max="5388" width="17.88671875" style="64" bestFit="1" customWidth="1"/>
    <col min="5389" max="5389" width="0" style="64" hidden="1" customWidth="1"/>
    <col min="5390" max="5390" width="9.109375" style="64" customWidth="1"/>
    <col min="5391" max="5394" width="9.109375" style="64"/>
    <col min="5395" max="5395" width="10.33203125" style="64" customWidth="1"/>
    <col min="5396" max="5632" width="9.109375" style="64"/>
    <col min="5633" max="5633" width="5.109375" style="64" customWidth="1"/>
    <col min="5634" max="5634" width="5.6640625" style="64" customWidth="1"/>
    <col min="5635" max="5635" width="10" style="64" customWidth="1"/>
    <col min="5636" max="5636" width="15" style="64" customWidth="1"/>
    <col min="5637" max="5637" width="9.33203125" style="64" customWidth="1"/>
    <col min="5638" max="5638" width="12.88671875" style="64" customWidth="1"/>
    <col min="5639" max="5639" width="21" style="64" bestFit="1" customWidth="1"/>
    <col min="5640" max="5640" width="6.109375" style="64" bestFit="1" customWidth="1"/>
    <col min="5641" max="5641" width="5.88671875" style="64" bestFit="1" customWidth="1"/>
    <col min="5642" max="5642" width="9" style="64" bestFit="1" customWidth="1"/>
    <col min="5643" max="5643" width="5.33203125" style="64" bestFit="1" customWidth="1"/>
    <col min="5644" max="5644" width="17.88671875" style="64" bestFit="1" customWidth="1"/>
    <col min="5645" max="5645" width="0" style="64" hidden="1" customWidth="1"/>
    <col min="5646" max="5646" width="9.109375" style="64" customWidth="1"/>
    <col min="5647" max="5650" width="9.109375" style="64"/>
    <col min="5651" max="5651" width="10.33203125" style="64" customWidth="1"/>
    <col min="5652" max="5888" width="9.109375" style="64"/>
    <col min="5889" max="5889" width="5.109375" style="64" customWidth="1"/>
    <col min="5890" max="5890" width="5.6640625" style="64" customWidth="1"/>
    <col min="5891" max="5891" width="10" style="64" customWidth="1"/>
    <col min="5892" max="5892" width="15" style="64" customWidth="1"/>
    <col min="5893" max="5893" width="9.33203125" style="64" customWidth="1"/>
    <col min="5894" max="5894" width="12.88671875" style="64" customWidth="1"/>
    <col min="5895" max="5895" width="21" style="64" bestFit="1" customWidth="1"/>
    <col min="5896" max="5896" width="6.109375" style="64" bestFit="1" customWidth="1"/>
    <col min="5897" max="5897" width="5.88671875" style="64" bestFit="1" customWidth="1"/>
    <col min="5898" max="5898" width="9" style="64" bestFit="1" customWidth="1"/>
    <col min="5899" max="5899" width="5.33203125" style="64" bestFit="1" customWidth="1"/>
    <col min="5900" max="5900" width="17.88671875" style="64" bestFit="1" customWidth="1"/>
    <col min="5901" max="5901" width="0" style="64" hidden="1" customWidth="1"/>
    <col min="5902" max="5902" width="9.109375" style="64" customWidth="1"/>
    <col min="5903" max="5906" width="9.109375" style="64"/>
    <col min="5907" max="5907" width="10.33203125" style="64" customWidth="1"/>
    <col min="5908" max="6144" width="9.109375" style="64"/>
    <col min="6145" max="6145" width="5.109375" style="64" customWidth="1"/>
    <col min="6146" max="6146" width="5.6640625" style="64" customWidth="1"/>
    <col min="6147" max="6147" width="10" style="64" customWidth="1"/>
    <col min="6148" max="6148" width="15" style="64" customWidth="1"/>
    <col min="6149" max="6149" width="9.33203125" style="64" customWidth="1"/>
    <col min="6150" max="6150" width="12.88671875" style="64" customWidth="1"/>
    <col min="6151" max="6151" width="21" style="64" bestFit="1" customWidth="1"/>
    <col min="6152" max="6152" width="6.109375" style="64" bestFit="1" customWidth="1"/>
    <col min="6153" max="6153" width="5.88671875" style="64" bestFit="1" customWidth="1"/>
    <col min="6154" max="6154" width="9" style="64" bestFit="1" customWidth="1"/>
    <col min="6155" max="6155" width="5.33203125" style="64" bestFit="1" customWidth="1"/>
    <col min="6156" max="6156" width="17.88671875" style="64" bestFit="1" customWidth="1"/>
    <col min="6157" max="6157" width="0" style="64" hidden="1" customWidth="1"/>
    <col min="6158" max="6158" width="9.109375" style="64" customWidth="1"/>
    <col min="6159" max="6162" width="9.109375" style="64"/>
    <col min="6163" max="6163" width="10.33203125" style="64" customWidth="1"/>
    <col min="6164" max="6400" width="9.109375" style="64"/>
    <col min="6401" max="6401" width="5.109375" style="64" customWidth="1"/>
    <col min="6402" max="6402" width="5.6640625" style="64" customWidth="1"/>
    <col min="6403" max="6403" width="10" style="64" customWidth="1"/>
    <col min="6404" max="6404" width="15" style="64" customWidth="1"/>
    <col min="6405" max="6405" width="9.33203125" style="64" customWidth="1"/>
    <col min="6406" max="6406" width="12.88671875" style="64" customWidth="1"/>
    <col min="6407" max="6407" width="21" style="64" bestFit="1" customWidth="1"/>
    <col min="6408" max="6408" width="6.109375" style="64" bestFit="1" customWidth="1"/>
    <col min="6409" max="6409" width="5.88671875" style="64" bestFit="1" customWidth="1"/>
    <col min="6410" max="6410" width="9" style="64" bestFit="1" customWidth="1"/>
    <col min="6411" max="6411" width="5.33203125" style="64" bestFit="1" customWidth="1"/>
    <col min="6412" max="6412" width="17.88671875" style="64" bestFit="1" customWidth="1"/>
    <col min="6413" max="6413" width="0" style="64" hidden="1" customWidth="1"/>
    <col min="6414" max="6414" width="9.109375" style="64" customWidth="1"/>
    <col min="6415" max="6418" width="9.109375" style="64"/>
    <col min="6419" max="6419" width="10.33203125" style="64" customWidth="1"/>
    <col min="6420" max="6656" width="9.109375" style="64"/>
    <col min="6657" max="6657" width="5.109375" style="64" customWidth="1"/>
    <col min="6658" max="6658" width="5.6640625" style="64" customWidth="1"/>
    <col min="6659" max="6659" width="10" style="64" customWidth="1"/>
    <col min="6660" max="6660" width="15" style="64" customWidth="1"/>
    <col min="6661" max="6661" width="9.33203125" style="64" customWidth="1"/>
    <col min="6662" max="6662" width="12.88671875" style="64" customWidth="1"/>
    <col min="6663" max="6663" width="21" style="64" bestFit="1" customWidth="1"/>
    <col min="6664" max="6664" width="6.109375" style="64" bestFit="1" customWidth="1"/>
    <col min="6665" max="6665" width="5.88671875" style="64" bestFit="1" customWidth="1"/>
    <col min="6666" max="6666" width="9" style="64" bestFit="1" customWidth="1"/>
    <col min="6667" max="6667" width="5.33203125" style="64" bestFit="1" customWidth="1"/>
    <col min="6668" max="6668" width="17.88671875" style="64" bestFit="1" customWidth="1"/>
    <col min="6669" max="6669" width="0" style="64" hidden="1" customWidth="1"/>
    <col min="6670" max="6670" width="9.109375" style="64" customWidth="1"/>
    <col min="6671" max="6674" width="9.109375" style="64"/>
    <col min="6675" max="6675" width="10.33203125" style="64" customWidth="1"/>
    <col min="6676" max="6912" width="9.109375" style="64"/>
    <col min="6913" max="6913" width="5.109375" style="64" customWidth="1"/>
    <col min="6914" max="6914" width="5.6640625" style="64" customWidth="1"/>
    <col min="6915" max="6915" width="10" style="64" customWidth="1"/>
    <col min="6916" max="6916" width="15" style="64" customWidth="1"/>
    <col min="6917" max="6917" width="9.33203125" style="64" customWidth="1"/>
    <col min="6918" max="6918" width="12.88671875" style="64" customWidth="1"/>
    <col min="6919" max="6919" width="21" style="64" bestFit="1" customWidth="1"/>
    <col min="6920" max="6920" width="6.109375" style="64" bestFit="1" customWidth="1"/>
    <col min="6921" max="6921" width="5.88671875" style="64" bestFit="1" customWidth="1"/>
    <col min="6922" max="6922" width="9" style="64" bestFit="1" customWidth="1"/>
    <col min="6923" max="6923" width="5.33203125" style="64" bestFit="1" customWidth="1"/>
    <col min="6924" max="6924" width="17.88671875" style="64" bestFit="1" customWidth="1"/>
    <col min="6925" max="6925" width="0" style="64" hidden="1" customWidth="1"/>
    <col min="6926" max="6926" width="9.109375" style="64" customWidth="1"/>
    <col min="6927" max="6930" width="9.109375" style="64"/>
    <col min="6931" max="6931" width="10.33203125" style="64" customWidth="1"/>
    <col min="6932" max="7168" width="9.109375" style="64"/>
    <col min="7169" max="7169" width="5.109375" style="64" customWidth="1"/>
    <col min="7170" max="7170" width="5.6640625" style="64" customWidth="1"/>
    <col min="7171" max="7171" width="10" style="64" customWidth="1"/>
    <col min="7172" max="7172" width="15" style="64" customWidth="1"/>
    <col min="7173" max="7173" width="9.33203125" style="64" customWidth="1"/>
    <col min="7174" max="7174" width="12.88671875" style="64" customWidth="1"/>
    <col min="7175" max="7175" width="21" style="64" bestFit="1" customWidth="1"/>
    <col min="7176" max="7176" width="6.109375" style="64" bestFit="1" customWidth="1"/>
    <col min="7177" max="7177" width="5.88671875" style="64" bestFit="1" customWidth="1"/>
    <col min="7178" max="7178" width="9" style="64" bestFit="1" customWidth="1"/>
    <col min="7179" max="7179" width="5.33203125" style="64" bestFit="1" customWidth="1"/>
    <col min="7180" max="7180" width="17.88671875" style="64" bestFit="1" customWidth="1"/>
    <col min="7181" max="7181" width="0" style="64" hidden="1" customWidth="1"/>
    <col min="7182" max="7182" width="9.109375" style="64" customWidth="1"/>
    <col min="7183" max="7186" width="9.109375" style="64"/>
    <col min="7187" max="7187" width="10.33203125" style="64" customWidth="1"/>
    <col min="7188" max="7424" width="9.109375" style="64"/>
    <col min="7425" max="7425" width="5.109375" style="64" customWidth="1"/>
    <col min="7426" max="7426" width="5.6640625" style="64" customWidth="1"/>
    <col min="7427" max="7427" width="10" style="64" customWidth="1"/>
    <col min="7428" max="7428" width="15" style="64" customWidth="1"/>
    <col min="7429" max="7429" width="9.33203125" style="64" customWidth="1"/>
    <col min="7430" max="7430" width="12.88671875" style="64" customWidth="1"/>
    <col min="7431" max="7431" width="21" style="64" bestFit="1" customWidth="1"/>
    <col min="7432" max="7432" width="6.109375" style="64" bestFit="1" customWidth="1"/>
    <col min="7433" max="7433" width="5.88671875" style="64" bestFit="1" customWidth="1"/>
    <col min="7434" max="7434" width="9" style="64" bestFit="1" customWidth="1"/>
    <col min="7435" max="7435" width="5.33203125" style="64" bestFit="1" customWidth="1"/>
    <col min="7436" max="7436" width="17.88671875" style="64" bestFit="1" customWidth="1"/>
    <col min="7437" max="7437" width="0" style="64" hidden="1" customWidth="1"/>
    <col min="7438" max="7438" width="9.109375" style="64" customWidth="1"/>
    <col min="7439" max="7442" width="9.109375" style="64"/>
    <col min="7443" max="7443" width="10.33203125" style="64" customWidth="1"/>
    <col min="7444" max="7680" width="9.109375" style="64"/>
    <col min="7681" max="7681" width="5.109375" style="64" customWidth="1"/>
    <col min="7682" max="7682" width="5.6640625" style="64" customWidth="1"/>
    <col min="7683" max="7683" width="10" style="64" customWidth="1"/>
    <col min="7684" max="7684" width="15" style="64" customWidth="1"/>
    <col min="7685" max="7685" width="9.33203125" style="64" customWidth="1"/>
    <col min="7686" max="7686" width="12.88671875" style="64" customWidth="1"/>
    <col min="7687" max="7687" width="21" style="64" bestFit="1" customWidth="1"/>
    <col min="7688" max="7688" width="6.109375" style="64" bestFit="1" customWidth="1"/>
    <col min="7689" max="7689" width="5.88671875" style="64" bestFit="1" customWidth="1"/>
    <col min="7690" max="7690" width="9" style="64" bestFit="1" customWidth="1"/>
    <col min="7691" max="7691" width="5.33203125" style="64" bestFit="1" customWidth="1"/>
    <col min="7692" max="7692" width="17.88671875" style="64" bestFit="1" customWidth="1"/>
    <col min="7693" max="7693" width="0" style="64" hidden="1" customWidth="1"/>
    <col min="7694" max="7694" width="9.109375" style="64" customWidth="1"/>
    <col min="7695" max="7698" width="9.109375" style="64"/>
    <col min="7699" max="7699" width="10.33203125" style="64" customWidth="1"/>
    <col min="7700" max="7936" width="9.109375" style="64"/>
    <col min="7937" max="7937" width="5.109375" style="64" customWidth="1"/>
    <col min="7938" max="7938" width="5.6640625" style="64" customWidth="1"/>
    <col min="7939" max="7939" width="10" style="64" customWidth="1"/>
    <col min="7940" max="7940" width="15" style="64" customWidth="1"/>
    <col min="7941" max="7941" width="9.33203125" style="64" customWidth="1"/>
    <col min="7942" max="7942" width="12.88671875" style="64" customWidth="1"/>
    <col min="7943" max="7943" width="21" style="64" bestFit="1" customWidth="1"/>
    <col min="7944" max="7944" width="6.109375" style="64" bestFit="1" customWidth="1"/>
    <col min="7945" max="7945" width="5.88671875" style="64" bestFit="1" customWidth="1"/>
    <col min="7946" max="7946" width="9" style="64" bestFit="1" customWidth="1"/>
    <col min="7947" max="7947" width="5.33203125" style="64" bestFit="1" customWidth="1"/>
    <col min="7948" max="7948" width="17.88671875" style="64" bestFit="1" customWidth="1"/>
    <col min="7949" max="7949" width="0" style="64" hidden="1" customWidth="1"/>
    <col min="7950" max="7950" width="9.109375" style="64" customWidth="1"/>
    <col min="7951" max="7954" width="9.109375" style="64"/>
    <col min="7955" max="7955" width="10.33203125" style="64" customWidth="1"/>
    <col min="7956" max="8192" width="9.109375" style="64"/>
    <col min="8193" max="8193" width="5.109375" style="64" customWidth="1"/>
    <col min="8194" max="8194" width="5.6640625" style="64" customWidth="1"/>
    <col min="8195" max="8195" width="10" style="64" customWidth="1"/>
    <col min="8196" max="8196" width="15" style="64" customWidth="1"/>
    <col min="8197" max="8197" width="9.33203125" style="64" customWidth="1"/>
    <col min="8198" max="8198" width="12.88671875" style="64" customWidth="1"/>
    <col min="8199" max="8199" width="21" style="64" bestFit="1" customWidth="1"/>
    <col min="8200" max="8200" width="6.109375" style="64" bestFit="1" customWidth="1"/>
    <col min="8201" max="8201" width="5.88671875" style="64" bestFit="1" customWidth="1"/>
    <col min="8202" max="8202" width="9" style="64" bestFit="1" customWidth="1"/>
    <col min="8203" max="8203" width="5.33203125" style="64" bestFit="1" customWidth="1"/>
    <col min="8204" max="8204" width="17.88671875" style="64" bestFit="1" customWidth="1"/>
    <col min="8205" max="8205" width="0" style="64" hidden="1" customWidth="1"/>
    <col min="8206" max="8206" width="9.109375" style="64" customWidth="1"/>
    <col min="8207" max="8210" width="9.109375" style="64"/>
    <col min="8211" max="8211" width="10.33203125" style="64" customWidth="1"/>
    <col min="8212" max="8448" width="9.109375" style="64"/>
    <col min="8449" max="8449" width="5.109375" style="64" customWidth="1"/>
    <col min="8450" max="8450" width="5.6640625" style="64" customWidth="1"/>
    <col min="8451" max="8451" width="10" style="64" customWidth="1"/>
    <col min="8452" max="8452" width="15" style="64" customWidth="1"/>
    <col min="8453" max="8453" width="9.33203125" style="64" customWidth="1"/>
    <col min="8454" max="8454" width="12.88671875" style="64" customWidth="1"/>
    <col min="8455" max="8455" width="21" style="64" bestFit="1" customWidth="1"/>
    <col min="8456" max="8456" width="6.109375" style="64" bestFit="1" customWidth="1"/>
    <col min="8457" max="8457" width="5.88671875" style="64" bestFit="1" customWidth="1"/>
    <col min="8458" max="8458" width="9" style="64" bestFit="1" customWidth="1"/>
    <col min="8459" max="8459" width="5.33203125" style="64" bestFit="1" customWidth="1"/>
    <col min="8460" max="8460" width="17.88671875" style="64" bestFit="1" customWidth="1"/>
    <col min="8461" max="8461" width="0" style="64" hidden="1" customWidth="1"/>
    <col min="8462" max="8462" width="9.109375" style="64" customWidth="1"/>
    <col min="8463" max="8466" width="9.109375" style="64"/>
    <col min="8467" max="8467" width="10.33203125" style="64" customWidth="1"/>
    <col min="8468" max="8704" width="9.109375" style="64"/>
    <col min="8705" max="8705" width="5.109375" style="64" customWidth="1"/>
    <col min="8706" max="8706" width="5.6640625" style="64" customWidth="1"/>
    <col min="8707" max="8707" width="10" style="64" customWidth="1"/>
    <col min="8708" max="8708" width="15" style="64" customWidth="1"/>
    <col min="8709" max="8709" width="9.33203125" style="64" customWidth="1"/>
    <col min="8710" max="8710" width="12.88671875" style="64" customWidth="1"/>
    <col min="8711" max="8711" width="21" style="64" bestFit="1" customWidth="1"/>
    <col min="8712" max="8712" width="6.109375" style="64" bestFit="1" customWidth="1"/>
    <col min="8713" max="8713" width="5.88671875" style="64" bestFit="1" customWidth="1"/>
    <col min="8714" max="8714" width="9" style="64" bestFit="1" customWidth="1"/>
    <col min="8715" max="8715" width="5.33203125" style="64" bestFit="1" customWidth="1"/>
    <col min="8716" max="8716" width="17.88671875" style="64" bestFit="1" customWidth="1"/>
    <col min="8717" max="8717" width="0" style="64" hidden="1" customWidth="1"/>
    <col min="8718" max="8718" width="9.109375" style="64" customWidth="1"/>
    <col min="8719" max="8722" width="9.109375" style="64"/>
    <col min="8723" max="8723" width="10.33203125" style="64" customWidth="1"/>
    <col min="8724" max="8960" width="9.109375" style="64"/>
    <col min="8961" max="8961" width="5.109375" style="64" customWidth="1"/>
    <col min="8962" max="8962" width="5.6640625" style="64" customWidth="1"/>
    <col min="8963" max="8963" width="10" style="64" customWidth="1"/>
    <col min="8964" max="8964" width="15" style="64" customWidth="1"/>
    <col min="8965" max="8965" width="9.33203125" style="64" customWidth="1"/>
    <col min="8966" max="8966" width="12.88671875" style="64" customWidth="1"/>
    <col min="8967" max="8967" width="21" style="64" bestFit="1" customWidth="1"/>
    <col min="8968" max="8968" width="6.109375" style="64" bestFit="1" customWidth="1"/>
    <col min="8969" max="8969" width="5.88671875" style="64" bestFit="1" customWidth="1"/>
    <col min="8970" max="8970" width="9" style="64" bestFit="1" customWidth="1"/>
    <col min="8971" max="8971" width="5.33203125" style="64" bestFit="1" customWidth="1"/>
    <col min="8972" max="8972" width="17.88671875" style="64" bestFit="1" customWidth="1"/>
    <col min="8973" max="8973" width="0" style="64" hidden="1" customWidth="1"/>
    <col min="8974" max="8974" width="9.109375" style="64" customWidth="1"/>
    <col min="8975" max="8978" width="9.109375" style="64"/>
    <col min="8979" max="8979" width="10.33203125" style="64" customWidth="1"/>
    <col min="8980" max="9216" width="9.109375" style="64"/>
    <col min="9217" max="9217" width="5.109375" style="64" customWidth="1"/>
    <col min="9218" max="9218" width="5.6640625" style="64" customWidth="1"/>
    <col min="9219" max="9219" width="10" style="64" customWidth="1"/>
    <col min="9220" max="9220" width="15" style="64" customWidth="1"/>
    <col min="9221" max="9221" width="9.33203125" style="64" customWidth="1"/>
    <col min="9222" max="9222" width="12.88671875" style="64" customWidth="1"/>
    <col min="9223" max="9223" width="21" style="64" bestFit="1" customWidth="1"/>
    <col min="9224" max="9224" width="6.109375" style="64" bestFit="1" customWidth="1"/>
    <col min="9225" max="9225" width="5.88671875" style="64" bestFit="1" customWidth="1"/>
    <col min="9226" max="9226" width="9" style="64" bestFit="1" customWidth="1"/>
    <col min="9227" max="9227" width="5.33203125" style="64" bestFit="1" customWidth="1"/>
    <col min="9228" max="9228" width="17.88671875" style="64" bestFit="1" customWidth="1"/>
    <col min="9229" max="9229" width="0" style="64" hidden="1" customWidth="1"/>
    <col min="9230" max="9230" width="9.109375" style="64" customWidth="1"/>
    <col min="9231" max="9234" width="9.109375" style="64"/>
    <col min="9235" max="9235" width="10.33203125" style="64" customWidth="1"/>
    <col min="9236" max="9472" width="9.109375" style="64"/>
    <col min="9473" max="9473" width="5.109375" style="64" customWidth="1"/>
    <col min="9474" max="9474" width="5.6640625" style="64" customWidth="1"/>
    <col min="9475" max="9475" width="10" style="64" customWidth="1"/>
    <col min="9476" max="9476" width="15" style="64" customWidth="1"/>
    <col min="9477" max="9477" width="9.33203125" style="64" customWidth="1"/>
    <col min="9478" max="9478" width="12.88671875" style="64" customWidth="1"/>
    <col min="9479" max="9479" width="21" style="64" bestFit="1" customWidth="1"/>
    <col min="9480" max="9480" width="6.109375" style="64" bestFit="1" customWidth="1"/>
    <col min="9481" max="9481" width="5.88671875" style="64" bestFit="1" customWidth="1"/>
    <col min="9482" max="9482" width="9" style="64" bestFit="1" customWidth="1"/>
    <col min="9483" max="9483" width="5.33203125" style="64" bestFit="1" customWidth="1"/>
    <col min="9484" max="9484" width="17.88671875" style="64" bestFit="1" customWidth="1"/>
    <col min="9485" max="9485" width="0" style="64" hidden="1" customWidth="1"/>
    <col min="9486" max="9486" width="9.109375" style="64" customWidth="1"/>
    <col min="9487" max="9490" width="9.109375" style="64"/>
    <col min="9491" max="9491" width="10.33203125" style="64" customWidth="1"/>
    <col min="9492" max="9728" width="9.109375" style="64"/>
    <col min="9729" max="9729" width="5.109375" style="64" customWidth="1"/>
    <col min="9730" max="9730" width="5.6640625" style="64" customWidth="1"/>
    <col min="9731" max="9731" width="10" style="64" customWidth="1"/>
    <col min="9732" max="9732" width="15" style="64" customWidth="1"/>
    <col min="9733" max="9733" width="9.33203125" style="64" customWidth="1"/>
    <col min="9734" max="9734" width="12.88671875" style="64" customWidth="1"/>
    <col min="9735" max="9735" width="21" style="64" bestFit="1" customWidth="1"/>
    <col min="9736" max="9736" width="6.109375" style="64" bestFit="1" customWidth="1"/>
    <col min="9737" max="9737" width="5.88671875" style="64" bestFit="1" customWidth="1"/>
    <col min="9738" max="9738" width="9" style="64" bestFit="1" customWidth="1"/>
    <col min="9739" max="9739" width="5.33203125" style="64" bestFit="1" customWidth="1"/>
    <col min="9740" max="9740" width="17.88671875" style="64" bestFit="1" customWidth="1"/>
    <col min="9741" max="9741" width="0" style="64" hidden="1" customWidth="1"/>
    <col min="9742" max="9742" width="9.109375" style="64" customWidth="1"/>
    <col min="9743" max="9746" width="9.109375" style="64"/>
    <col min="9747" max="9747" width="10.33203125" style="64" customWidth="1"/>
    <col min="9748" max="9984" width="9.109375" style="64"/>
    <col min="9985" max="9985" width="5.109375" style="64" customWidth="1"/>
    <col min="9986" max="9986" width="5.6640625" style="64" customWidth="1"/>
    <col min="9987" max="9987" width="10" style="64" customWidth="1"/>
    <col min="9988" max="9988" width="15" style="64" customWidth="1"/>
    <col min="9989" max="9989" width="9.33203125" style="64" customWidth="1"/>
    <col min="9990" max="9990" width="12.88671875" style="64" customWidth="1"/>
    <col min="9991" max="9991" width="21" style="64" bestFit="1" customWidth="1"/>
    <col min="9992" max="9992" width="6.109375" style="64" bestFit="1" customWidth="1"/>
    <col min="9993" max="9993" width="5.88671875" style="64" bestFit="1" customWidth="1"/>
    <col min="9994" max="9994" width="9" style="64" bestFit="1" customWidth="1"/>
    <col min="9995" max="9995" width="5.33203125" style="64" bestFit="1" customWidth="1"/>
    <col min="9996" max="9996" width="17.88671875" style="64" bestFit="1" customWidth="1"/>
    <col min="9997" max="9997" width="0" style="64" hidden="1" customWidth="1"/>
    <col min="9998" max="9998" width="9.109375" style="64" customWidth="1"/>
    <col min="9999" max="10002" width="9.109375" style="64"/>
    <col min="10003" max="10003" width="10.33203125" style="64" customWidth="1"/>
    <col min="10004" max="10240" width="9.109375" style="64"/>
    <col min="10241" max="10241" width="5.109375" style="64" customWidth="1"/>
    <col min="10242" max="10242" width="5.6640625" style="64" customWidth="1"/>
    <col min="10243" max="10243" width="10" style="64" customWidth="1"/>
    <col min="10244" max="10244" width="15" style="64" customWidth="1"/>
    <col min="10245" max="10245" width="9.33203125" style="64" customWidth="1"/>
    <col min="10246" max="10246" width="12.88671875" style="64" customWidth="1"/>
    <col min="10247" max="10247" width="21" style="64" bestFit="1" customWidth="1"/>
    <col min="10248" max="10248" width="6.109375" style="64" bestFit="1" customWidth="1"/>
    <col min="10249" max="10249" width="5.88671875" style="64" bestFit="1" customWidth="1"/>
    <col min="10250" max="10250" width="9" style="64" bestFit="1" customWidth="1"/>
    <col min="10251" max="10251" width="5.33203125" style="64" bestFit="1" customWidth="1"/>
    <col min="10252" max="10252" width="17.88671875" style="64" bestFit="1" customWidth="1"/>
    <col min="10253" max="10253" width="0" style="64" hidden="1" customWidth="1"/>
    <col min="10254" max="10254" width="9.109375" style="64" customWidth="1"/>
    <col min="10255" max="10258" width="9.109375" style="64"/>
    <col min="10259" max="10259" width="10.33203125" style="64" customWidth="1"/>
    <col min="10260" max="10496" width="9.109375" style="64"/>
    <col min="10497" max="10497" width="5.109375" style="64" customWidth="1"/>
    <col min="10498" max="10498" width="5.6640625" style="64" customWidth="1"/>
    <col min="10499" max="10499" width="10" style="64" customWidth="1"/>
    <col min="10500" max="10500" width="15" style="64" customWidth="1"/>
    <col min="10501" max="10501" width="9.33203125" style="64" customWidth="1"/>
    <col min="10502" max="10502" width="12.88671875" style="64" customWidth="1"/>
    <col min="10503" max="10503" width="21" style="64" bestFit="1" customWidth="1"/>
    <col min="10504" max="10504" width="6.109375" style="64" bestFit="1" customWidth="1"/>
    <col min="10505" max="10505" width="5.88671875" style="64" bestFit="1" customWidth="1"/>
    <col min="10506" max="10506" width="9" style="64" bestFit="1" customWidth="1"/>
    <col min="10507" max="10507" width="5.33203125" style="64" bestFit="1" customWidth="1"/>
    <col min="10508" max="10508" width="17.88671875" style="64" bestFit="1" customWidth="1"/>
    <col min="10509" max="10509" width="0" style="64" hidden="1" customWidth="1"/>
    <col min="10510" max="10510" width="9.109375" style="64" customWidth="1"/>
    <col min="10511" max="10514" width="9.109375" style="64"/>
    <col min="10515" max="10515" width="10.33203125" style="64" customWidth="1"/>
    <col min="10516" max="10752" width="9.109375" style="64"/>
    <col min="10753" max="10753" width="5.109375" style="64" customWidth="1"/>
    <col min="10754" max="10754" width="5.6640625" style="64" customWidth="1"/>
    <col min="10755" max="10755" width="10" style="64" customWidth="1"/>
    <col min="10756" max="10756" width="15" style="64" customWidth="1"/>
    <col min="10757" max="10757" width="9.33203125" style="64" customWidth="1"/>
    <col min="10758" max="10758" width="12.88671875" style="64" customWidth="1"/>
    <col min="10759" max="10759" width="21" style="64" bestFit="1" customWidth="1"/>
    <col min="10760" max="10760" width="6.109375" style="64" bestFit="1" customWidth="1"/>
    <col min="10761" max="10761" width="5.88671875" style="64" bestFit="1" customWidth="1"/>
    <col min="10762" max="10762" width="9" style="64" bestFit="1" customWidth="1"/>
    <col min="10763" max="10763" width="5.33203125" style="64" bestFit="1" customWidth="1"/>
    <col min="10764" max="10764" width="17.88671875" style="64" bestFit="1" customWidth="1"/>
    <col min="10765" max="10765" width="0" style="64" hidden="1" customWidth="1"/>
    <col min="10766" max="10766" width="9.109375" style="64" customWidth="1"/>
    <col min="10767" max="10770" width="9.109375" style="64"/>
    <col min="10771" max="10771" width="10.33203125" style="64" customWidth="1"/>
    <col min="10772" max="11008" width="9.109375" style="64"/>
    <col min="11009" max="11009" width="5.109375" style="64" customWidth="1"/>
    <col min="11010" max="11010" width="5.6640625" style="64" customWidth="1"/>
    <col min="11011" max="11011" width="10" style="64" customWidth="1"/>
    <col min="11012" max="11012" width="15" style="64" customWidth="1"/>
    <col min="11013" max="11013" width="9.33203125" style="64" customWidth="1"/>
    <col min="11014" max="11014" width="12.88671875" style="64" customWidth="1"/>
    <col min="11015" max="11015" width="21" style="64" bestFit="1" customWidth="1"/>
    <col min="11016" max="11016" width="6.109375" style="64" bestFit="1" customWidth="1"/>
    <col min="11017" max="11017" width="5.88671875" style="64" bestFit="1" customWidth="1"/>
    <col min="11018" max="11018" width="9" style="64" bestFit="1" customWidth="1"/>
    <col min="11019" max="11019" width="5.33203125" style="64" bestFit="1" customWidth="1"/>
    <col min="11020" max="11020" width="17.88671875" style="64" bestFit="1" customWidth="1"/>
    <col min="11021" max="11021" width="0" style="64" hidden="1" customWidth="1"/>
    <col min="11022" max="11022" width="9.109375" style="64" customWidth="1"/>
    <col min="11023" max="11026" width="9.109375" style="64"/>
    <col min="11027" max="11027" width="10.33203125" style="64" customWidth="1"/>
    <col min="11028" max="11264" width="9.109375" style="64"/>
    <col min="11265" max="11265" width="5.109375" style="64" customWidth="1"/>
    <col min="11266" max="11266" width="5.6640625" style="64" customWidth="1"/>
    <col min="11267" max="11267" width="10" style="64" customWidth="1"/>
    <col min="11268" max="11268" width="15" style="64" customWidth="1"/>
    <col min="11269" max="11269" width="9.33203125" style="64" customWidth="1"/>
    <col min="11270" max="11270" width="12.88671875" style="64" customWidth="1"/>
    <col min="11271" max="11271" width="21" style="64" bestFit="1" customWidth="1"/>
    <col min="11272" max="11272" width="6.109375" style="64" bestFit="1" customWidth="1"/>
    <col min="11273" max="11273" width="5.88671875" style="64" bestFit="1" customWidth="1"/>
    <col min="11274" max="11274" width="9" style="64" bestFit="1" customWidth="1"/>
    <col min="11275" max="11275" width="5.33203125" style="64" bestFit="1" customWidth="1"/>
    <col min="11276" max="11276" width="17.88671875" style="64" bestFit="1" customWidth="1"/>
    <col min="11277" max="11277" width="0" style="64" hidden="1" customWidth="1"/>
    <col min="11278" max="11278" width="9.109375" style="64" customWidth="1"/>
    <col min="11279" max="11282" width="9.109375" style="64"/>
    <col min="11283" max="11283" width="10.33203125" style="64" customWidth="1"/>
    <col min="11284" max="11520" width="9.109375" style="64"/>
    <col min="11521" max="11521" width="5.109375" style="64" customWidth="1"/>
    <col min="11522" max="11522" width="5.6640625" style="64" customWidth="1"/>
    <col min="11523" max="11523" width="10" style="64" customWidth="1"/>
    <col min="11524" max="11524" width="15" style="64" customWidth="1"/>
    <col min="11525" max="11525" width="9.33203125" style="64" customWidth="1"/>
    <col min="11526" max="11526" width="12.88671875" style="64" customWidth="1"/>
    <col min="11527" max="11527" width="21" style="64" bestFit="1" customWidth="1"/>
    <col min="11528" max="11528" width="6.109375" style="64" bestFit="1" customWidth="1"/>
    <col min="11529" max="11529" width="5.88671875" style="64" bestFit="1" customWidth="1"/>
    <col min="11530" max="11530" width="9" style="64" bestFit="1" customWidth="1"/>
    <col min="11531" max="11531" width="5.33203125" style="64" bestFit="1" customWidth="1"/>
    <col min="11532" max="11532" width="17.88671875" style="64" bestFit="1" customWidth="1"/>
    <col min="11533" max="11533" width="0" style="64" hidden="1" customWidth="1"/>
    <col min="11534" max="11534" width="9.109375" style="64" customWidth="1"/>
    <col min="11535" max="11538" width="9.109375" style="64"/>
    <col min="11539" max="11539" width="10.33203125" style="64" customWidth="1"/>
    <col min="11540" max="11776" width="9.109375" style="64"/>
    <col min="11777" max="11777" width="5.109375" style="64" customWidth="1"/>
    <col min="11778" max="11778" width="5.6640625" style="64" customWidth="1"/>
    <col min="11779" max="11779" width="10" style="64" customWidth="1"/>
    <col min="11780" max="11780" width="15" style="64" customWidth="1"/>
    <col min="11781" max="11781" width="9.33203125" style="64" customWidth="1"/>
    <col min="11782" max="11782" width="12.88671875" style="64" customWidth="1"/>
    <col min="11783" max="11783" width="21" style="64" bestFit="1" customWidth="1"/>
    <col min="11784" max="11784" width="6.109375" style="64" bestFit="1" customWidth="1"/>
    <col min="11785" max="11785" width="5.88671875" style="64" bestFit="1" customWidth="1"/>
    <col min="11786" max="11786" width="9" style="64" bestFit="1" customWidth="1"/>
    <col min="11787" max="11787" width="5.33203125" style="64" bestFit="1" customWidth="1"/>
    <col min="11788" max="11788" width="17.88671875" style="64" bestFit="1" customWidth="1"/>
    <col min="11789" max="11789" width="0" style="64" hidden="1" customWidth="1"/>
    <col min="11790" max="11790" width="9.109375" style="64" customWidth="1"/>
    <col min="11791" max="11794" width="9.109375" style="64"/>
    <col min="11795" max="11795" width="10.33203125" style="64" customWidth="1"/>
    <col min="11796" max="12032" width="9.109375" style="64"/>
    <col min="12033" max="12033" width="5.109375" style="64" customWidth="1"/>
    <col min="12034" max="12034" width="5.6640625" style="64" customWidth="1"/>
    <col min="12035" max="12035" width="10" style="64" customWidth="1"/>
    <col min="12036" max="12036" width="15" style="64" customWidth="1"/>
    <col min="12037" max="12037" width="9.33203125" style="64" customWidth="1"/>
    <col min="12038" max="12038" width="12.88671875" style="64" customWidth="1"/>
    <col min="12039" max="12039" width="21" style="64" bestFit="1" customWidth="1"/>
    <col min="12040" max="12040" width="6.109375" style="64" bestFit="1" customWidth="1"/>
    <col min="12041" max="12041" width="5.88671875" style="64" bestFit="1" customWidth="1"/>
    <col min="12042" max="12042" width="9" style="64" bestFit="1" customWidth="1"/>
    <col min="12043" max="12043" width="5.33203125" style="64" bestFit="1" customWidth="1"/>
    <col min="12044" max="12044" width="17.88671875" style="64" bestFit="1" customWidth="1"/>
    <col min="12045" max="12045" width="0" style="64" hidden="1" customWidth="1"/>
    <col min="12046" max="12046" width="9.109375" style="64" customWidth="1"/>
    <col min="12047" max="12050" width="9.109375" style="64"/>
    <col min="12051" max="12051" width="10.33203125" style="64" customWidth="1"/>
    <col min="12052" max="12288" width="9.109375" style="64"/>
    <col min="12289" max="12289" width="5.109375" style="64" customWidth="1"/>
    <col min="12290" max="12290" width="5.6640625" style="64" customWidth="1"/>
    <col min="12291" max="12291" width="10" style="64" customWidth="1"/>
    <col min="12292" max="12292" width="15" style="64" customWidth="1"/>
    <col min="12293" max="12293" width="9.33203125" style="64" customWidth="1"/>
    <col min="12294" max="12294" width="12.88671875" style="64" customWidth="1"/>
    <col min="12295" max="12295" width="21" style="64" bestFit="1" customWidth="1"/>
    <col min="12296" max="12296" width="6.109375" style="64" bestFit="1" customWidth="1"/>
    <col min="12297" max="12297" width="5.88671875" style="64" bestFit="1" customWidth="1"/>
    <col min="12298" max="12298" width="9" style="64" bestFit="1" customWidth="1"/>
    <col min="12299" max="12299" width="5.33203125" style="64" bestFit="1" customWidth="1"/>
    <col min="12300" max="12300" width="17.88671875" style="64" bestFit="1" customWidth="1"/>
    <col min="12301" max="12301" width="0" style="64" hidden="1" customWidth="1"/>
    <col min="12302" max="12302" width="9.109375" style="64" customWidth="1"/>
    <col min="12303" max="12306" width="9.109375" style="64"/>
    <col min="12307" max="12307" width="10.33203125" style="64" customWidth="1"/>
    <col min="12308" max="12544" width="9.109375" style="64"/>
    <col min="12545" max="12545" width="5.109375" style="64" customWidth="1"/>
    <col min="12546" max="12546" width="5.6640625" style="64" customWidth="1"/>
    <col min="12547" max="12547" width="10" style="64" customWidth="1"/>
    <col min="12548" max="12548" width="15" style="64" customWidth="1"/>
    <col min="12549" max="12549" width="9.33203125" style="64" customWidth="1"/>
    <col min="12550" max="12550" width="12.88671875" style="64" customWidth="1"/>
    <col min="12551" max="12551" width="21" style="64" bestFit="1" customWidth="1"/>
    <col min="12552" max="12552" width="6.109375" style="64" bestFit="1" customWidth="1"/>
    <col min="12553" max="12553" width="5.88671875" style="64" bestFit="1" customWidth="1"/>
    <col min="12554" max="12554" width="9" style="64" bestFit="1" customWidth="1"/>
    <col min="12555" max="12555" width="5.33203125" style="64" bestFit="1" customWidth="1"/>
    <col min="12556" max="12556" width="17.88671875" style="64" bestFit="1" customWidth="1"/>
    <col min="12557" max="12557" width="0" style="64" hidden="1" customWidth="1"/>
    <col min="12558" max="12558" width="9.109375" style="64" customWidth="1"/>
    <col min="12559" max="12562" width="9.109375" style="64"/>
    <col min="12563" max="12563" width="10.33203125" style="64" customWidth="1"/>
    <col min="12564" max="12800" width="9.109375" style="64"/>
    <col min="12801" max="12801" width="5.109375" style="64" customWidth="1"/>
    <col min="12802" max="12802" width="5.6640625" style="64" customWidth="1"/>
    <col min="12803" max="12803" width="10" style="64" customWidth="1"/>
    <col min="12804" max="12804" width="15" style="64" customWidth="1"/>
    <col min="12805" max="12805" width="9.33203125" style="64" customWidth="1"/>
    <col min="12806" max="12806" width="12.88671875" style="64" customWidth="1"/>
    <col min="12807" max="12807" width="21" style="64" bestFit="1" customWidth="1"/>
    <col min="12808" max="12808" width="6.109375" style="64" bestFit="1" customWidth="1"/>
    <col min="12809" max="12809" width="5.88671875" style="64" bestFit="1" customWidth="1"/>
    <col min="12810" max="12810" width="9" style="64" bestFit="1" customWidth="1"/>
    <col min="12811" max="12811" width="5.33203125" style="64" bestFit="1" customWidth="1"/>
    <col min="12812" max="12812" width="17.88671875" style="64" bestFit="1" customWidth="1"/>
    <col min="12813" max="12813" width="0" style="64" hidden="1" customWidth="1"/>
    <col min="12814" max="12814" width="9.109375" style="64" customWidth="1"/>
    <col min="12815" max="12818" width="9.109375" style="64"/>
    <col min="12819" max="12819" width="10.33203125" style="64" customWidth="1"/>
    <col min="12820" max="13056" width="9.109375" style="64"/>
    <col min="13057" max="13057" width="5.109375" style="64" customWidth="1"/>
    <col min="13058" max="13058" width="5.6640625" style="64" customWidth="1"/>
    <col min="13059" max="13059" width="10" style="64" customWidth="1"/>
    <col min="13060" max="13060" width="15" style="64" customWidth="1"/>
    <col min="13061" max="13061" width="9.33203125" style="64" customWidth="1"/>
    <col min="13062" max="13062" width="12.88671875" style="64" customWidth="1"/>
    <col min="13063" max="13063" width="21" style="64" bestFit="1" customWidth="1"/>
    <col min="13064" max="13064" width="6.109375" style="64" bestFit="1" customWidth="1"/>
    <col min="13065" max="13065" width="5.88671875" style="64" bestFit="1" customWidth="1"/>
    <col min="13066" max="13066" width="9" style="64" bestFit="1" customWidth="1"/>
    <col min="13067" max="13067" width="5.33203125" style="64" bestFit="1" customWidth="1"/>
    <col min="13068" max="13068" width="17.88671875" style="64" bestFit="1" customWidth="1"/>
    <col min="13069" max="13069" width="0" style="64" hidden="1" customWidth="1"/>
    <col min="13070" max="13070" width="9.109375" style="64" customWidth="1"/>
    <col min="13071" max="13074" width="9.109375" style="64"/>
    <col min="13075" max="13075" width="10.33203125" style="64" customWidth="1"/>
    <col min="13076" max="13312" width="9.109375" style="64"/>
    <col min="13313" max="13313" width="5.109375" style="64" customWidth="1"/>
    <col min="13314" max="13314" width="5.6640625" style="64" customWidth="1"/>
    <col min="13315" max="13315" width="10" style="64" customWidth="1"/>
    <col min="13316" max="13316" width="15" style="64" customWidth="1"/>
    <col min="13317" max="13317" width="9.33203125" style="64" customWidth="1"/>
    <col min="13318" max="13318" width="12.88671875" style="64" customWidth="1"/>
    <col min="13319" max="13319" width="21" style="64" bestFit="1" customWidth="1"/>
    <col min="13320" max="13320" width="6.109375" style="64" bestFit="1" customWidth="1"/>
    <col min="13321" max="13321" width="5.88671875" style="64" bestFit="1" customWidth="1"/>
    <col min="13322" max="13322" width="9" style="64" bestFit="1" customWidth="1"/>
    <col min="13323" max="13323" width="5.33203125" style="64" bestFit="1" customWidth="1"/>
    <col min="13324" max="13324" width="17.88671875" style="64" bestFit="1" customWidth="1"/>
    <col min="13325" max="13325" width="0" style="64" hidden="1" customWidth="1"/>
    <col min="13326" max="13326" width="9.109375" style="64" customWidth="1"/>
    <col min="13327" max="13330" width="9.109375" style="64"/>
    <col min="13331" max="13331" width="10.33203125" style="64" customWidth="1"/>
    <col min="13332" max="13568" width="9.109375" style="64"/>
    <col min="13569" max="13569" width="5.109375" style="64" customWidth="1"/>
    <col min="13570" max="13570" width="5.6640625" style="64" customWidth="1"/>
    <col min="13571" max="13571" width="10" style="64" customWidth="1"/>
    <col min="13572" max="13572" width="15" style="64" customWidth="1"/>
    <col min="13573" max="13573" width="9.33203125" style="64" customWidth="1"/>
    <col min="13574" max="13574" width="12.88671875" style="64" customWidth="1"/>
    <col min="13575" max="13575" width="21" style="64" bestFit="1" customWidth="1"/>
    <col min="13576" max="13576" width="6.109375" style="64" bestFit="1" customWidth="1"/>
    <col min="13577" max="13577" width="5.88671875" style="64" bestFit="1" customWidth="1"/>
    <col min="13578" max="13578" width="9" style="64" bestFit="1" customWidth="1"/>
    <col min="13579" max="13579" width="5.33203125" style="64" bestFit="1" customWidth="1"/>
    <col min="13580" max="13580" width="17.88671875" style="64" bestFit="1" customWidth="1"/>
    <col min="13581" max="13581" width="0" style="64" hidden="1" customWidth="1"/>
    <col min="13582" max="13582" width="9.109375" style="64" customWidth="1"/>
    <col min="13583" max="13586" width="9.109375" style="64"/>
    <col min="13587" max="13587" width="10.33203125" style="64" customWidth="1"/>
    <col min="13588" max="13824" width="9.109375" style="64"/>
    <col min="13825" max="13825" width="5.109375" style="64" customWidth="1"/>
    <col min="13826" max="13826" width="5.6640625" style="64" customWidth="1"/>
    <col min="13827" max="13827" width="10" style="64" customWidth="1"/>
    <col min="13828" max="13828" width="15" style="64" customWidth="1"/>
    <col min="13829" max="13829" width="9.33203125" style="64" customWidth="1"/>
    <col min="13830" max="13830" width="12.88671875" style="64" customWidth="1"/>
    <col min="13831" max="13831" width="21" style="64" bestFit="1" customWidth="1"/>
    <col min="13832" max="13832" width="6.109375" style="64" bestFit="1" customWidth="1"/>
    <col min="13833" max="13833" width="5.88671875" style="64" bestFit="1" customWidth="1"/>
    <col min="13834" max="13834" width="9" style="64" bestFit="1" customWidth="1"/>
    <col min="13835" max="13835" width="5.33203125" style="64" bestFit="1" customWidth="1"/>
    <col min="13836" max="13836" width="17.88671875" style="64" bestFit="1" customWidth="1"/>
    <col min="13837" max="13837" width="0" style="64" hidden="1" customWidth="1"/>
    <col min="13838" max="13838" width="9.109375" style="64" customWidth="1"/>
    <col min="13839" max="13842" width="9.109375" style="64"/>
    <col min="13843" max="13843" width="10.33203125" style="64" customWidth="1"/>
    <col min="13844" max="14080" width="9.109375" style="64"/>
    <col min="14081" max="14081" width="5.109375" style="64" customWidth="1"/>
    <col min="14082" max="14082" width="5.6640625" style="64" customWidth="1"/>
    <col min="14083" max="14083" width="10" style="64" customWidth="1"/>
    <col min="14084" max="14084" width="15" style="64" customWidth="1"/>
    <col min="14085" max="14085" width="9.33203125" style="64" customWidth="1"/>
    <col min="14086" max="14086" width="12.88671875" style="64" customWidth="1"/>
    <col min="14087" max="14087" width="21" style="64" bestFit="1" customWidth="1"/>
    <col min="14088" max="14088" width="6.109375" style="64" bestFit="1" customWidth="1"/>
    <col min="14089" max="14089" width="5.88671875" style="64" bestFit="1" customWidth="1"/>
    <col min="14090" max="14090" width="9" style="64" bestFit="1" customWidth="1"/>
    <col min="14091" max="14091" width="5.33203125" style="64" bestFit="1" customWidth="1"/>
    <col min="14092" max="14092" width="17.88671875" style="64" bestFit="1" customWidth="1"/>
    <col min="14093" max="14093" width="0" style="64" hidden="1" customWidth="1"/>
    <col min="14094" max="14094" width="9.109375" style="64" customWidth="1"/>
    <col min="14095" max="14098" width="9.109375" style="64"/>
    <col min="14099" max="14099" width="10.33203125" style="64" customWidth="1"/>
    <col min="14100" max="14336" width="9.109375" style="64"/>
    <col min="14337" max="14337" width="5.109375" style="64" customWidth="1"/>
    <col min="14338" max="14338" width="5.6640625" style="64" customWidth="1"/>
    <col min="14339" max="14339" width="10" style="64" customWidth="1"/>
    <col min="14340" max="14340" width="15" style="64" customWidth="1"/>
    <col min="14341" max="14341" width="9.33203125" style="64" customWidth="1"/>
    <col min="14342" max="14342" width="12.88671875" style="64" customWidth="1"/>
    <col min="14343" max="14343" width="21" style="64" bestFit="1" customWidth="1"/>
    <col min="14344" max="14344" width="6.109375" style="64" bestFit="1" customWidth="1"/>
    <col min="14345" max="14345" width="5.88671875" style="64" bestFit="1" customWidth="1"/>
    <col min="14346" max="14346" width="9" style="64" bestFit="1" customWidth="1"/>
    <col min="14347" max="14347" width="5.33203125" style="64" bestFit="1" customWidth="1"/>
    <col min="14348" max="14348" width="17.88671875" style="64" bestFit="1" customWidth="1"/>
    <col min="14349" max="14349" width="0" style="64" hidden="1" customWidth="1"/>
    <col min="14350" max="14350" width="9.109375" style="64" customWidth="1"/>
    <col min="14351" max="14354" width="9.109375" style="64"/>
    <col min="14355" max="14355" width="10.33203125" style="64" customWidth="1"/>
    <col min="14356" max="14592" width="9.109375" style="64"/>
    <col min="14593" max="14593" width="5.109375" style="64" customWidth="1"/>
    <col min="14594" max="14594" width="5.6640625" style="64" customWidth="1"/>
    <col min="14595" max="14595" width="10" style="64" customWidth="1"/>
    <col min="14596" max="14596" width="15" style="64" customWidth="1"/>
    <col min="14597" max="14597" width="9.33203125" style="64" customWidth="1"/>
    <col min="14598" max="14598" width="12.88671875" style="64" customWidth="1"/>
    <col min="14599" max="14599" width="21" style="64" bestFit="1" customWidth="1"/>
    <col min="14600" max="14600" width="6.109375" style="64" bestFit="1" customWidth="1"/>
    <col min="14601" max="14601" width="5.88671875" style="64" bestFit="1" customWidth="1"/>
    <col min="14602" max="14602" width="9" style="64" bestFit="1" customWidth="1"/>
    <col min="14603" max="14603" width="5.33203125" style="64" bestFit="1" customWidth="1"/>
    <col min="14604" max="14604" width="17.88671875" style="64" bestFit="1" customWidth="1"/>
    <col min="14605" max="14605" width="0" style="64" hidden="1" customWidth="1"/>
    <col min="14606" max="14606" width="9.109375" style="64" customWidth="1"/>
    <col min="14607" max="14610" width="9.109375" style="64"/>
    <col min="14611" max="14611" width="10.33203125" style="64" customWidth="1"/>
    <col min="14612" max="14848" width="9.109375" style="64"/>
    <col min="14849" max="14849" width="5.109375" style="64" customWidth="1"/>
    <col min="14850" max="14850" width="5.6640625" style="64" customWidth="1"/>
    <col min="14851" max="14851" width="10" style="64" customWidth="1"/>
    <col min="14852" max="14852" width="15" style="64" customWidth="1"/>
    <col min="14853" max="14853" width="9.33203125" style="64" customWidth="1"/>
    <col min="14854" max="14854" width="12.88671875" style="64" customWidth="1"/>
    <col min="14855" max="14855" width="21" style="64" bestFit="1" customWidth="1"/>
    <col min="14856" max="14856" width="6.109375" style="64" bestFit="1" customWidth="1"/>
    <col min="14857" max="14857" width="5.88671875" style="64" bestFit="1" customWidth="1"/>
    <col min="14858" max="14858" width="9" style="64" bestFit="1" customWidth="1"/>
    <col min="14859" max="14859" width="5.33203125" style="64" bestFit="1" customWidth="1"/>
    <col min="14860" max="14860" width="17.88671875" style="64" bestFit="1" customWidth="1"/>
    <col min="14861" max="14861" width="0" style="64" hidden="1" customWidth="1"/>
    <col min="14862" max="14862" width="9.109375" style="64" customWidth="1"/>
    <col min="14863" max="14866" width="9.109375" style="64"/>
    <col min="14867" max="14867" width="10.33203125" style="64" customWidth="1"/>
    <col min="14868" max="15104" width="9.109375" style="64"/>
    <col min="15105" max="15105" width="5.109375" style="64" customWidth="1"/>
    <col min="15106" max="15106" width="5.6640625" style="64" customWidth="1"/>
    <col min="15107" max="15107" width="10" style="64" customWidth="1"/>
    <col min="15108" max="15108" width="15" style="64" customWidth="1"/>
    <col min="15109" max="15109" width="9.33203125" style="64" customWidth="1"/>
    <col min="15110" max="15110" width="12.88671875" style="64" customWidth="1"/>
    <col min="15111" max="15111" width="21" style="64" bestFit="1" customWidth="1"/>
    <col min="15112" max="15112" width="6.109375" style="64" bestFit="1" customWidth="1"/>
    <col min="15113" max="15113" width="5.88671875" style="64" bestFit="1" customWidth="1"/>
    <col min="15114" max="15114" width="9" style="64" bestFit="1" customWidth="1"/>
    <col min="15115" max="15115" width="5.33203125" style="64" bestFit="1" customWidth="1"/>
    <col min="15116" max="15116" width="17.88671875" style="64" bestFit="1" customWidth="1"/>
    <col min="15117" max="15117" width="0" style="64" hidden="1" customWidth="1"/>
    <col min="15118" max="15118" width="9.109375" style="64" customWidth="1"/>
    <col min="15119" max="15122" width="9.109375" style="64"/>
    <col min="15123" max="15123" width="10.33203125" style="64" customWidth="1"/>
    <col min="15124" max="15360" width="9.109375" style="64"/>
    <col min="15361" max="15361" width="5.109375" style="64" customWidth="1"/>
    <col min="15362" max="15362" width="5.6640625" style="64" customWidth="1"/>
    <col min="15363" max="15363" width="10" style="64" customWidth="1"/>
    <col min="15364" max="15364" width="15" style="64" customWidth="1"/>
    <col min="15365" max="15365" width="9.33203125" style="64" customWidth="1"/>
    <col min="15366" max="15366" width="12.88671875" style="64" customWidth="1"/>
    <col min="15367" max="15367" width="21" style="64" bestFit="1" customWidth="1"/>
    <col min="15368" max="15368" width="6.109375" style="64" bestFit="1" customWidth="1"/>
    <col min="15369" max="15369" width="5.88671875" style="64" bestFit="1" customWidth="1"/>
    <col min="15370" max="15370" width="9" style="64" bestFit="1" customWidth="1"/>
    <col min="15371" max="15371" width="5.33203125" style="64" bestFit="1" customWidth="1"/>
    <col min="15372" max="15372" width="17.88671875" style="64" bestFit="1" customWidth="1"/>
    <col min="15373" max="15373" width="0" style="64" hidden="1" customWidth="1"/>
    <col min="15374" max="15374" width="9.109375" style="64" customWidth="1"/>
    <col min="15375" max="15378" width="9.109375" style="64"/>
    <col min="15379" max="15379" width="10.33203125" style="64" customWidth="1"/>
    <col min="15380" max="15616" width="9.109375" style="64"/>
    <col min="15617" max="15617" width="5.109375" style="64" customWidth="1"/>
    <col min="15618" max="15618" width="5.6640625" style="64" customWidth="1"/>
    <col min="15619" max="15619" width="10" style="64" customWidth="1"/>
    <col min="15620" max="15620" width="15" style="64" customWidth="1"/>
    <col min="15621" max="15621" width="9.33203125" style="64" customWidth="1"/>
    <col min="15622" max="15622" width="12.88671875" style="64" customWidth="1"/>
    <col min="15623" max="15623" width="21" style="64" bestFit="1" customWidth="1"/>
    <col min="15624" max="15624" width="6.109375" style="64" bestFit="1" customWidth="1"/>
    <col min="15625" max="15625" width="5.88671875" style="64" bestFit="1" customWidth="1"/>
    <col min="15626" max="15626" width="9" style="64" bestFit="1" customWidth="1"/>
    <col min="15627" max="15627" width="5.33203125" style="64" bestFit="1" customWidth="1"/>
    <col min="15628" max="15628" width="17.88671875" style="64" bestFit="1" customWidth="1"/>
    <col min="15629" max="15629" width="0" style="64" hidden="1" customWidth="1"/>
    <col min="15630" max="15630" width="9.109375" style="64" customWidth="1"/>
    <col min="15631" max="15634" width="9.109375" style="64"/>
    <col min="15635" max="15635" width="10.33203125" style="64" customWidth="1"/>
    <col min="15636" max="15872" width="9.109375" style="64"/>
    <col min="15873" max="15873" width="5.109375" style="64" customWidth="1"/>
    <col min="15874" max="15874" width="5.6640625" style="64" customWidth="1"/>
    <col min="15875" max="15875" width="10" style="64" customWidth="1"/>
    <col min="15876" max="15876" width="15" style="64" customWidth="1"/>
    <col min="15877" max="15877" width="9.33203125" style="64" customWidth="1"/>
    <col min="15878" max="15878" width="12.88671875" style="64" customWidth="1"/>
    <col min="15879" max="15879" width="21" style="64" bestFit="1" customWidth="1"/>
    <col min="15880" max="15880" width="6.109375" style="64" bestFit="1" customWidth="1"/>
    <col min="15881" max="15881" width="5.88671875" style="64" bestFit="1" customWidth="1"/>
    <col min="15882" max="15882" width="9" style="64" bestFit="1" customWidth="1"/>
    <col min="15883" max="15883" width="5.33203125" style="64" bestFit="1" customWidth="1"/>
    <col min="15884" max="15884" width="17.88671875" style="64" bestFit="1" customWidth="1"/>
    <col min="15885" max="15885" width="0" style="64" hidden="1" customWidth="1"/>
    <col min="15886" max="15886" width="9.109375" style="64" customWidth="1"/>
    <col min="15887" max="15890" width="9.109375" style="64"/>
    <col min="15891" max="15891" width="10.33203125" style="64" customWidth="1"/>
    <col min="15892" max="16128" width="9.109375" style="64"/>
    <col min="16129" max="16129" width="5.109375" style="64" customWidth="1"/>
    <col min="16130" max="16130" width="5.6640625" style="64" customWidth="1"/>
    <col min="16131" max="16131" width="10" style="64" customWidth="1"/>
    <col min="16132" max="16132" width="15" style="64" customWidth="1"/>
    <col min="16133" max="16133" width="9.33203125" style="64" customWidth="1"/>
    <col min="16134" max="16134" width="12.88671875" style="64" customWidth="1"/>
    <col min="16135" max="16135" width="21" style="64" bestFit="1" customWidth="1"/>
    <col min="16136" max="16136" width="6.109375" style="64" bestFit="1" customWidth="1"/>
    <col min="16137" max="16137" width="5.88671875" style="64" bestFit="1" customWidth="1"/>
    <col min="16138" max="16138" width="9" style="64" bestFit="1" customWidth="1"/>
    <col min="16139" max="16139" width="5.33203125" style="64" bestFit="1" customWidth="1"/>
    <col min="16140" max="16140" width="17.88671875" style="64" bestFit="1" customWidth="1"/>
    <col min="16141" max="16141" width="0" style="64" hidden="1" customWidth="1"/>
    <col min="16142" max="16142" width="9.109375" style="64" customWidth="1"/>
    <col min="16143" max="16146" width="9.109375" style="64"/>
    <col min="16147" max="16147" width="10.33203125" style="64" customWidth="1"/>
    <col min="16148" max="16384" width="9.109375" style="64"/>
  </cols>
  <sheetData>
    <row r="1" spans="1:16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6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6" s="70" customFormat="1" ht="12" customHeight="1">
      <c r="A3" s="64"/>
      <c r="B3" s="64"/>
      <c r="C3" s="64"/>
      <c r="D3" s="65"/>
      <c r="E3" s="66"/>
      <c r="F3" s="67"/>
      <c r="G3" s="67"/>
      <c r="H3" s="67"/>
      <c r="I3" s="67"/>
      <c r="J3" s="69"/>
      <c r="K3" s="69"/>
      <c r="L3" s="352"/>
    </row>
    <row r="4" spans="1:16" s="74" customFormat="1" ht="15.6">
      <c r="C4" s="20" t="s">
        <v>982</v>
      </c>
      <c r="D4" s="20"/>
      <c r="E4" s="66"/>
      <c r="F4" s="56"/>
      <c r="G4" s="56"/>
      <c r="H4" s="72"/>
      <c r="I4" s="72"/>
      <c r="J4" s="73"/>
      <c r="K4" s="73"/>
    </row>
    <row r="5" spans="1:16" s="74" customFormat="1" ht="14.25" customHeight="1" thickBot="1">
      <c r="C5" s="65">
        <v>1</v>
      </c>
      <c r="D5" s="65" t="s">
        <v>983</v>
      </c>
      <c r="E5" s="66"/>
      <c r="F5" s="75"/>
      <c r="G5" s="75"/>
      <c r="H5" s="76"/>
      <c r="I5" s="76"/>
      <c r="J5" s="355"/>
      <c r="K5" s="69"/>
      <c r="L5" s="69"/>
    </row>
    <row r="6" spans="1:16" s="87" customFormat="1" ht="15.75" customHeight="1" thickBot="1">
      <c r="A6" s="1" t="s">
        <v>70</v>
      </c>
      <c r="B6" s="419" t="s">
        <v>168</v>
      </c>
      <c r="C6" s="526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527" t="s">
        <v>486</v>
      </c>
      <c r="I6" s="80" t="s">
        <v>8</v>
      </c>
      <c r="J6" s="79" t="s">
        <v>180</v>
      </c>
      <c r="K6" s="85" t="s">
        <v>9</v>
      </c>
      <c r="L6" s="86" t="s">
        <v>10</v>
      </c>
    </row>
    <row r="7" spans="1:16" ht="18" customHeight="1">
      <c r="A7" s="175">
        <v>1</v>
      </c>
      <c r="B7" s="500" t="s">
        <v>984</v>
      </c>
      <c r="C7" s="90" t="s">
        <v>985</v>
      </c>
      <c r="D7" s="91" t="s">
        <v>986</v>
      </c>
      <c r="E7" s="92" t="s">
        <v>987</v>
      </c>
      <c r="F7" s="93" t="s">
        <v>93</v>
      </c>
      <c r="G7" s="93" t="s">
        <v>59</v>
      </c>
      <c r="H7" s="93"/>
      <c r="I7" s="177"/>
      <c r="J7" s="465">
        <v>1.3343749999999998E-3</v>
      </c>
      <c r="K7" s="54" t="str">
        <f>IF(ISBLANK(J7),"",IF(J7&lt;=0.00109375,"KSM",IF(J7&lt;=0.00115162037037037,"I A",IF(J7&lt;=0.00124421296296296,"II A",IF(J7&lt;=0.0013599537037037,"III A",IF(J7&lt;=0.00148726851851852,"I JA",IF(J7&lt;=0.00160300925925926,"II JA",IF(J7&lt;=0.00169560185185185,"III JA"))))))))</f>
        <v>III A</v>
      </c>
      <c r="L7" s="93" t="s">
        <v>378</v>
      </c>
      <c r="M7" s="528"/>
      <c r="N7" s="529"/>
    </row>
    <row r="8" spans="1:16" ht="18" customHeight="1">
      <c r="A8" s="175">
        <v>2</v>
      </c>
      <c r="B8" s="500" t="s">
        <v>988</v>
      </c>
      <c r="C8" s="90" t="s">
        <v>189</v>
      </c>
      <c r="D8" s="91" t="s">
        <v>989</v>
      </c>
      <c r="E8" s="92" t="s">
        <v>990</v>
      </c>
      <c r="F8" s="93" t="s">
        <v>38</v>
      </c>
      <c r="G8" s="93" t="s">
        <v>39</v>
      </c>
      <c r="H8" s="93"/>
      <c r="I8" s="177"/>
      <c r="J8" s="465">
        <v>1.3543981481481482E-3</v>
      </c>
      <c r="K8" s="54" t="str">
        <f>IF(ISBLANK(J8),"",IF(J8&lt;=0.00109375,"KSM",IF(J8&lt;=0.00115162037037037,"I A",IF(J8&lt;=0.00124421296296296,"II A",IF(J8&lt;=0.0013599537037037,"III A",IF(J8&lt;=0.00148726851851852,"I JA",IF(J8&lt;=0.00160300925925926,"II JA",IF(J8&lt;=0.00169560185185185,"III JA"))))))))</f>
        <v>III A</v>
      </c>
      <c r="L8" s="93" t="s">
        <v>120</v>
      </c>
      <c r="M8" s="466"/>
      <c r="N8" s="529"/>
    </row>
    <row r="9" spans="1:16" ht="18" customHeight="1">
      <c r="A9" s="175">
        <v>3</v>
      </c>
      <c r="B9" s="500" t="s">
        <v>970</v>
      </c>
      <c r="C9" s="90" t="s">
        <v>352</v>
      </c>
      <c r="D9" s="91" t="s">
        <v>991</v>
      </c>
      <c r="E9" s="92" t="s">
        <v>992</v>
      </c>
      <c r="F9" s="93" t="s">
        <v>83</v>
      </c>
      <c r="G9" s="93" t="s">
        <v>84</v>
      </c>
      <c r="H9" s="93"/>
      <c r="I9" s="177"/>
      <c r="J9" s="465">
        <v>1.4024305555555554E-3</v>
      </c>
      <c r="K9" s="54" t="str">
        <f>IF(ISBLANK(J9),"",IF(J9&lt;=0.00109375,"KSM",IF(J9&lt;=0.00115162037037037,"I A",IF(J9&lt;=0.00124421296296296,"II A",IF(J9&lt;=0.0013599537037037,"III A",IF(J9&lt;=0.00148726851851852,"I JA",IF(J9&lt;=0.00160300925925926,"II JA",IF(J9&lt;=0.00169560185185185,"III JA"))))))))</f>
        <v>I JA</v>
      </c>
      <c r="L9" s="93" t="s">
        <v>85</v>
      </c>
      <c r="M9" s="467"/>
      <c r="N9" s="529"/>
    </row>
    <row r="10" spans="1:16" ht="18" customHeight="1">
      <c r="A10" s="175">
        <v>4</v>
      </c>
      <c r="B10" s="500" t="s">
        <v>993</v>
      </c>
      <c r="C10" s="90" t="s">
        <v>811</v>
      </c>
      <c r="D10" s="91" t="s">
        <v>994</v>
      </c>
      <c r="E10" s="92" t="s">
        <v>776</v>
      </c>
      <c r="F10" s="93" t="s">
        <v>197</v>
      </c>
      <c r="G10" s="93" t="s">
        <v>198</v>
      </c>
      <c r="H10" s="93"/>
      <c r="I10" s="177"/>
      <c r="J10" s="465">
        <v>1.7201388888888889E-3</v>
      </c>
      <c r="K10" s="54"/>
      <c r="L10" s="93" t="s">
        <v>272</v>
      </c>
      <c r="M10" s="528"/>
      <c r="N10" s="529"/>
    </row>
    <row r="11" spans="1:16" s="74" customFormat="1" ht="14.25" customHeight="1" thickBot="1">
      <c r="C11" s="65">
        <v>2</v>
      </c>
      <c r="D11" s="65" t="s">
        <v>983</v>
      </c>
      <c r="E11" s="66"/>
      <c r="F11" s="75"/>
      <c r="G11" s="75"/>
      <c r="H11" s="76"/>
      <c r="I11" s="76"/>
      <c r="J11" s="355"/>
      <c r="K11" s="69"/>
      <c r="L11" s="69"/>
    </row>
    <row r="12" spans="1:16" s="87" customFormat="1" ht="15.75" customHeight="1" thickBot="1">
      <c r="A12" s="1" t="s">
        <v>70</v>
      </c>
      <c r="B12" s="419" t="s">
        <v>168</v>
      </c>
      <c r="C12" s="526" t="s">
        <v>2</v>
      </c>
      <c r="D12" s="78" t="s">
        <v>3</v>
      </c>
      <c r="E12" s="79" t="s">
        <v>4</v>
      </c>
      <c r="F12" s="80" t="s">
        <v>5</v>
      </c>
      <c r="G12" s="80" t="s">
        <v>6</v>
      </c>
      <c r="H12" s="527" t="s">
        <v>486</v>
      </c>
      <c r="I12" s="80" t="s">
        <v>8</v>
      </c>
      <c r="J12" s="79" t="s">
        <v>180</v>
      </c>
      <c r="K12" s="85" t="s">
        <v>9</v>
      </c>
      <c r="L12" s="86" t="s">
        <v>10</v>
      </c>
    </row>
    <row r="13" spans="1:16" ht="18" customHeight="1">
      <c r="A13" s="175">
        <v>1</v>
      </c>
      <c r="B13" s="500" t="s">
        <v>995</v>
      </c>
      <c r="C13" s="90" t="s">
        <v>689</v>
      </c>
      <c r="D13" s="91" t="s">
        <v>996</v>
      </c>
      <c r="E13" s="92">
        <v>39130</v>
      </c>
      <c r="F13" s="93" t="s">
        <v>213</v>
      </c>
      <c r="G13" s="93" t="s">
        <v>214</v>
      </c>
      <c r="H13" s="93"/>
      <c r="I13" s="177"/>
      <c r="J13" s="465">
        <v>1.2466435185185187E-3</v>
      </c>
      <c r="K13" s="54" t="str">
        <f>IF(ISBLANK(J13),"",IF(J13&lt;=0.00109375,"KSM",IF(J13&lt;=0.00115162037037037,"I A",IF(J13&lt;=0.00124421296296296,"II A",IF(J13&lt;=0.0013599537037037,"III A",IF(J13&lt;=0.00148726851851852,"I JA",IF(J13&lt;=0.00160300925925926,"II JA",IF(J13&lt;=0.00169560185185185,"III JA"))))))))</f>
        <v>III A</v>
      </c>
      <c r="L13" s="93" t="s">
        <v>228</v>
      </c>
      <c r="M13" s="528"/>
      <c r="N13" s="529"/>
    </row>
    <row r="14" spans="1:16" ht="18" customHeight="1">
      <c r="A14" s="175">
        <v>2</v>
      </c>
      <c r="B14" s="500" t="s">
        <v>997</v>
      </c>
      <c r="C14" s="90" t="s">
        <v>998</v>
      </c>
      <c r="D14" s="91" t="s">
        <v>690</v>
      </c>
      <c r="E14" s="92" t="s">
        <v>999</v>
      </c>
      <c r="F14" s="93" t="s">
        <v>89</v>
      </c>
      <c r="G14" s="93" t="s">
        <v>14</v>
      </c>
      <c r="H14" s="93"/>
      <c r="I14" s="177" t="s">
        <v>18</v>
      </c>
      <c r="J14" s="465">
        <v>1.2554398148148149E-3</v>
      </c>
      <c r="K14" s="54" t="str">
        <f>IF(ISBLANK(J14),"",IF(J14&lt;=0.00109375,"KSM",IF(J14&lt;=0.00115162037037037,"I A",IF(J14&lt;=0.00124421296296296,"II A",IF(J14&lt;=0.0013599537037037,"III A",IF(J14&lt;=0.00148726851851852,"I JA",IF(J14&lt;=0.00160300925925926,"II JA",IF(J14&lt;=0.00169560185185185,"III JA"))))))))</f>
        <v>III A</v>
      </c>
      <c r="L14" s="93" t="s">
        <v>294</v>
      </c>
      <c r="M14" s="472" t="s">
        <v>1000</v>
      </c>
      <c r="N14" s="529"/>
    </row>
    <row r="15" spans="1:16" ht="18" customHeight="1">
      <c r="A15" s="175">
        <v>3</v>
      </c>
      <c r="B15" s="500" t="s">
        <v>1001</v>
      </c>
      <c r="C15" s="90" t="s">
        <v>1002</v>
      </c>
      <c r="D15" s="91" t="s">
        <v>1003</v>
      </c>
      <c r="E15" s="92" t="s">
        <v>1004</v>
      </c>
      <c r="F15" s="93" t="s">
        <v>16</v>
      </c>
      <c r="G15" s="93" t="s">
        <v>495</v>
      </c>
      <c r="H15" s="93"/>
      <c r="I15" s="177"/>
      <c r="J15" s="465">
        <v>1.3934027777777779E-3</v>
      </c>
      <c r="K15" s="54" t="str">
        <f>IF(ISBLANK(J15),"",IF(J15&lt;=0.00109375,"KSM",IF(J15&lt;=0.00115162037037037,"I A",IF(J15&lt;=0.00124421296296296,"II A",IF(J15&lt;=0.0013599537037037,"III A",IF(J15&lt;=0.00148726851851852,"I JA",IF(J15&lt;=0.00160300925925926,"II JA",IF(J15&lt;=0.00169560185185185,"III JA"))))))))</f>
        <v>I JA</v>
      </c>
      <c r="L15" s="93" t="s">
        <v>17</v>
      </c>
      <c r="M15" s="528"/>
      <c r="N15" s="529"/>
    </row>
    <row r="16" spans="1:16" ht="18" customHeight="1">
      <c r="A16" s="175"/>
      <c r="B16" s="500" t="s">
        <v>1005</v>
      </c>
      <c r="C16" s="90" t="s">
        <v>492</v>
      </c>
      <c r="D16" s="91" t="s">
        <v>1006</v>
      </c>
      <c r="E16" s="92" t="s">
        <v>1007</v>
      </c>
      <c r="F16" s="93" t="s">
        <v>526</v>
      </c>
      <c r="G16" s="93" t="s">
        <v>527</v>
      </c>
      <c r="H16" s="93"/>
      <c r="I16" s="177" t="s">
        <v>233</v>
      </c>
      <c r="J16" s="465"/>
      <c r="K16" s="54" t="str">
        <f>IF(ISBLANK(J16),"",IF(J16&lt;=0.00109375,"KSM",IF(J16&lt;=0.00115162037037037,"I A",IF(J16&lt;=0.00124421296296296,"II A",IF(J16&lt;=0.0013599537037037,"III A",IF(J16&lt;=0.00148726851851852,"I JA",IF(J16&lt;=0.00160300925925926,"II JA",IF(J16&lt;=0.00169560185185185,"III JA"))))))))</f>
        <v/>
      </c>
      <c r="L16" s="93" t="s">
        <v>529</v>
      </c>
      <c r="M16" s="530"/>
      <c r="N16" s="529"/>
      <c r="P16" s="531"/>
    </row>
    <row r="17" spans="1:16" ht="18" customHeight="1">
      <c r="A17" s="175"/>
      <c r="B17" s="500">
        <v>37</v>
      </c>
      <c r="C17" s="90" t="s">
        <v>352</v>
      </c>
      <c r="D17" s="91" t="s">
        <v>1008</v>
      </c>
      <c r="E17" s="92">
        <v>39602</v>
      </c>
      <c r="F17" s="93" t="s">
        <v>12</v>
      </c>
      <c r="G17" s="93" t="s">
        <v>13</v>
      </c>
      <c r="H17" s="93"/>
      <c r="I17" s="177" t="s">
        <v>233</v>
      </c>
      <c r="J17" s="465"/>
      <c r="K17" s="54" t="str">
        <f>IF(ISBLANK(J17),"",IF(J17&lt;=0.00109375,"KSM",IF(J17&lt;=0.00115162037037037,"I A",IF(J17&lt;=0.00124421296296296,"II A",IF(J17&lt;=0.0013599537037037,"III A",IF(J17&lt;=0.00148726851851852,"I JA",IF(J17&lt;=0.00160300925925926,"II JA",IF(J17&lt;=0.00169560185185185,"III JA"))))))))</f>
        <v/>
      </c>
      <c r="L17" s="93" t="s">
        <v>786</v>
      </c>
      <c r="M17" s="528"/>
      <c r="N17" s="529"/>
    </row>
    <row r="18" spans="1:16" ht="18" customHeight="1" thickBot="1">
      <c r="A18" s="74"/>
      <c r="B18" s="74"/>
      <c r="C18" s="65">
        <v>3</v>
      </c>
      <c r="D18" s="65" t="s">
        <v>983</v>
      </c>
      <c r="E18" s="66"/>
      <c r="F18" s="75"/>
      <c r="G18" s="75"/>
      <c r="K18" s="69"/>
      <c r="L18" s="69"/>
      <c r="M18" s="74"/>
      <c r="N18" s="529"/>
    </row>
    <row r="19" spans="1:16" ht="18" customHeight="1" thickBot="1">
      <c r="A19" s="1" t="s">
        <v>70</v>
      </c>
      <c r="B19" s="419" t="s">
        <v>168</v>
      </c>
      <c r="C19" s="526" t="s">
        <v>2</v>
      </c>
      <c r="D19" s="78" t="s">
        <v>3</v>
      </c>
      <c r="E19" s="79" t="s">
        <v>4</v>
      </c>
      <c r="F19" s="80" t="s">
        <v>5</v>
      </c>
      <c r="G19" s="80" t="s">
        <v>6</v>
      </c>
      <c r="H19" s="527" t="s">
        <v>486</v>
      </c>
      <c r="I19" s="80" t="s">
        <v>8</v>
      </c>
      <c r="J19" s="79" t="s">
        <v>180</v>
      </c>
      <c r="K19" s="85" t="s">
        <v>9</v>
      </c>
      <c r="L19" s="86" t="s">
        <v>10</v>
      </c>
      <c r="M19" s="87"/>
      <c r="N19" s="529"/>
    </row>
    <row r="20" spans="1:16" s="74" customFormat="1" ht="14.25" customHeight="1">
      <c r="A20" s="175">
        <v>1</v>
      </c>
      <c r="B20" s="500" t="s">
        <v>1009</v>
      </c>
      <c r="C20" s="90" t="s">
        <v>15</v>
      </c>
      <c r="D20" s="91" t="s">
        <v>1010</v>
      </c>
      <c r="E20" s="92" t="s">
        <v>562</v>
      </c>
      <c r="F20" s="93" t="s">
        <v>192</v>
      </c>
      <c r="G20" s="93" t="s">
        <v>59</v>
      </c>
      <c r="H20" s="93"/>
      <c r="I20" s="177"/>
      <c r="J20" s="465">
        <v>1.1444444444444447E-3</v>
      </c>
      <c r="K20" s="54" t="str">
        <f t="shared" ref="K20:K27" si="0">IF(ISBLANK(J20),"",IF(J20&lt;=0.00109375,"KSM",IF(J20&lt;=0.00115162037037037,"I A",IF(J20&lt;=0.00124421296296296,"II A",IF(J20&lt;=0.0013599537037037,"III A",IF(J20&lt;=0.00148726851851852,"I JA",IF(J20&lt;=0.00160300925925926,"II JA",IF(J20&lt;=0.00169560185185185,"III JA"))))))))</f>
        <v>I A</v>
      </c>
      <c r="L20" s="93" t="s">
        <v>682</v>
      </c>
      <c r="M20" s="465">
        <v>1.3260416666666666E-3</v>
      </c>
      <c r="N20" s="529"/>
      <c r="O20" s="64"/>
      <c r="P20" s="64"/>
    </row>
    <row r="21" spans="1:16" s="87" customFormat="1" ht="15.75" customHeight="1">
      <c r="A21" s="175">
        <v>2</v>
      </c>
      <c r="B21" s="500" t="s">
        <v>1011</v>
      </c>
      <c r="C21" s="90" t="s">
        <v>229</v>
      </c>
      <c r="D21" s="91" t="s">
        <v>1012</v>
      </c>
      <c r="E21" s="92" t="s">
        <v>456</v>
      </c>
      <c r="F21" s="93" t="s">
        <v>53</v>
      </c>
      <c r="G21" s="93" t="s">
        <v>14</v>
      </c>
      <c r="H21" s="93"/>
      <c r="I21" s="177"/>
      <c r="J21" s="465">
        <v>1.2094907407407408E-3</v>
      </c>
      <c r="K21" s="54" t="str">
        <f t="shared" si="0"/>
        <v>II A</v>
      </c>
      <c r="L21" s="93" t="s">
        <v>1013</v>
      </c>
      <c r="M21" s="528"/>
      <c r="N21" s="529"/>
      <c r="O21" s="64"/>
      <c r="P21" s="64"/>
    </row>
    <row r="22" spans="1:16" ht="18" customHeight="1">
      <c r="A22" s="175">
        <v>3</v>
      </c>
      <c r="B22" s="500" t="s">
        <v>1014</v>
      </c>
      <c r="C22" s="90" t="s">
        <v>37</v>
      </c>
      <c r="D22" s="91" t="s">
        <v>812</v>
      </c>
      <c r="E22" s="92" t="s">
        <v>1015</v>
      </c>
      <c r="F22" s="93" t="s">
        <v>60</v>
      </c>
      <c r="G22" s="93" t="s">
        <v>59</v>
      </c>
      <c r="H22" s="93"/>
      <c r="I22" s="177"/>
      <c r="J22" s="465">
        <v>1.250462962962963E-3</v>
      </c>
      <c r="K22" s="54" t="str">
        <f t="shared" si="0"/>
        <v>III A</v>
      </c>
      <c r="L22" s="93" t="s">
        <v>682</v>
      </c>
      <c r="M22" s="532" t="s">
        <v>1016</v>
      </c>
      <c r="N22" s="529"/>
    </row>
    <row r="23" spans="1:16" ht="18" customHeight="1">
      <c r="A23" s="175">
        <v>4</v>
      </c>
      <c r="B23" s="500" t="s">
        <v>973</v>
      </c>
      <c r="C23" s="90" t="s">
        <v>1017</v>
      </c>
      <c r="D23" s="91" t="s">
        <v>1018</v>
      </c>
      <c r="E23" s="92">
        <v>39673</v>
      </c>
      <c r="F23" s="93" t="s">
        <v>98</v>
      </c>
      <c r="G23" s="93" t="s">
        <v>99</v>
      </c>
      <c r="H23" s="93"/>
      <c r="I23" s="177"/>
      <c r="J23" s="465">
        <v>1.2516203703703704E-3</v>
      </c>
      <c r="K23" s="54" t="str">
        <f t="shared" si="0"/>
        <v>III A</v>
      </c>
      <c r="L23" s="93" t="s">
        <v>824</v>
      </c>
      <c r="M23" s="532" t="s">
        <v>1019</v>
      </c>
      <c r="N23" s="74"/>
      <c r="O23" s="74"/>
      <c r="P23" s="74"/>
    </row>
    <row r="24" spans="1:16" ht="18" customHeight="1">
      <c r="A24" s="175">
        <v>5</v>
      </c>
      <c r="B24" s="500" t="s">
        <v>975</v>
      </c>
      <c r="C24" s="90" t="s">
        <v>1020</v>
      </c>
      <c r="D24" s="91" t="s">
        <v>1021</v>
      </c>
      <c r="E24" s="92" t="s">
        <v>1022</v>
      </c>
      <c r="F24" s="93" t="s">
        <v>186</v>
      </c>
      <c r="G24" s="93" t="s">
        <v>99</v>
      </c>
      <c r="H24" s="93"/>
      <c r="I24" s="177"/>
      <c r="J24" s="465">
        <v>1.3717592592592592E-3</v>
      </c>
      <c r="K24" s="54" t="str">
        <f t="shared" si="0"/>
        <v>I JA</v>
      </c>
      <c r="L24" s="93" t="s">
        <v>1023</v>
      </c>
      <c r="M24" s="533" t="s">
        <v>1024</v>
      </c>
      <c r="N24" s="87"/>
      <c r="O24" s="87"/>
      <c r="P24" s="87"/>
    </row>
    <row r="25" spans="1:16" ht="18" customHeight="1">
      <c r="A25" s="175">
        <v>6</v>
      </c>
      <c r="B25" s="500" t="s">
        <v>1025</v>
      </c>
      <c r="C25" s="90" t="s">
        <v>1026</v>
      </c>
      <c r="D25" s="91" t="s">
        <v>1027</v>
      </c>
      <c r="E25" s="92" t="s">
        <v>1028</v>
      </c>
      <c r="F25" s="93" t="s">
        <v>93</v>
      </c>
      <c r="G25" s="93" t="s">
        <v>59</v>
      </c>
      <c r="H25" s="93"/>
      <c r="I25" s="177"/>
      <c r="J25" s="465">
        <v>1.3798611111111112E-3</v>
      </c>
      <c r="K25" s="54" t="str">
        <f t="shared" si="0"/>
        <v>I JA</v>
      </c>
      <c r="L25" s="93" t="s">
        <v>682</v>
      </c>
      <c r="M25" s="466"/>
      <c r="N25" s="529"/>
    </row>
    <row r="26" spans="1:16" ht="18" customHeight="1">
      <c r="A26" s="175">
        <v>7</v>
      </c>
      <c r="B26" s="500" t="s">
        <v>1029</v>
      </c>
      <c r="C26" s="90" t="s">
        <v>679</v>
      </c>
      <c r="D26" s="91" t="s">
        <v>1030</v>
      </c>
      <c r="E26" s="92">
        <v>39547</v>
      </c>
      <c r="F26" s="93" t="s">
        <v>26</v>
      </c>
      <c r="G26" s="93" t="s">
        <v>13</v>
      </c>
      <c r="H26" s="93"/>
      <c r="I26" s="177" t="s">
        <v>18</v>
      </c>
      <c r="J26" s="465">
        <v>1.3870370370370371E-3</v>
      </c>
      <c r="K26" s="54" t="str">
        <f t="shared" si="0"/>
        <v>I JA</v>
      </c>
      <c r="L26" s="93" t="s">
        <v>550</v>
      </c>
      <c r="M26" s="532" t="s">
        <v>1031</v>
      </c>
      <c r="N26" s="529"/>
    </row>
    <row r="27" spans="1:16" ht="18" customHeight="1">
      <c r="A27" s="175">
        <v>8</v>
      </c>
      <c r="B27" s="500" t="s">
        <v>1032</v>
      </c>
      <c r="C27" s="90" t="s">
        <v>1033</v>
      </c>
      <c r="D27" s="91" t="s">
        <v>794</v>
      </c>
      <c r="E27" s="92" t="s">
        <v>1034</v>
      </c>
      <c r="F27" s="93" t="s">
        <v>526</v>
      </c>
      <c r="G27" s="93" t="s">
        <v>527</v>
      </c>
      <c r="H27" s="93"/>
      <c r="I27" s="177"/>
      <c r="J27" s="465">
        <v>1.450347222222222E-3</v>
      </c>
      <c r="K27" s="54" t="str">
        <f t="shared" si="0"/>
        <v>I JA</v>
      </c>
      <c r="L27" s="93" t="s">
        <v>529</v>
      </c>
      <c r="M27" s="465">
        <v>1.2719907407407406E-3</v>
      </c>
      <c r="N27" s="529"/>
    </row>
    <row r="29" spans="1:16">
      <c r="E29" s="64"/>
      <c r="F29" s="64"/>
      <c r="G29" s="64"/>
      <c r="H29" s="64"/>
      <c r="I29" s="64"/>
      <c r="J29" s="64"/>
      <c r="K29" s="64"/>
      <c r="L29" s="64"/>
    </row>
    <row r="30" spans="1:16">
      <c r="E30" s="64"/>
      <c r="F30" s="64"/>
      <c r="G30" s="64"/>
      <c r="H30" s="64"/>
      <c r="I30" s="64"/>
      <c r="J30" s="64"/>
      <c r="K30" s="64"/>
      <c r="L30" s="64"/>
    </row>
    <row r="31" spans="1:16">
      <c r="E31" s="64"/>
      <c r="F31" s="64"/>
      <c r="G31" s="64"/>
      <c r="H31" s="64"/>
      <c r="I31" s="64"/>
      <c r="J31" s="64"/>
      <c r="K31" s="64"/>
      <c r="L31" s="64"/>
    </row>
    <row r="32" spans="1:16">
      <c r="E32" s="64"/>
      <c r="F32" s="64"/>
      <c r="G32" s="64"/>
      <c r="H32" s="64"/>
      <c r="I32" s="64"/>
      <c r="J32" s="64"/>
      <c r="K32" s="64"/>
      <c r="L32" s="64"/>
    </row>
    <row r="33" spans="5:12">
      <c r="E33" s="64"/>
      <c r="F33" s="64"/>
      <c r="G33" s="64"/>
      <c r="H33" s="64"/>
      <c r="I33" s="64"/>
      <c r="J33" s="64"/>
      <c r="K33" s="64"/>
      <c r="L33" s="64"/>
    </row>
    <row r="34" spans="5:12">
      <c r="E34" s="64"/>
      <c r="F34" s="64"/>
      <c r="G34" s="64"/>
      <c r="H34" s="64"/>
      <c r="I34" s="64"/>
      <c r="J34" s="64"/>
      <c r="K34" s="64"/>
      <c r="L34" s="64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workbookViewId="0">
      <selection activeCell="N25" sqref="N25"/>
    </sheetView>
  </sheetViews>
  <sheetFormatPr defaultRowHeight="13.2"/>
  <cols>
    <col min="1" max="1" width="5.109375" style="64" customWidth="1"/>
    <col min="2" max="2" width="5.6640625" style="64" customWidth="1"/>
    <col min="3" max="3" width="10" style="64" customWidth="1"/>
    <col min="4" max="4" width="15" style="64" customWidth="1"/>
    <col min="5" max="5" width="9.33203125" style="97" customWidth="1"/>
    <col min="6" max="6" width="12.88671875" style="76" customWidth="1"/>
    <col min="7" max="7" width="21" style="76" bestFit="1" customWidth="1"/>
    <col min="8" max="8" width="6.109375" style="76" bestFit="1" customWidth="1"/>
    <col min="9" max="9" width="5.88671875" style="76" bestFit="1" customWidth="1"/>
    <col min="10" max="10" width="9" style="355" bestFit="1" customWidth="1"/>
    <col min="11" max="11" width="5.33203125" style="355" bestFit="1" customWidth="1"/>
    <col min="12" max="12" width="17.88671875" style="70" bestFit="1" customWidth="1"/>
    <col min="13" max="13" width="6.88671875" style="64" hidden="1" customWidth="1"/>
    <col min="14" max="14" width="9.109375" style="64" customWidth="1"/>
    <col min="15" max="18" width="9.109375" style="64"/>
    <col min="19" max="19" width="10.33203125" style="64" customWidth="1"/>
    <col min="20" max="256" width="9.109375" style="64"/>
    <col min="257" max="257" width="5.109375" style="64" customWidth="1"/>
    <col min="258" max="258" width="5.6640625" style="64" customWidth="1"/>
    <col min="259" max="259" width="10" style="64" customWidth="1"/>
    <col min="260" max="260" width="15" style="64" customWidth="1"/>
    <col min="261" max="261" width="9.33203125" style="64" customWidth="1"/>
    <col min="262" max="262" width="12.88671875" style="64" customWidth="1"/>
    <col min="263" max="263" width="21" style="64" bestFit="1" customWidth="1"/>
    <col min="264" max="264" width="6.109375" style="64" bestFit="1" customWidth="1"/>
    <col min="265" max="265" width="5.88671875" style="64" bestFit="1" customWidth="1"/>
    <col min="266" max="266" width="9" style="64" bestFit="1" customWidth="1"/>
    <col min="267" max="267" width="5.33203125" style="64" bestFit="1" customWidth="1"/>
    <col min="268" max="268" width="17.88671875" style="64" bestFit="1" customWidth="1"/>
    <col min="269" max="269" width="0" style="64" hidden="1" customWidth="1"/>
    <col min="270" max="270" width="9.109375" style="64" customWidth="1"/>
    <col min="271" max="274" width="9.109375" style="64"/>
    <col min="275" max="275" width="10.33203125" style="64" customWidth="1"/>
    <col min="276" max="512" width="9.109375" style="64"/>
    <col min="513" max="513" width="5.109375" style="64" customWidth="1"/>
    <col min="514" max="514" width="5.6640625" style="64" customWidth="1"/>
    <col min="515" max="515" width="10" style="64" customWidth="1"/>
    <col min="516" max="516" width="15" style="64" customWidth="1"/>
    <col min="517" max="517" width="9.33203125" style="64" customWidth="1"/>
    <col min="518" max="518" width="12.88671875" style="64" customWidth="1"/>
    <col min="519" max="519" width="21" style="64" bestFit="1" customWidth="1"/>
    <col min="520" max="520" width="6.109375" style="64" bestFit="1" customWidth="1"/>
    <col min="521" max="521" width="5.88671875" style="64" bestFit="1" customWidth="1"/>
    <col min="522" max="522" width="9" style="64" bestFit="1" customWidth="1"/>
    <col min="523" max="523" width="5.33203125" style="64" bestFit="1" customWidth="1"/>
    <col min="524" max="524" width="17.88671875" style="64" bestFit="1" customWidth="1"/>
    <col min="525" max="525" width="0" style="64" hidden="1" customWidth="1"/>
    <col min="526" max="526" width="9.109375" style="64" customWidth="1"/>
    <col min="527" max="530" width="9.109375" style="64"/>
    <col min="531" max="531" width="10.33203125" style="64" customWidth="1"/>
    <col min="532" max="768" width="9.109375" style="64"/>
    <col min="769" max="769" width="5.109375" style="64" customWidth="1"/>
    <col min="770" max="770" width="5.6640625" style="64" customWidth="1"/>
    <col min="771" max="771" width="10" style="64" customWidth="1"/>
    <col min="772" max="772" width="15" style="64" customWidth="1"/>
    <col min="773" max="773" width="9.33203125" style="64" customWidth="1"/>
    <col min="774" max="774" width="12.88671875" style="64" customWidth="1"/>
    <col min="775" max="775" width="21" style="64" bestFit="1" customWidth="1"/>
    <col min="776" max="776" width="6.109375" style="64" bestFit="1" customWidth="1"/>
    <col min="777" max="777" width="5.88671875" style="64" bestFit="1" customWidth="1"/>
    <col min="778" max="778" width="9" style="64" bestFit="1" customWidth="1"/>
    <col min="779" max="779" width="5.33203125" style="64" bestFit="1" customWidth="1"/>
    <col min="780" max="780" width="17.88671875" style="64" bestFit="1" customWidth="1"/>
    <col min="781" max="781" width="0" style="64" hidden="1" customWidth="1"/>
    <col min="782" max="782" width="9.109375" style="64" customWidth="1"/>
    <col min="783" max="786" width="9.109375" style="64"/>
    <col min="787" max="787" width="10.33203125" style="64" customWidth="1"/>
    <col min="788" max="1024" width="9.109375" style="64"/>
    <col min="1025" max="1025" width="5.109375" style="64" customWidth="1"/>
    <col min="1026" max="1026" width="5.6640625" style="64" customWidth="1"/>
    <col min="1027" max="1027" width="10" style="64" customWidth="1"/>
    <col min="1028" max="1028" width="15" style="64" customWidth="1"/>
    <col min="1029" max="1029" width="9.33203125" style="64" customWidth="1"/>
    <col min="1030" max="1030" width="12.88671875" style="64" customWidth="1"/>
    <col min="1031" max="1031" width="21" style="64" bestFit="1" customWidth="1"/>
    <col min="1032" max="1032" width="6.109375" style="64" bestFit="1" customWidth="1"/>
    <col min="1033" max="1033" width="5.88671875" style="64" bestFit="1" customWidth="1"/>
    <col min="1034" max="1034" width="9" style="64" bestFit="1" customWidth="1"/>
    <col min="1035" max="1035" width="5.33203125" style="64" bestFit="1" customWidth="1"/>
    <col min="1036" max="1036" width="17.88671875" style="64" bestFit="1" customWidth="1"/>
    <col min="1037" max="1037" width="0" style="64" hidden="1" customWidth="1"/>
    <col min="1038" max="1038" width="9.109375" style="64" customWidth="1"/>
    <col min="1039" max="1042" width="9.109375" style="64"/>
    <col min="1043" max="1043" width="10.33203125" style="64" customWidth="1"/>
    <col min="1044" max="1280" width="9.109375" style="64"/>
    <col min="1281" max="1281" width="5.109375" style="64" customWidth="1"/>
    <col min="1282" max="1282" width="5.6640625" style="64" customWidth="1"/>
    <col min="1283" max="1283" width="10" style="64" customWidth="1"/>
    <col min="1284" max="1284" width="15" style="64" customWidth="1"/>
    <col min="1285" max="1285" width="9.33203125" style="64" customWidth="1"/>
    <col min="1286" max="1286" width="12.88671875" style="64" customWidth="1"/>
    <col min="1287" max="1287" width="21" style="64" bestFit="1" customWidth="1"/>
    <col min="1288" max="1288" width="6.109375" style="64" bestFit="1" customWidth="1"/>
    <col min="1289" max="1289" width="5.88671875" style="64" bestFit="1" customWidth="1"/>
    <col min="1290" max="1290" width="9" style="64" bestFit="1" customWidth="1"/>
    <col min="1291" max="1291" width="5.33203125" style="64" bestFit="1" customWidth="1"/>
    <col min="1292" max="1292" width="17.88671875" style="64" bestFit="1" customWidth="1"/>
    <col min="1293" max="1293" width="0" style="64" hidden="1" customWidth="1"/>
    <col min="1294" max="1294" width="9.109375" style="64" customWidth="1"/>
    <col min="1295" max="1298" width="9.109375" style="64"/>
    <col min="1299" max="1299" width="10.33203125" style="64" customWidth="1"/>
    <col min="1300" max="1536" width="9.109375" style="64"/>
    <col min="1537" max="1537" width="5.109375" style="64" customWidth="1"/>
    <col min="1538" max="1538" width="5.6640625" style="64" customWidth="1"/>
    <col min="1539" max="1539" width="10" style="64" customWidth="1"/>
    <col min="1540" max="1540" width="15" style="64" customWidth="1"/>
    <col min="1541" max="1541" width="9.33203125" style="64" customWidth="1"/>
    <col min="1542" max="1542" width="12.88671875" style="64" customWidth="1"/>
    <col min="1543" max="1543" width="21" style="64" bestFit="1" customWidth="1"/>
    <col min="1544" max="1544" width="6.109375" style="64" bestFit="1" customWidth="1"/>
    <col min="1545" max="1545" width="5.88671875" style="64" bestFit="1" customWidth="1"/>
    <col min="1546" max="1546" width="9" style="64" bestFit="1" customWidth="1"/>
    <col min="1547" max="1547" width="5.33203125" style="64" bestFit="1" customWidth="1"/>
    <col min="1548" max="1548" width="17.88671875" style="64" bestFit="1" customWidth="1"/>
    <col min="1549" max="1549" width="0" style="64" hidden="1" customWidth="1"/>
    <col min="1550" max="1550" width="9.109375" style="64" customWidth="1"/>
    <col min="1551" max="1554" width="9.109375" style="64"/>
    <col min="1555" max="1555" width="10.33203125" style="64" customWidth="1"/>
    <col min="1556" max="1792" width="9.109375" style="64"/>
    <col min="1793" max="1793" width="5.109375" style="64" customWidth="1"/>
    <col min="1794" max="1794" width="5.6640625" style="64" customWidth="1"/>
    <col min="1795" max="1795" width="10" style="64" customWidth="1"/>
    <col min="1796" max="1796" width="15" style="64" customWidth="1"/>
    <col min="1797" max="1797" width="9.33203125" style="64" customWidth="1"/>
    <col min="1798" max="1798" width="12.88671875" style="64" customWidth="1"/>
    <col min="1799" max="1799" width="21" style="64" bestFit="1" customWidth="1"/>
    <col min="1800" max="1800" width="6.109375" style="64" bestFit="1" customWidth="1"/>
    <col min="1801" max="1801" width="5.88671875" style="64" bestFit="1" customWidth="1"/>
    <col min="1802" max="1802" width="9" style="64" bestFit="1" customWidth="1"/>
    <col min="1803" max="1803" width="5.33203125" style="64" bestFit="1" customWidth="1"/>
    <col min="1804" max="1804" width="17.88671875" style="64" bestFit="1" customWidth="1"/>
    <col min="1805" max="1805" width="0" style="64" hidden="1" customWidth="1"/>
    <col min="1806" max="1806" width="9.109375" style="64" customWidth="1"/>
    <col min="1807" max="1810" width="9.109375" style="64"/>
    <col min="1811" max="1811" width="10.33203125" style="64" customWidth="1"/>
    <col min="1812" max="2048" width="9.109375" style="64"/>
    <col min="2049" max="2049" width="5.109375" style="64" customWidth="1"/>
    <col min="2050" max="2050" width="5.6640625" style="64" customWidth="1"/>
    <col min="2051" max="2051" width="10" style="64" customWidth="1"/>
    <col min="2052" max="2052" width="15" style="64" customWidth="1"/>
    <col min="2053" max="2053" width="9.33203125" style="64" customWidth="1"/>
    <col min="2054" max="2054" width="12.88671875" style="64" customWidth="1"/>
    <col min="2055" max="2055" width="21" style="64" bestFit="1" customWidth="1"/>
    <col min="2056" max="2056" width="6.109375" style="64" bestFit="1" customWidth="1"/>
    <col min="2057" max="2057" width="5.88671875" style="64" bestFit="1" customWidth="1"/>
    <col min="2058" max="2058" width="9" style="64" bestFit="1" customWidth="1"/>
    <col min="2059" max="2059" width="5.33203125" style="64" bestFit="1" customWidth="1"/>
    <col min="2060" max="2060" width="17.88671875" style="64" bestFit="1" customWidth="1"/>
    <col min="2061" max="2061" width="0" style="64" hidden="1" customWidth="1"/>
    <col min="2062" max="2062" width="9.109375" style="64" customWidth="1"/>
    <col min="2063" max="2066" width="9.109375" style="64"/>
    <col min="2067" max="2067" width="10.33203125" style="64" customWidth="1"/>
    <col min="2068" max="2304" width="9.109375" style="64"/>
    <col min="2305" max="2305" width="5.109375" style="64" customWidth="1"/>
    <col min="2306" max="2306" width="5.6640625" style="64" customWidth="1"/>
    <col min="2307" max="2307" width="10" style="64" customWidth="1"/>
    <col min="2308" max="2308" width="15" style="64" customWidth="1"/>
    <col min="2309" max="2309" width="9.33203125" style="64" customWidth="1"/>
    <col min="2310" max="2310" width="12.88671875" style="64" customWidth="1"/>
    <col min="2311" max="2311" width="21" style="64" bestFit="1" customWidth="1"/>
    <col min="2312" max="2312" width="6.109375" style="64" bestFit="1" customWidth="1"/>
    <col min="2313" max="2313" width="5.88671875" style="64" bestFit="1" customWidth="1"/>
    <col min="2314" max="2314" width="9" style="64" bestFit="1" customWidth="1"/>
    <col min="2315" max="2315" width="5.33203125" style="64" bestFit="1" customWidth="1"/>
    <col min="2316" max="2316" width="17.88671875" style="64" bestFit="1" customWidth="1"/>
    <col min="2317" max="2317" width="0" style="64" hidden="1" customWidth="1"/>
    <col min="2318" max="2318" width="9.109375" style="64" customWidth="1"/>
    <col min="2319" max="2322" width="9.109375" style="64"/>
    <col min="2323" max="2323" width="10.33203125" style="64" customWidth="1"/>
    <col min="2324" max="2560" width="9.109375" style="64"/>
    <col min="2561" max="2561" width="5.109375" style="64" customWidth="1"/>
    <col min="2562" max="2562" width="5.6640625" style="64" customWidth="1"/>
    <col min="2563" max="2563" width="10" style="64" customWidth="1"/>
    <col min="2564" max="2564" width="15" style="64" customWidth="1"/>
    <col min="2565" max="2565" width="9.33203125" style="64" customWidth="1"/>
    <col min="2566" max="2566" width="12.88671875" style="64" customWidth="1"/>
    <col min="2567" max="2567" width="21" style="64" bestFit="1" customWidth="1"/>
    <col min="2568" max="2568" width="6.109375" style="64" bestFit="1" customWidth="1"/>
    <col min="2569" max="2569" width="5.88671875" style="64" bestFit="1" customWidth="1"/>
    <col min="2570" max="2570" width="9" style="64" bestFit="1" customWidth="1"/>
    <col min="2571" max="2571" width="5.33203125" style="64" bestFit="1" customWidth="1"/>
    <col min="2572" max="2572" width="17.88671875" style="64" bestFit="1" customWidth="1"/>
    <col min="2573" max="2573" width="0" style="64" hidden="1" customWidth="1"/>
    <col min="2574" max="2574" width="9.109375" style="64" customWidth="1"/>
    <col min="2575" max="2578" width="9.109375" style="64"/>
    <col min="2579" max="2579" width="10.33203125" style="64" customWidth="1"/>
    <col min="2580" max="2816" width="9.109375" style="64"/>
    <col min="2817" max="2817" width="5.109375" style="64" customWidth="1"/>
    <col min="2818" max="2818" width="5.6640625" style="64" customWidth="1"/>
    <col min="2819" max="2819" width="10" style="64" customWidth="1"/>
    <col min="2820" max="2820" width="15" style="64" customWidth="1"/>
    <col min="2821" max="2821" width="9.33203125" style="64" customWidth="1"/>
    <col min="2822" max="2822" width="12.88671875" style="64" customWidth="1"/>
    <col min="2823" max="2823" width="21" style="64" bestFit="1" customWidth="1"/>
    <col min="2824" max="2824" width="6.109375" style="64" bestFit="1" customWidth="1"/>
    <col min="2825" max="2825" width="5.88671875" style="64" bestFit="1" customWidth="1"/>
    <col min="2826" max="2826" width="9" style="64" bestFit="1" customWidth="1"/>
    <col min="2827" max="2827" width="5.33203125" style="64" bestFit="1" customWidth="1"/>
    <col min="2828" max="2828" width="17.88671875" style="64" bestFit="1" customWidth="1"/>
    <col min="2829" max="2829" width="0" style="64" hidden="1" customWidth="1"/>
    <col min="2830" max="2830" width="9.109375" style="64" customWidth="1"/>
    <col min="2831" max="2834" width="9.109375" style="64"/>
    <col min="2835" max="2835" width="10.33203125" style="64" customWidth="1"/>
    <col min="2836" max="3072" width="9.109375" style="64"/>
    <col min="3073" max="3073" width="5.109375" style="64" customWidth="1"/>
    <col min="3074" max="3074" width="5.6640625" style="64" customWidth="1"/>
    <col min="3075" max="3075" width="10" style="64" customWidth="1"/>
    <col min="3076" max="3076" width="15" style="64" customWidth="1"/>
    <col min="3077" max="3077" width="9.33203125" style="64" customWidth="1"/>
    <col min="3078" max="3078" width="12.88671875" style="64" customWidth="1"/>
    <col min="3079" max="3079" width="21" style="64" bestFit="1" customWidth="1"/>
    <col min="3080" max="3080" width="6.109375" style="64" bestFit="1" customWidth="1"/>
    <col min="3081" max="3081" width="5.88671875" style="64" bestFit="1" customWidth="1"/>
    <col min="3082" max="3082" width="9" style="64" bestFit="1" customWidth="1"/>
    <col min="3083" max="3083" width="5.33203125" style="64" bestFit="1" customWidth="1"/>
    <col min="3084" max="3084" width="17.88671875" style="64" bestFit="1" customWidth="1"/>
    <col min="3085" max="3085" width="0" style="64" hidden="1" customWidth="1"/>
    <col min="3086" max="3086" width="9.109375" style="64" customWidth="1"/>
    <col min="3087" max="3090" width="9.109375" style="64"/>
    <col min="3091" max="3091" width="10.33203125" style="64" customWidth="1"/>
    <col min="3092" max="3328" width="9.109375" style="64"/>
    <col min="3329" max="3329" width="5.109375" style="64" customWidth="1"/>
    <col min="3330" max="3330" width="5.6640625" style="64" customWidth="1"/>
    <col min="3331" max="3331" width="10" style="64" customWidth="1"/>
    <col min="3332" max="3332" width="15" style="64" customWidth="1"/>
    <col min="3333" max="3333" width="9.33203125" style="64" customWidth="1"/>
    <col min="3334" max="3334" width="12.88671875" style="64" customWidth="1"/>
    <col min="3335" max="3335" width="21" style="64" bestFit="1" customWidth="1"/>
    <col min="3336" max="3336" width="6.109375" style="64" bestFit="1" customWidth="1"/>
    <col min="3337" max="3337" width="5.88671875" style="64" bestFit="1" customWidth="1"/>
    <col min="3338" max="3338" width="9" style="64" bestFit="1" customWidth="1"/>
    <col min="3339" max="3339" width="5.33203125" style="64" bestFit="1" customWidth="1"/>
    <col min="3340" max="3340" width="17.88671875" style="64" bestFit="1" customWidth="1"/>
    <col min="3341" max="3341" width="0" style="64" hidden="1" customWidth="1"/>
    <col min="3342" max="3342" width="9.109375" style="64" customWidth="1"/>
    <col min="3343" max="3346" width="9.109375" style="64"/>
    <col min="3347" max="3347" width="10.33203125" style="64" customWidth="1"/>
    <col min="3348" max="3584" width="9.109375" style="64"/>
    <col min="3585" max="3585" width="5.109375" style="64" customWidth="1"/>
    <col min="3586" max="3586" width="5.6640625" style="64" customWidth="1"/>
    <col min="3587" max="3587" width="10" style="64" customWidth="1"/>
    <col min="3588" max="3588" width="15" style="64" customWidth="1"/>
    <col min="3589" max="3589" width="9.33203125" style="64" customWidth="1"/>
    <col min="3590" max="3590" width="12.88671875" style="64" customWidth="1"/>
    <col min="3591" max="3591" width="21" style="64" bestFit="1" customWidth="1"/>
    <col min="3592" max="3592" width="6.109375" style="64" bestFit="1" customWidth="1"/>
    <col min="3593" max="3593" width="5.88671875" style="64" bestFit="1" customWidth="1"/>
    <col min="3594" max="3594" width="9" style="64" bestFit="1" customWidth="1"/>
    <col min="3595" max="3595" width="5.33203125" style="64" bestFit="1" customWidth="1"/>
    <col min="3596" max="3596" width="17.88671875" style="64" bestFit="1" customWidth="1"/>
    <col min="3597" max="3597" width="0" style="64" hidden="1" customWidth="1"/>
    <col min="3598" max="3598" width="9.109375" style="64" customWidth="1"/>
    <col min="3599" max="3602" width="9.109375" style="64"/>
    <col min="3603" max="3603" width="10.33203125" style="64" customWidth="1"/>
    <col min="3604" max="3840" width="9.109375" style="64"/>
    <col min="3841" max="3841" width="5.109375" style="64" customWidth="1"/>
    <col min="3842" max="3842" width="5.6640625" style="64" customWidth="1"/>
    <col min="3843" max="3843" width="10" style="64" customWidth="1"/>
    <col min="3844" max="3844" width="15" style="64" customWidth="1"/>
    <col min="3845" max="3845" width="9.33203125" style="64" customWidth="1"/>
    <col min="3846" max="3846" width="12.88671875" style="64" customWidth="1"/>
    <col min="3847" max="3847" width="21" style="64" bestFit="1" customWidth="1"/>
    <col min="3848" max="3848" width="6.109375" style="64" bestFit="1" customWidth="1"/>
    <col min="3849" max="3849" width="5.88671875" style="64" bestFit="1" customWidth="1"/>
    <col min="3850" max="3850" width="9" style="64" bestFit="1" customWidth="1"/>
    <col min="3851" max="3851" width="5.33203125" style="64" bestFit="1" customWidth="1"/>
    <col min="3852" max="3852" width="17.88671875" style="64" bestFit="1" customWidth="1"/>
    <col min="3853" max="3853" width="0" style="64" hidden="1" customWidth="1"/>
    <col min="3854" max="3854" width="9.109375" style="64" customWidth="1"/>
    <col min="3855" max="3858" width="9.109375" style="64"/>
    <col min="3859" max="3859" width="10.33203125" style="64" customWidth="1"/>
    <col min="3860" max="4096" width="9.109375" style="64"/>
    <col min="4097" max="4097" width="5.109375" style="64" customWidth="1"/>
    <col min="4098" max="4098" width="5.6640625" style="64" customWidth="1"/>
    <col min="4099" max="4099" width="10" style="64" customWidth="1"/>
    <col min="4100" max="4100" width="15" style="64" customWidth="1"/>
    <col min="4101" max="4101" width="9.33203125" style="64" customWidth="1"/>
    <col min="4102" max="4102" width="12.88671875" style="64" customWidth="1"/>
    <col min="4103" max="4103" width="21" style="64" bestFit="1" customWidth="1"/>
    <col min="4104" max="4104" width="6.109375" style="64" bestFit="1" customWidth="1"/>
    <col min="4105" max="4105" width="5.88671875" style="64" bestFit="1" customWidth="1"/>
    <col min="4106" max="4106" width="9" style="64" bestFit="1" customWidth="1"/>
    <col min="4107" max="4107" width="5.33203125" style="64" bestFit="1" customWidth="1"/>
    <col min="4108" max="4108" width="17.88671875" style="64" bestFit="1" customWidth="1"/>
    <col min="4109" max="4109" width="0" style="64" hidden="1" customWidth="1"/>
    <col min="4110" max="4110" width="9.109375" style="64" customWidth="1"/>
    <col min="4111" max="4114" width="9.109375" style="64"/>
    <col min="4115" max="4115" width="10.33203125" style="64" customWidth="1"/>
    <col min="4116" max="4352" width="9.109375" style="64"/>
    <col min="4353" max="4353" width="5.109375" style="64" customWidth="1"/>
    <col min="4354" max="4354" width="5.6640625" style="64" customWidth="1"/>
    <col min="4355" max="4355" width="10" style="64" customWidth="1"/>
    <col min="4356" max="4356" width="15" style="64" customWidth="1"/>
    <col min="4357" max="4357" width="9.33203125" style="64" customWidth="1"/>
    <col min="4358" max="4358" width="12.88671875" style="64" customWidth="1"/>
    <col min="4359" max="4359" width="21" style="64" bestFit="1" customWidth="1"/>
    <col min="4360" max="4360" width="6.109375" style="64" bestFit="1" customWidth="1"/>
    <col min="4361" max="4361" width="5.88671875" style="64" bestFit="1" customWidth="1"/>
    <col min="4362" max="4362" width="9" style="64" bestFit="1" customWidth="1"/>
    <col min="4363" max="4363" width="5.33203125" style="64" bestFit="1" customWidth="1"/>
    <col min="4364" max="4364" width="17.88671875" style="64" bestFit="1" customWidth="1"/>
    <col min="4365" max="4365" width="0" style="64" hidden="1" customWidth="1"/>
    <col min="4366" max="4366" width="9.109375" style="64" customWidth="1"/>
    <col min="4367" max="4370" width="9.109375" style="64"/>
    <col min="4371" max="4371" width="10.33203125" style="64" customWidth="1"/>
    <col min="4372" max="4608" width="9.109375" style="64"/>
    <col min="4609" max="4609" width="5.109375" style="64" customWidth="1"/>
    <col min="4610" max="4610" width="5.6640625" style="64" customWidth="1"/>
    <col min="4611" max="4611" width="10" style="64" customWidth="1"/>
    <col min="4612" max="4612" width="15" style="64" customWidth="1"/>
    <col min="4613" max="4613" width="9.33203125" style="64" customWidth="1"/>
    <col min="4614" max="4614" width="12.88671875" style="64" customWidth="1"/>
    <col min="4615" max="4615" width="21" style="64" bestFit="1" customWidth="1"/>
    <col min="4616" max="4616" width="6.109375" style="64" bestFit="1" customWidth="1"/>
    <col min="4617" max="4617" width="5.88671875" style="64" bestFit="1" customWidth="1"/>
    <col min="4618" max="4618" width="9" style="64" bestFit="1" customWidth="1"/>
    <col min="4619" max="4619" width="5.33203125" style="64" bestFit="1" customWidth="1"/>
    <col min="4620" max="4620" width="17.88671875" style="64" bestFit="1" customWidth="1"/>
    <col min="4621" max="4621" width="0" style="64" hidden="1" customWidth="1"/>
    <col min="4622" max="4622" width="9.109375" style="64" customWidth="1"/>
    <col min="4623" max="4626" width="9.109375" style="64"/>
    <col min="4627" max="4627" width="10.33203125" style="64" customWidth="1"/>
    <col min="4628" max="4864" width="9.109375" style="64"/>
    <col min="4865" max="4865" width="5.109375" style="64" customWidth="1"/>
    <col min="4866" max="4866" width="5.6640625" style="64" customWidth="1"/>
    <col min="4867" max="4867" width="10" style="64" customWidth="1"/>
    <col min="4868" max="4868" width="15" style="64" customWidth="1"/>
    <col min="4869" max="4869" width="9.33203125" style="64" customWidth="1"/>
    <col min="4870" max="4870" width="12.88671875" style="64" customWidth="1"/>
    <col min="4871" max="4871" width="21" style="64" bestFit="1" customWidth="1"/>
    <col min="4872" max="4872" width="6.109375" style="64" bestFit="1" customWidth="1"/>
    <col min="4873" max="4873" width="5.88671875" style="64" bestFit="1" customWidth="1"/>
    <col min="4874" max="4874" width="9" style="64" bestFit="1" customWidth="1"/>
    <col min="4875" max="4875" width="5.33203125" style="64" bestFit="1" customWidth="1"/>
    <col min="4876" max="4876" width="17.88671875" style="64" bestFit="1" customWidth="1"/>
    <col min="4877" max="4877" width="0" style="64" hidden="1" customWidth="1"/>
    <col min="4878" max="4878" width="9.109375" style="64" customWidth="1"/>
    <col min="4879" max="4882" width="9.109375" style="64"/>
    <col min="4883" max="4883" width="10.33203125" style="64" customWidth="1"/>
    <col min="4884" max="5120" width="9.109375" style="64"/>
    <col min="5121" max="5121" width="5.109375" style="64" customWidth="1"/>
    <col min="5122" max="5122" width="5.6640625" style="64" customWidth="1"/>
    <col min="5123" max="5123" width="10" style="64" customWidth="1"/>
    <col min="5124" max="5124" width="15" style="64" customWidth="1"/>
    <col min="5125" max="5125" width="9.33203125" style="64" customWidth="1"/>
    <col min="5126" max="5126" width="12.88671875" style="64" customWidth="1"/>
    <col min="5127" max="5127" width="21" style="64" bestFit="1" customWidth="1"/>
    <col min="5128" max="5128" width="6.109375" style="64" bestFit="1" customWidth="1"/>
    <col min="5129" max="5129" width="5.88671875" style="64" bestFit="1" customWidth="1"/>
    <col min="5130" max="5130" width="9" style="64" bestFit="1" customWidth="1"/>
    <col min="5131" max="5131" width="5.33203125" style="64" bestFit="1" customWidth="1"/>
    <col min="5132" max="5132" width="17.88671875" style="64" bestFit="1" customWidth="1"/>
    <col min="5133" max="5133" width="0" style="64" hidden="1" customWidth="1"/>
    <col min="5134" max="5134" width="9.109375" style="64" customWidth="1"/>
    <col min="5135" max="5138" width="9.109375" style="64"/>
    <col min="5139" max="5139" width="10.33203125" style="64" customWidth="1"/>
    <col min="5140" max="5376" width="9.109375" style="64"/>
    <col min="5377" max="5377" width="5.109375" style="64" customWidth="1"/>
    <col min="5378" max="5378" width="5.6640625" style="64" customWidth="1"/>
    <col min="5379" max="5379" width="10" style="64" customWidth="1"/>
    <col min="5380" max="5380" width="15" style="64" customWidth="1"/>
    <col min="5381" max="5381" width="9.33203125" style="64" customWidth="1"/>
    <col min="5382" max="5382" width="12.88671875" style="64" customWidth="1"/>
    <col min="5383" max="5383" width="21" style="64" bestFit="1" customWidth="1"/>
    <col min="5384" max="5384" width="6.109375" style="64" bestFit="1" customWidth="1"/>
    <col min="5385" max="5385" width="5.88671875" style="64" bestFit="1" customWidth="1"/>
    <col min="5386" max="5386" width="9" style="64" bestFit="1" customWidth="1"/>
    <col min="5387" max="5387" width="5.33203125" style="64" bestFit="1" customWidth="1"/>
    <col min="5388" max="5388" width="17.88671875" style="64" bestFit="1" customWidth="1"/>
    <col min="5389" max="5389" width="0" style="64" hidden="1" customWidth="1"/>
    <col min="5390" max="5390" width="9.109375" style="64" customWidth="1"/>
    <col min="5391" max="5394" width="9.109375" style="64"/>
    <col min="5395" max="5395" width="10.33203125" style="64" customWidth="1"/>
    <col min="5396" max="5632" width="9.109375" style="64"/>
    <col min="5633" max="5633" width="5.109375" style="64" customWidth="1"/>
    <col min="5634" max="5634" width="5.6640625" style="64" customWidth="1"/>
    <col min="5635" max="5635" width="10" style="64" customWidth="1"/>
    <col min="5636" max="5636" width="15" style="64" customWidth="1"/>
    <col min="5637" max="5637" width="9.33203125" style="64" customWidth="1"/>
    <col min="5638" max="5638" width="12.88671875" style="64" customWidth="1"/>
    <col min="5639" max="5639" width="21" style="64" bestFit="1" customWidth="1"/>
    <col min="5640" max="5640" width="6.109375" style="64" bestFit="1" customWidth="1"/>
    <col min="5641" max="5641" width="5.88671875" style="64" bestFit="1" customWidth="1"/>
    <col min="5642" max="5642" width="9" style="64" bestFit="1" customWidth="1"/>
    <col min="5643" max="5643" width="5.33203125" style="64" bestFit="1" customWidth="1"/>
    <col min="5644" max="5644" width="17.88671875" style="64" bestFit="1" customWidth="1"/>
    <col min="5645" max="5645" width="0" style="64" hidden="1" customWidth="1"/>
    <col min="5646" max="5646" width="9.109375" style="64" customWidth="1"/>
    <col min="5647" max="5650" width="9.109375" style="64"/>
    <col min="5651" max="5651" width="10.33203125" style="64" customWidth="1"/>
    <col min="5652" max="5888" width="9.109375" style="64"/>
    <col min="5889" max="5889" width="5.109375" style="64" customWidth="1"/>
    <col min="5890" max="5890" width="5.6640625" style="64" customWidth="1"/>
    <col min="5891" max="5891" width="10" style="64" customWidth="1"/>
    <col min="5892" max="5892" width="15" style="64" customWidth="1"/>
    <col min="5893" max="5893" width="9.33203125" style="64" customWidth="1"/>
    <col min="5894" max="5894" width="12.88671875" style="64" customWidth="1"/>
    <col min="5895" max="5895" width="21" style="64" bestFit="1" customWidth="1"/>
    <col min="5896" max="5896" width="6.109375" style="64" bestFit="1" customWidth="1"/>
    <col min="5897" max="5897" width="5.88671875" style="64" bestFit="1" customWidth="1"/>
    <col min="5898" max="5898" width="9" style="64" bestFit="1" customWidth="1"/>
    <col min="5899" max="5899" width="5.33203125" style="64" bestFit="1" customWidth="1"/>
    <col min="5900" max="5900" width="17.88671875" style="64" bestFit="1" customWidth="1"/>
    <col min="5901" max="5901" width="0" style="64" hidden="1" customWidth="1"/>
    <col min="5902" max="5902" width="9.109375" style="64" customWidth="1"/>
    <col min="5903" max="5906" width="9.109375" style="64"/>
    <col min="5907" max="5907" width="10.33203125" style="64" customWidth="1"/>
    <col min="5908" max="6144" width="9.109375" style="64"/>
    <col min="6145" max="6145" width="5.109375" style="64" customWidth="1"/>
    <col min="6146" max="6146" width="5.6640625" style="64" customWidth="1"/>
    <col min="6147" max="6147" width="10" style="64" customWidth="1"/>
    <col min="6148" max="6148" width="15" style="64" customWidth="1"/>
    <col min="6149" max="6149" width="9.33203125" style="64" customWidth="1"/>
    <col min="6150" max="6150" width="12.88671875" style="64" customWidth="1"/>
    <col min="6151" max="6151" width="21" style="64" bestFit="1" customWidth="1"/>
    <col min="6152" max="6152" width="6.109375" style="64" bestFit="1" customWidth="1"/>
    <col min="6153" max="6153" width="5.88671875" style="64" bestFit="1" customWidth="1"/>
    <col min="6154" max="6154" width="9" style="64" bestFit="1" customWidth="1"/>
    <col min="6155" max="6155" width="5.33203125" style="64" bestFit="1" customWidth="1"/>
    <col min="6156" max="6156" width="17.88671875" style="64" bestFit="1" customWidth="1"/>
    <col min="6157" max="6157" width="0" style="64" hidden="1" customWidth="1"/>
    <col min="6158" max="6158" width="9.109375" style="64" customWidth="1"/>
    <col min="6159" max="6162" width="9.109375" style="64"/>
    <col min="6163" max="6163" width="10.33203125" style="64" customWidth="1"/>
    <col min="6164" max="6400" width="9.109375" style="64"/>
    <col min="6401" max="6401" width="5.109375" style="64" customWidth="1"/>
    <col min="6402" max="6402" width="5.6640625" style="64" customWidth="1"/>
    <col min="6403" max="6403" width="10" style="64" customWidth="1"/>
    <col min="6404" max="6404" width="15" style="64" customWidth="1"/>
    <col min="6405" max="6405" width="9.33203125" style="64" customWidth="1"/>
    <col min="6406" max="6406" width="12.88671875" style="64" customWidth="1"/>
    <col min="6407" max="6407" width="21" style="64" bestFit="1" customWidth="1"/>
    <col min="6408" max="6408" width="6.109375" style="64" bestFit="1" customWidth="1"/>
    <col min="6409" max="6409" width="5.88671875" style="64" bestFit="1" customWidth="1"/>
    <col min="6410" max="6410" width="9" style="64" bestFit="1" customWidth="1"/>
    <col min="6411" max="6411" width="5.33203125" style="64" bestFit="1" customWidth="1"/>
    <col min="6412" max="6412" width="17.88671875" style="64" bestFit="1" customWidth="1"/>
    <col min="6413" max="6413" width="0" style="64" hidden="1" customWidth="1"/>
    <col min="6414" max="6414" width="9.109375" style="64" customWidth="1"/>
    <col min="6415" max="6418" width="9.109375" style="64"/>
    <col min="6419" max="6419" width="10.33203125" style="64" customWidth="1"/>
    <col min="6420" max="6656" width="9.109375" style="64"/>
    <col min="6657" max="6657" width="5.109375" style="64" customWidth="1"/>
    <col min="6658" max="6658" width="5.6640625" style="64" customWidth="1"/>
    <col min="6659" max="6659" width="10" style="64" customWidth="1"/>
    <col min="6660" max="6660" width="15" style="64" customWidth="1"/>
    <col min="6661" max="6661" width="9.33203125" style="64" customWidth="1"/>
    <col min="6662" max="6662" width="12.88671875" style="64" customWidth="1"/>
    <col min="6663" max="6663" width="21" style="64" bestFit="1" customWidth="1"/>
    <col min="6664" max="6664" width="6.109375" style="64" bestFit="1" customWidth="1"/>
    <col min="6665" max="6665" width="5.88671875" style="64" bestFit="1" customWidth="1"/>
    <col min="6666" max="6666" width="9" style="64" bestFit="1" customWidth="1"/>
    <col min="6667" max="6667" width="5.33203125" style="64" bestFit="1" customWidth="1"/>
    <col min="6668" max="6668" width="17.88671875" style="64" bestFit="1" customWidth="1"/>
    <col min="6669" max="6669" width="0" style="64" hidden="1" customWidth="1"/>
    <col min="6670" max="6670" width="9.109375" style="64" customWidth="1"/>
    <col min="6671" max="6674" width="9.109375" style="64"/>
    <col min="6675" max="6675" width="10.33203125" style="64" customWidth="1"/>
    <col min="6676" max="6912" width="9.109375" style="64"/>
    <col min="6913" max="6913" width="5.109375" style="64" customWidth="1"/>
    <col min="6914" max="6914" width="5.6640625" style="64" customWidth="1"/>
    <col min="6915" max="6915" width="10" style="64" customWidth="1"/>
    <col min="6916" max="6916" width="15" style="64" customWidth="1"/>
    <col min="6917" max="6917" width="9.33203125" style="64" customWidth="1"/>
    <col min="6918" max="6918" width="12.88671875" style="64" customWidth="1"/>
    <col min="6919" max="6919" width="21" style="64" bestFit="1" customWidth="1"/>
    <col min="6920" max="6920" width="6.109375" style="64" bestFit="1" customWidth="1"/>
    <col min="6921" max="6921" width="5.88671875" style="64" bestFit="1" customWidth="1"/>
    <col min="6922" max="6922" width="9" style="64" bestFit="1" customWidth="1"/>
    <col min="6923" max="6923" width="5.33203125" style="64" bestFit="1" customWidth="1"/>
    <col min="6924" max="6924" width="17.88671875" style="64" bestFit="1" customWidth="1"/>
    <col min="6925" max="6925" width="0" style="64" hidden="1" customWidth="1"/>
    <col min="6926" max="6926" width="9.109375" style="64" customWidth="1"/>
    <col min="6927" max="6930" width="9.109375" style="64"/>
    <col min="6931" max="6931" width="10.33203125" style="64" customWidth="1"/>
    <col min="6932" max="7168" width="9.109375" style="64"/>
    <col min="7169" max="7169" width="5.109375" style="64" customWidth="1"/>
    <col min="7170" max="7170" width="5.6640625" style="64" customWidth="1"/>
    <col min="7171" max="7171" width="10" style="64" customWidth="1"/>
    <col min="7172" max="7172" width="15" style="64" customWidth="1"/>
    <col min="7173" max="7173" width="9.33203125" style="64" customWidth="1"/>
    <col min="7174" max="7174" width="12.88671875" style="64" customWidth="1"/>
    <col min="7175" max="7175" width="21" style="64" bestFit="1" customWidth="1"/>
    <col min="7176" max="7176" width="6.109375" style="64" bestFit="1" customWidth="1"/>
    <col min="7177" max="7177" width="5.88671875" style="64" bestFit="1" customWidth="1"/>
    <col min="7178" max="7178" width="9" style="64" bestFit="1" customWidth="1"/>
    <col min="7179" max="7179" width="5.33203125" style="64" bestFit="1" customWidth="1"/>
    <col min="7180" max="7180" width="17.88671875" style="64" bestFit="1" customWidth="1"/>
    <col min="7181" max="7181" width="0" style="64" hidden="1" customWidth="1"/>
    <col min="7182" max="7182" width="9.109375" style="64" customWidth="1"/>
    <col min="7183" max="7186" width="9.109375" style="64"/>
    <col min="7187" max="7187" width="10.33203125" style="64" customWidth="1"/>
    <col min="7188" max="7424" width="9.109375" style="64"/>
    <col min="7425" max="7425" width="5.109375" style="64" customWidth="1"/>
    <col min="7426" max="7426" width="5.6640625" style="64" customWidth="1"/>
    <col min="7427" max="7427" width="10" style="64" customWidth="1"/>
    <col min="7428" max="7428" width="15" style="64" customWidth="1"/>
    <col min="7429" max="7429" width="9.33203125" style="64" customWidth="1"/>
    <col min="7430" max="7430" width="12.88671875" style="64" customWidth="1"/>
    <col min="7431" max="7431" width="21" style="64" bestFit="1" customWidth="1"/>
    <col min="7432" max="7432" width="6.109375" style="64" bestFit="1" customWidth="1"/>
    <col min="7433" max="7433" width="5.88671875" style="64" bestFit="1" customWidth="1"/>
    <col min="7434" max="7434" width="9" style="64" bestFit="1" customWidth="1"/>
    <col min="7435" max="7435" width="5.33203125" style="64" bestFit="1" customWidth="1"/>
    <col min="7436" max="7436" width="17.88671875" style="64" bestFit="1" customWidth="1"/>
    <col min="7437" max="7437" width="0" style="64" hidden="1" customWidth="1"/>
    <col min="7438" max="7438" width="9.109375" style="64" customWidth="1"/>
    <col min="7439" max="7442" width="9.109375" style="64"/>
    <col min="7443" max="7443" width="10.33203125" style="64" customWidth="1"/>
    <col min="7444" max="7680" width="9.109375" style="64"/>
    <col min="7681" max="7681" width="5.109375" style="64" customWidth="1"/>
    <col min="7682" max="7682" width="5.6640625" style="64" customWidth="1"/>
    <col min="7683" max="7683" width="10" style="64" customWidth="1"/>
    <col min="7684" max="7684" width="15" style="64" customWidth="1"/>
    <col min="7685" max="7685" width="9.33203125" style="64" customWidth="1"/>
    <col min="7686" max="7686" width="12.88671875" style="64" customWidth="1"/>
    <col min="7687" max="7687" width="21" style="64" bestFit="1" customWidth="1"/>
    <col min="7688" max="7688" width="6.109375" style="64" bestFit="1" customWidth="1"/>
    <col min="7689" max="7689" width="5.88671875" style="64" bestFit="1" customWidth="1"/>
    <col min="7690" max="7690" width="9" style="64" bestFit="1" customWidth="1"/>
    <col min="7691" max="7691" width="5.33203125" style="64" bestFit="1" customWidth="1"/>
    <col min="7692" max="7692" width="17.88671875" style="64" bestFit="1" customWidth="1"/>
    <col min="7693" max="7693" width="0" style="64" hidden="1" customWidth="1"/>
    <col min="7694" max="7694" width="9.109375" style="64" customWidth="1"/>
    <col min="7695" max="7698" width="9.109375" style="64"/>
    <col min="7699" max="7699" width="10.33203125" style="64" customWidth="1"/>
    <col min="7700" max="7936" width="9.109375" style="64"/>
    <col min="7937" max="7937" width="5.109375" style="64" customWidth="1"/>
    <col min="7938" max="7938" width="5.6640625" style="64" customWidth="1"/>
    <col min="7939" max="7939" width="10" style="64" customWidth="1"/>
    <col min="7940" max="7940" width="15" style="64" customWidth="1"/>
    <col min="7941" max="7941" width="9.33203125" style="64" customWidth="1"/>
    <col min="7942" max="7942" width="12.88671875" style="64" customWidth="1"/>
    <col min="7943" max="7943" width="21" style="64" bestFit="1" customWidth="1"/>
    <col min="7944" max="7944" width="6.109375" style="64" bestFit="1" customWidth="1"/>
    <col min="7945" max="7945" width="5.88671875" style="64" bestFit="1" customWidth="1"/>
    <col min="7946" max="7946" width="9" style="64" bestFit="1" customWidth="1"/>
    <col min="7947" max="7947" width="5.33203125" style="64" bestFit="1" customWidth="1"/>
    <col min="7948" max="7948" width="17.88671875" style="64" bestFit="1" customWidth="1"/>
    <col min="7949" max="7949" width="0" style="64" hidden="1" customWidth="1"/>
    <col min="7950" max="7950" width="9.109375" style="64" customWidth="1"/>
    <col min="7951" max="7954" width="9.109375" style="64"/>
    <col min="7955" max="7955" width="10.33203125" style="64" customWidth="1"/>
    <col min="7956" max="8192" width="9.109375" style="64"/>
    <col min="8193" max="8193" width="5.109375" style="64" customWidth="1"/>
    <col min="8194" max="8194" width="5.6640625" style="64" customWidth="1"/>
    <col min="8195" max="8195" width="10" style="64" customWidth="1"/>
    <col min="8196" max="8196" width="15" style="64" customWidth="1"/>
    <col min="8197" max="8197" width="9.33203125" style="64" customWidth="1"/>
    <col min="8198" max="8198" width="12.88671875" style="64" customWidth="1"/>
    <col min="8199" max="8199" width="21" style="64" bestFit="1" customWidth="1"/>
    <col min="8200" max="8200" width="6.109375" style="64" bestFit="1" customWidth="1"/>
    <col min="8201" max="8201" width="5.88671875" style="64" bestFit="1" customWidth="1"/>
    <col min="8202" max="8202" width="9" style="64" bestFit="1" customWidth="1"/>
    <col min="8203" max="8203" width="5.33203125" style="64" bestFit="1" customWidth="1"/>
    <col min="8204" max="8204" width="17.88671875" style="64" bestFit="1" customWidth="1"/>
    <col min="8205" max="8205" width="0" style="64" hidden="1" customWidth="1"/>
    <col min="8206" max="8206" width="9.109375" style="64" customWidth="1"/>
    <col min="8207" max="8210" width="9.109375" style="64"/>
    <col min="8211" max="8211" width="10.33203125" style="64" customWidth="1"/>
    <col min="8212" max="8448" width="9.109375" style="64"/>
    <col min="8449" max="8449" width="5.109375" style="64" customWidth="1"/>
    <col min="8450" max="8450" width="5.6640625" style="64" customWidth="1"/>
    <col min="8451" max="8451" width="10" style="64" customWidth="1"/>
    <col min="8452" max="8452" width="15" style="64" customWidth="1"/>
    <col min="8453" max="8453" width="9.33203125" style="64" customWidth="1"/>
    <col min="8454" max="8454" width="12.88671875" style="64" customWidth="1"/>
    <col min="8455" max="8455" width="21" style="64" bestFit="1" customWidth="1"/>
    <col min="8456" max="8456" width="6.109375" style="64" bestFit="1" customWidth="1"/>
    <col min="8457" max="8457" width="5.88671875" style="64" bestFit="1" customWidth="1"/>
    <col min="8458" max="8458" width="9" style="64" bestFit="1" customWidth="1"/>
    <col min="8459" max="8459" width="5.33203125" style="64" bestFit="1" customWidth="1"/>
    <col min="8460" max="8460" width="17.88671875" style="64" bestFit="1" customWidth="1"/>
    <col min="8461" max="8461" width="0" style="64" hidden="1" customWidth="1"/>
    <col min="8462" max="8462" width="9.109375" style="64" customWidth="1"/>
    <col min="8463" max="8466" width="9.109375" style="64"/>
    <col min="8467" max="8467" width="10.33203125" style="64" customWidth="1"/>
    <col min="8468" max="8704" width="9.109375" style="64"/>
    <col min="8705" max="8705" width="5.109375" style="64" customWidth="1"/>
    <col min="8706" max="8706" width="5.6640625" style="64" customWidth="1"/>
    <col min="8707" max="8707" width="10" style="64" customWidth="1"/>
    <col min="8708" max="8708" width="15" style="64" customWidth="1"/>
    <col min="8709" max="8709" width="9.33203125" style="64" customWidth="1"/>
    <col min="8710" max="8710" width="12.88671875" style="64" customWidth="1"/>
    <col min="8711" max="8711" width="21" style="64" bestFit="1" customWidth="1"/>
    <col min="8712" max="8712" width="6.109375" style="64" bestFit="1" customWidth="1"/>
    <col min="8713" max="8713" width="5.88671875" style="64" bestFit="1" customWidth="1"/>
    <col min="8714" max="8714" width="9" style="64" bestFit="1" customWidth="1"/>
    <col min="8715" max="8715" width="5.33203125" style="64" bestFit="1" customWidth="1"/>
    <col min="8716" max="8716" width="17.88671875" style="64" bestFit="1" customWidth="1"/>
    <col min="8717" max="8717" width="0" style="64" hidden="1" customWidth="1"/>
    <col min="8718" max="8718" width="9.109375" style="64" customWidth="1"/>
    <col min="8719" max="8722" width="9.109375" style="64"/>
    <col min="8723" max="8723" width="10.33203125" style="64" customWidth="1"/>
    <col min="8724" max="8960" width="9.109375" style="64"/>
    <col min="8961" max="8961" width="5.109375" style="64" customWidth="1"/>
    <col min="8962" max="8962" width="5.6640625" style="64" customWidth="1"/>
    <col min="8963" max="8963" width="10" style="64" customWidth="1"/>
    <col min="8964" max="8964" width="15" style="64" customWidth="1"/>
    <col min="8965" max="8965" width="9.33203125" style="64" customWidth="1"/>
    <col min="8966" max="8966" width="12.88671875" style="64" customWidth="1"/>
    <col min="8967" max="8967" width="21" style="64" bestFit="1" customWidth="1"/>
    <col min="8968" max="8968" width="6.109375" style="64" bestFit="1" customWidth="1"/>
    <col min="8969" max="8969" width="5.88671875" style="64" bestFit="1" customWidth="1"/>
    <col min="8970" max="8970" width="9" style="64" bestFit="1" customWidth="1"/>
    <col min="8971" max="8971" width="5.33203125" style="64" bestFit="1" customWidth="1"/>
    <col min="8972" max="8972" width="17.88671875" style="64" bestFit="1" customWidth="1"/>
    <col min="8973" max="8973" width="0" style="64" hidden="1" customWidth="1"/>
    <col min="8974" max="8974" width="9.109375" style="64" customWidth="1"/>
    <col min="8975" max="8978" width="9.109375" style="64"/>
    <col min="8979" max="8979" width="10.33203125" style="64" customWidth="1"/>
    <col min="8980" max="9216" width="9.109375" style="64"/>
    <col min="9217" max="9217" width="5.109375" style="64" customWidth="1"/>
    <col min="9218" max="9218" width="5.6640625" style="64" customWidth="1"/>
    <col min="9219" max="9219" width="10" style="64" customWidth="1"/>
    <col min="9220" max="9220" width="15" style="64" customWidth="1"/>
    <col min="9221" max="9221" width="9.33203125" style="64" customWidth="1"/>
    <col min="9222" max="9222" width="12.88671875" style="64" customWidth="1"/>
    <col min="9223" max="9223" width="21" style="64" bestFit="1" customWidth="1"/>
    <col min="9224" max="9224" width="6.109375" style="64" bestFit="1" customWidth="1"/>
    <col min="9225" max="9225" width="5.88671875" style="64" bestFit="1" customWidth="1"/>
    <col min="9226" max="9226" width="9" style="64" bestFit="1" customWidth="1"/>
    <col min="9227" max="9227" width="5.33203125" style="64" bestFit="1" customWidth="1"/>
    <col min="9228" max="9228" width="17.88671875" style="64" bestFit="1" customWidth="1"/>
    <col min="9229" max="9229" width="0" style="64" hidden="1" customWidth="1"/>
    <col min="9230" max="9230" width="9.109375" style="64" customWidth="1"/>
    <col min="9231" max="9234" width="9.109375" style="64"/>
    <col min="9235" max="9235" width="10.33203125" style="64" customWidth="1"/>
    <col min="9236" max="9472" width="9.109375" style="64"/>
    <col min="9473" max="9473" width="5.109375" style="64" customWidth="1"/>
    <col min="9474" max="9474" width="5.6640625" style="64" customWidth="1"/>
    <col min="9475" max="9475" width="10" style="64" customWidth="1"/>
    <col min="9476" max="9476" width="15" style="64" customWidth="1"/>
    <col min="9477" max="9477" width="9.33203125" style="64" customWidth="1"/>
    <col min="9478" max="9478" width="12.88671875" style="64" customWidth="1"/>
    <col min="9479" max="9479" width="21" style="64" bestFit="1" customWidth="1"/>
    <col min="9480" max="9480" width="6.109375" style="64" bestFit="1" customWidth="1"/>
    <col min="9481" max="9481" width="5.88671875" style="64" bestFit="1" customWidth="1"/>
    <col min="9482" max="9482" width="9" style="64" bestFit="1" customWidth="1"/>
    <col min="9483" max="9483" width="5.33203125" style="64" bestFit="1" customWidth="1"/>
    <col min="9484" max="9484" width="17.88671875" style="64" bestFit="1" customWidth="1"/>
    <col min="9485" max="9485" width="0" style="64" hidden="1" customWidth="1"/>
    <col min="9486" max="9486" width="9.109375" style="64" customWidth="1"/>
    <col min="9487" max="9490" width="9.109375" style="64"/>
    <col min="9491" max="9491" width="10.33203125" style="64" customWidth="1"/>
    <col min="9492" max="9728" width="9.109375" style="64"/>
    <col min="9729" max="9729" width="5.109375" style="64" customWidth="1"/>
    <col min="9730" max="9730" width="5.6640625" style="64" customWidth="1"/>
    <col min="9731" max="9731" width="10" style="64" customWidth="1"/>
    <col min="9732" max="9732" width="15" style="64" customWidth="1"/>
    <col min="9733" max="9733" width="9.33203125" style="64" customWidth="1"/>
    <col min="9734" max="9734" width="12.88671875" style="64" customWidth="1"/>
    <col min="9735" max="9735" width="21" style="64" bestFit="1" customWidth="1"/>
    <col min="9736" max="9736" width="6.109375" style="64" bestFit="1" customWidth="1"/>
    <col min="9737" max="9737" width="5.88671875" style="64" bestFit="1" customWidth="1"/>
    <col min="9738" max="9738" width="9" style="64" bestFit="1" customWidth="1"/>
    <col min="9739" max="9739" width="5.33203125" style="64" bestFit="1" customWidth="1"/>
    <col min="9740" max="9740" width="17.88671875" style="64" bestFit="1" customWidth="1"/>
    <col min="9741" max="9741" width="0" style="64" hidden="1" customWidth="1"/>
    <col min="9742" max="9742" width="9.109375" style="64" customWidth="1"/>
    <col min="9743" max="9746" width="9.109375" style="64"/>
    <col min="9747" max="9747" width="10.33203125" style="64" customWidth="1"/>
    <col min="9748" max="9984" width="9.109375" style="64"/>
    <col min="9985" max="9985" width="5.109375" style="64" customWidth="1"/>
    <col min="9986" max="9986" width="5.6640625" style="64" customWidth="1"/>
    <col min="9987" max="9987" width="10" style="64" customWidth="1"/>
    <col min="9988" max="9988" width="15" style="64" customWidth="1"/>
    <col min="9989" max="9989" width="9.33203125" style="64" customWidth="1"/>
    <col min="9990" max="9990" width="12.88671875" style="64" customWidth="1"/>
    <col min="9991" max="9991" width="21" style="64" bestFit="1" customWidth="1"/>
    <col min="9992" max="9992" width="6.109375" style="64" bestFit="1" customWidth="1"/>
    <col min="9993" max="9993" width="5.88671875" style="64" bestFit="1" customWidth="1"/>
    <col min="9994" max="9994" width="9" style="64" bestFit="1" customWidth="1"/>
    <col min="9995" max="9995" width="5.33203125" style="64" bestFit="1" customWidth="1"/>
    <col min="9996" max="9996" width="17.88671875" style="64" bestFit="1" customWidth="1"/>
    <col min="9997" max="9997" width="0" style="64" hidden="1" customWidth="1"/>
    <col min="9998" max="9998" width="9.109375" style="64" customWidth="1"/>
    <col min="9999" max="10002" width="9.109375" style="64"/>
    <col min="10003" max="10003" width="10.33203125" style="64" customWidth="1"/>
    <col min="10004" max="10240" width="9.109375" style="64"/>
    <col min="10241" max="10241" width="5.109375" style="64" customWidth="1"/>
    <col min="10242" max="10242" width="5.6640625" style="64" customWidth="1"/>
    <col min="10243" max="10243" width="10" style="64" customWidth="1"/>
    <col min="10244" max="10244" width="15" style="64" customWidth="1"/>
    <col min="10245" max="10245" width="9.33203125" style="64" customWidth="1"/>
    <col min="10246" max="10246" width="12.88671875" style="64" customWidth="1"/>
    <col min="10247" max="10247" width="21" style="64" bestFit="1" customWidth="1"/>
    <col min="10248" max="10248" width="6.109375" style="64" bestFit="1" customWidth="1"/>
    <col min="10249" max="10249" width="5.88671875" style="64" bestFit="1" customWidth="1"/>
    <col min="10250" max="10250" width="9" style="64" bestFit="1" customWidth="1"/>
    <col min="10251" max="10251" width="5.33203125" style="64" bestFit="1" customWidth="1"/>
    <col min="10252" max="10252" width="17.88671875" style="64" bestFit="1" customWidth="1"/>
    <col min="10253" max="10253" width="0" style="64" hidden="1" customWidth="1"/>
    <col min="10254" max="10254" width="9.109375" style="64" customWidth="1"/>
    <col min="10255" max="10258" width="9.109375" style="64"/>
    <col min="10259" max="10259" width="10.33203125" style="64" customWidth="1"/>
    <col min="10260" max="10496" width="9.109375" style="64"/>
    <col min="10497" max="10497" width="5.109375" style="64" customWidth="1"/>
    <col min="10498" max="10498" width="5.6640625" style="64" customWidth="1"/>
    <col min="10499" max="10499" width="10" style="64" customWidth="1"/>
    <col min="10500" max="10500" width="15" style="64" customWidth="1"/>
    <col min="10501" max="10501" width="9.33203125" style="64" customWidth="1"/>
    <col min="10502" max="10502" width="12.88671875" style="64" customWidth="1"/>
    <col min="10503" max="10503" width="21" style="64" bestFit="1" customWidth="1"/>
    <col min="10504" max="10504" width="6.109375" style="64" bestFit="1" customWidth="1"/>
    <col min="10505" max="10505" width="5.88671875" style="64" bestFit="1" customWidth="1"/>
    <col min="10506" max="10506" width="9" style="64" bestFit="1" customWidth="1"/>
    <col min="10507" max="10507" width="5.33203125" style="64" bestFit="1" customWidth="1"/>
    <col min="10508" max="10508" width="17.88671875" style="64" bestFit="1" customWidth="1"/>
    <col min="10509" max="10509" width="0" style="64" hidden="1" customWidth="1"/>
    <col min="10510" max="10510" width="9.109375" style="64" customWidth="1"/>
    <col min="10511" max="10514" width="9.109375" style="64"/>
    <col min="10515" max="10515" width="10.33203125" style="64" customWidth="1"/>
    <col min="10516" max="10752" width="9.109375" style="64"/>
    <col min="10753" max="10753" width="5.109375" style="64" customWidth="1"/>
    <col min="10754" max="10754" width="5.6640625" style="64" customWidth="1"/>
    <col min="10755" max="10755" width="10" style="64" customWidth="1"/>
    <col min="10756" max="10756" width="15" style="64" customWidth="1"/>
    <col min="10757" max="10757" width="9.33203125" style="64" customWidth="1"/>
    <col min="10758" max="10758" width="12.88671875" style="64" customWidth="1"/>
    <col min="10759" max="10759" width="21" style="64" bestFit="1" customWidth="1"/>
    <col min="10760" max="10760" width="6.109375" style="64" bestFit="1" customWidth="1"/>
    <col min="10761" max="10761" width="5.88671875" style="64" bestFit="1" customWidth="1"/>
    <col min="10762" max="10762" width="9" style="64" bestFit="1" customWidth="1"/>
    <col min="10763" max="10763" width="5.33203125" style="64" bestFit="1" customWidth="1"/>
    <col min="10764" max="10764" width="17.88671875" style="64" bestFit="1" customWidth="1"/>
    <col min="10765" max="10765" width="0" style="64" hidden="1" customWidth="1"/>
    <col min="10766" max="10766" width="9.109375" style="64" customWidth="1"/>
    <col min="10767" max="10770" width="9.109375" style="64"/>
    <col min="10771" max="10771" width="10.33203125" style="64" customWidth="1"/>
    <col min="10772" max="11008" width="9.109375" style="64"/>
    <col min="11009" max="11009" width="5.109375" style="64" customWidth="1"/>
    <col min="11010" max="11010" width="5.6640625" style="64" customWidth="1"/>
    <col min="11011" max="11011" width="10" style="64" customWidth="1"/>
    <col min="11012" max="11012" width="15" style="64" customWidth="1"/>
    <col min="11013" max="11013" width="9.33203125" style="64" customWidth="1"/>
    <col min="11014" max="11014" width="12.88671875" style="64" customWidth="1"/>
    <col min="11015" max="11015" width="21" style="64" bestFit="1" customWidth="1"/>
    <col min="11016" max="11016" width="6.109375" style="64" bestFit="1" customWidth="1"/>
    <col min="11017" max="11017" width="5.88671875" style="64" bestFit="1" customWidth="1"/>
    <col min="11018" max="11018" width="9" style="64" bestFit="1" customWidth="1"/>
    <col min="11019" max="11019" width="5.33203125" style="64" bestFit="1" customWidth="1"/>
    <col min="11020" max="11020" width="17.88671875" style="64" bestFit="1" customWidth="1"/>
    <col min="11021" max="11021" width="0" style="64" hidden="1" customWidth="1"/>
    <col min="11022" max="11022" width="9.109375" style="64" customWidth="1"/>
    <col min="11023" max="11026" width="9.109375" style="64"/>
    <col min="11027" max="11027" width="10.33203125" style="64" customWidth="1"/>
    <col min="11028" max="11264" width="9.109375" style="64"/>
    <col min="11265" max="11265" width="5.109375" style="64" customWidth="1"/>
    <col min="11266" max="11266" width="5.6640625" style="64" customWidth="1"/>
    <col min="11267" max="11267" width="10" style="64" customWidth="1"/>
    <col min="11268" max="11268" width="15" style="64" customWidth="1"/>
    <col min="11269" max="11269" width="9.33203125" style="64" customWidth="1"/>
    <col min="11270" max="11270" width="12.88671875" style="64" customWidth="1"/>
    <col min="11271" max="11271" width="21" style="64" bestFit="1" customWidth="1"/>
    <col min="11272" max="11272" width="6.109375" style="64" bestFit="1" customWidth="1"/>
    <col min="11273" max="11273" width="5.88671875" style="64" bestFit="1" customWidth="1"/>
    <col min="11274" max="11274" width="9" style="64" bestFit="1" customWidth="1"/>
    <col min="11275" max="11275" width="5.33203125" style="64" bestFit="1" customWidth="1"/>
    <col min="11276" max="11276" width="17.88671875" style="64" bestFit="1" customWidth="1"/>
    <col min="11277" max="11277" width="0" style="64" hidden="1" customWidth="1"/>
    <col min="11278" max="11278" width="9.109375" style="64" customWidth="1"/>
    <col min="11279" max="11282" width="9.109375" style="64"/>
    <col min="11283" max="11283" width="10.33203125" style="64" customWidth="1"/>
    <col min="11284" max="11520" width="9.109375" style="64"/>
    <col min="11521" max="11521" width="5.109375" style="64" customWidth="1"/>
    <col min="11522" max="11522" width="5.6640625" style="64" customWidth="1"/>
    <col min="11523" max="11523" width="10" style="64" customWidth="1"/>
    <col min="11524" max="11524" width="15" style="64" customWidth="1"/>
    <col min="11525" max="11525" width="9.33203125" style="64" customWidth="1"/>
    <col min="11526" max="11526" width="12.88671875" style="64" customWidth="1"/>
    <col min="11527" max="11527" width="21" style="64" bestFit="1" customWidth="1"/>
    <col min="11528" max="11528" width="6.109375" style="64" bestFit="1" customWidth="1"/>
    <col min="11529" max="11529" width="5.88671875" style="64" bestFit="1" customWidth="1"/>
    <col min="11530" max="11530" width="9" style="64" bestFit="1" customWidth="1"/>
    <col min="11531" max="11531" width="5.33203125" style="64" bestFit="1" customWidth="1"/>
    <col min="11532" max="11532" width="17.88671875" style="64" bestFit="1" customWidth="1"/>
    <col min="11533" max="11533" width="0" style="64" hidden="1" customWidth="1"/>
    <col min="11534" max="11534" width="9.109375" style="64" customWidth="1"/>
    <col min="11535" max="11538" width="9.109375" style="64"/>
    <col min="11539" max="11539" width="10.33203125" style="64" customWidth="1"/>
    <col min="11540" max="11776" width="9.109375" style="64"/>
    <col min="11777" max="11777" width="5.109375" style="64" customWidth="1"/>
    <col min="11778" max="11778" width="5.6640625" style="64" customWidth="1"/>
    <col min="11779" max="11779" width="10" style="64" customWidth="1"/>
    <col min="11780" max="11780" width="15" style="64" customWidth="1"/>
    <col min="11781" max="11781" width="9.33203125" style="64" customWidth="1"/>
    <col min="11782" max="11782" width="12.88671875" style="64" customWidth="1"/>
    <col min="11783" max="11783" width="21" style="64" bestFit="1" customWidth="1"/>
    <col min="11784" max="11784" width="6.109375" style="64" bestFit="1" customWidth="1"/>
    <col min="11785" max="11785" width="5.88671875" style="64" bestFit="1" customWidth="1"/>
    <col min="11786" max="11786" width="9" style="64" bestFit="1" customWidth="1"/>
    <col min="11787" max="11787" width="5.33203125" style="64" bestFit="1" customWidth="1"/>
    <col min="11788" max="11788" width="17.88671875" style="64" bestFit="1" customWidth="1"/>
    <col min="11789" max="11789" width="0" style="64" hidden="1" customWidth="1"/>
    <col min="11790" max="11790" width="9.109375" style="64" customWidth="1"/>
    <col min="11791" max="11794" width="9.109375" style="64"/>
    <col min="11795" max="11795" width="10.33203125" style="64" customWidth="1"/>
    <col min="11796" max="12032" width="9.109375" style="64"/>
    <col min="12033" max="12033" width="5.109375" style="64" customWidth="1"/>
    <col min="12034" max="12034" width="5.6640625" style="64" customWidth="1"/>
    <col min="12035" max="12035" width="10" style="64" customWidth="1"/>
    <col min="12036" max="12036" width="15" style="64" customWidth="1"/>
    <col min="12037" max="12037" width="9.33203125" style="64" customWidth="1"/>
    <col min="12038" max="12038" width="12.88671875" style="64" customWidth="1"/>
    <col min="12039" max="12039" width="21" style="64" bestFit="1" customWidth="1"/>
    <col min="12040" max="12040" width="6.109375" style="64" bestFit="1" customWidth="1"/>
    <col min="12041" max="12041" width="5.88671875" style="64" bestFit="1" customWidth="1"/>
    <col min="12042" max="12042" width="9" style="64" bestFit="1" customWidth="1"/>
    <col min="12043" max="12043" width="5.33203125" style="64" bestFit="1" customWidth="1"/>
    <col min="12044" max="12044" width="17.88671875" style="64" bestFit="1" customWidth="1"/>
    <col min="12045" max="12045" width="0" style="64" hidden="1" customWidth="1"/>
    <col min="12046" max="12046" width="9.109375" style="64" customWidth="1"/>
    <col min="12047" max="12050" width="9.109375" style="64"/>
    <col min="12051" max="12051" width="10.33203125" style="64" customWidth="1"/>
    <col min="12052" max="12288" width="9.109375" style="64"/>
    <col min="12289" max="12289" width="5.109375" style="64" customWidth="1"/>
    <col min="12290" max="12290" width="5.6640625" style="64" customWidth="1"/>
    <col min="12291" max="12291" width="10" style="64" customWidth="1"/>
    <col min="12292" max="12292" width="15" style="64" customWidth="1"/>
    <col min="12293" max="12293" width="9.33203125" style="64" customWidth="1"/>
    <col min="12294" max="12294" width="12.88671875" style="64" customWidth="1"/>
    <col min="12295" max="12295" width="21" style="64" bestFit="1" customWidth="1"/>
    <col min="12296" max="12296" width="6.109375" style="64" bestFit="1" customWidth="1"/>
    <col min="12297" max="12297" width="5.88671875" style="64" bestFit="1" customWidth="1"/>
    <col min="12298" max="12298" width="9" style="64" bestFit="1" customWidth="1"/>
    <col min="12299" max="12299" width="5.33203125" style="64" bestFit="1" customWidth="1"/>
    <col min="12300" max="12300" width="17.88671875" style="64" bestFit="1" customWidth="1"/>
    <col min="12301" max="12301" width="0" style="64" hidden="1" customWidth="1"/>
    <col min="12302" max="12302" width="9.109375" style="64" customWidth="1"/>
    <col min="12303" max="12306" width="9.109375" style="64"/>
    <col min="12307" max="12307" width="10.33203125" style="64" customWidth="1"/>
    <col min="12308" max="12544" width="9.109375" style="64"/>
    <col min="12545" max="12545" width="5.109375" style="64" customWidth="1"/>
    <col min="12546" max="12546" width="5.6640625" style="64" customWidth="1"/>
    <col min="12547" max="12547" width="10" style="64" customWidth="1"/>
    <col min="12548" max="12548" width="15" style="64" customWidth="1"/>
    <col min="12549" max="12549" width="9.33203125" style="64" customWidth="1"/>
    <col min="12550" max="12550" width="12.88671875" style="64" customWidth="1"/>
    <col min="12551" max="12551" width="21" style="64" bestFit="1" customWidth="1"/>
    <col min="12552" max="12552" width="6.109375" style="64" bestFit="1" customWidth="1"/>
    <col min="12553" max="12553" width="5.88671875" style="64" bestFit="1" customWidth="1"/>
    <col min="12554" max="12554" width="9" style="64" bestFit="1" customWidth="1"/>
    <col min="12555" max="12555" width="5.33203125" style="64" bestFit="1" customWidth="1"/>
    <col min="12556" max="12556" width="17.88671875" style="64" bestFit="1" customWidth="1"/>
    <col min="12557" max="12557" width="0" style="64" hidden="1" customWidth="1"/>
    <col min="12558" max="12558" width="9.109375" style="64" customWidth="1"/>
    <col min="12559" max="12562" width="9.109375" style="64"/>
    <col min="12563" max="12563" width="10.33203125" style="64" customWidth="1"/>
    <col min="12564" max="12800" width="9.109375" style="64"/>
    <col min="12801" max="12801" width="5.109375" style="64" customWidth="1"/>
    <col min="12802" max="12802" width="5.6640625" style="64" customWidth="1"/>
    <col min="12803" max="12803" width="10" style="64" customWidth="1"/>
    <col min="12804" max="12804" width="15" style="64" customWidth="1"/>
    <col min="12805" max="12805" width="9.33203125" style="64" customWidth="1"/>
    <col min="12806" max="12806" width="12.88671875" style="64" customWidth="1"/>
    <col min="12807" max="12807" width="21" style="64" bestFit="1" customWidth="1"/>
    <col min="12808" max="12808" width="6.109375" style="64" bestFit="1" customWidth="1"/>
    <col min="12809" max="12809" width="5.88671875" style="64" bestFit="1" customWidth="1"/>
    <col min="12810" max="12810" width="9" style="64" bestFit="1" customWidth="1"/>
    <col min="12811" max="12811" width="5.33203125" style="64" bestFit="1" customWidth="1"/>
    <col min="12812" max="12812" width="17.88671875" style="64" bestFit="1" customWidth="1"/>
    <col min="12813" max="12813" width="0" style="64" hidden="1" customWidth="1"/>
    <col min="12814" max="12814" width="9.109375" style="64" customWidth="1"/>
    <col min="12815" max="12818" width="9.109375" style="64"/>
    <col min="12819" max="12819" width="10.33203125" style="64" customWidth="1"/>
    <col min="12820" max="13056" width="9.109375" style="64"/>
    <col min="13057" max="13057" width="5.109375" style="64" customWidth="1"/>
    <col min="13058" max="13058" width="5.6640625" style="64" customWidth="1"/>
    <col min="13059" max="13059" width="10" style="64" customWidth="1"/>
    <col min="13060" max="13060" width="15" style="64" customWidth="1"/>
    <col min="13061" max="13061" width="9.33203125" style="64" customWidth="1"/>
    <col min="13062" max="13062" width="12.88671875" style="64" customWidth="1"/>
    <col min="13063" max="13063" width="21" style="64" bestFit="1" customWidth="1"/>
    <col min="13064" max="13064" width="6.109375" style="64" bestFit="1" customWidth="1"/>
    <col min="13065" max="13065" width="5.88671875" style="64" bestFit="1" customWidth="1"/>
    <col min="13066" max="13066" width="9" style="64" bestFit="1" customWidth="1"/>
    <col min="13067" max="13067" width="5.33203125" style="64" bestFit="1" customWidth="1"/>
    <col min="13068" max="13068" width="17.88671875" style="64" bestFit="1" customWidth="1"/>
    <col min="13069" max="13069" width="0" style="64" hidden="1" customWidth="1"/>
    <col min="13070" max="13070" width="9.109375" style="64" customWidth="1"/>
    <col min="13071" max="13074" width="9.109375" style="64"/>
    <col min="13075" max="13075" width="10.33203125" style="64" customWidth="1"/>
    <col min="13076" max="13312" width="9.109375" style="64"/>
    <col min="13313" max="13313" width="5.109375" style="64" customWidth="1"/>
    <col min="13314" max="13314" width="5.6640625" style="64" customWidth="1"/>
    <col min="13315" max="13315" width="10" style="64" customWidth="1"/>
    <col min="13316" max="13316" width="15" style="64" customWidth="1"/>
    <col min="13317" max="13317" width="9.33203125" style="64" customWidth="1"/>
    <col min="13318" max="13318" width="12.88671875" style="64" customWidth="1"/>
    <col min="13319" max="13319" width="21" style="64" bestFit="1" customWidth="1"/>
    <col min="13320" max="13320" width="6.109375" style="64" bestFit="1" customWidth="1"/>
    <col min="13321" max="13321" width="5.88671875" style="64" bestFit="1" customWidth="1"/>
    <col min="13322" max="13322" width="9" style="64" bestFit="1" customWidth="1"/>
    <col min="13323" max="13323" width="5.33203125" style="64" bestFit="1" customWidth="1"/>
    <col min="13324" max="13324" width="17.88671875" style="64" bestFit="1" customWidth="1"/>
    <col min="13325" max="13325" width="0" style="64" hidden="1" customWidth="1"/>
    <col min="13326" max="13326" width="9.109375" style="64" customWidth="1"/>
    <col min="13327" max="13330" width="9.109375" style="64"/>
    <col min="13331" max="13331" width="10.33203125" style="64" customWidth="1"/>
    <col min="13332" max="13568" width="9.109375" style="64"/>
    <col min="13569" max="13569" width="5.109375" style="64" customWidth="1"/>
    <col min="13570" max="13570" width="5.6640625" style="64" customWidth="1"/>
    <col min="13571" max="13571" width="10" style="64" customWidth="1"/>
    <col min="13572" max="13572" width="15" style="64" customWidth="1"/>
    <col min="13573" max="13573" width="9.33203125" style="64" customWidth="1"/>
    <col min="13574" max="13574" width="12.88671875" style="64" customWidth="1"/>
    <col min="13575" max="13575" width="21" style="64" bestFit="1" customWidth="1"/>
    <col min="13576" max="13576" width="6.109375" style="64" bestFit="1" customWidth="1"/>
    <col min="13577" max="13577" width="5.88671875" style="64" bestFit="1" customWidth="1"/>
    <col min="13578" max="13578" width="9" style="64" bestFit="1" customWidth="1"/>
    <col min="13579" max="13579" width="5.33203125" style="64" bestFit="1" customWidth="1"/>
    <col min="13580" max="13580" width="17.88671875" style="64" bestFit="1" customWidth="1"/>
    <col min="13581" max="13581" width="0" style="64" hidden="1" customWidth="1"/>
    <col min="13582" max="13582" width="9.109375" style="64" customWidth="1"/>
    <col min="13583" max="13586" width="9.109375" style="64"/>
    <col min="13587" max="13587" width="10.33203125" style="64" customWidth="1"/>
    <col min="13588" max="13824" width="9.109375" style="64"/>
    <col min="13825" max="13825" width="5.109375" style="64" customWidth="1"/>
    <col min="13826" max="13826" width="5.6640625" style="64" customWidth="1"/>
    <col min="13827" max="13827" width="10" style="64" customWidth="1"/>
    <col min="13828" max="13828" width="15" style="64" customWidth="1"/>
    <col min="13829" max="13829" width="9.33203125" style="64" customWidth="1"/>
    <col min="13830" max="13830" width="12.88671875" style="64" customWidth="1"/>
    <col min="13831" max="13831" width="21" style="64" bestFit="1" customWidth="1"/>
    <col min="13832" max="13832" width="6.109375" style="64" bestFit="1" customWidth="1"/>
    <col min="13833" max="13833" width="5.88671875" style="64" bestFit="1" customWidth="1"/>
    <col min="13834" max="13834" width="9" style="64" bestFit="1" customWidth="1"/>
    <col min="13835" max="13835" width="5.33203125" style="64" bestFit="1" customWidth="1"/>
    <col min="13836" max="13836" width="17.88671875" style="64" bestFit="1" customWidth="1"/>
    <col min="13837" max="13837" width="0" style="64" hidden="1" customWidth="1"/>
    <col min="13838" max="13838" width="9.109375" style="64" customWidth="1"/>
    <col min="13839" max="13842" width="9.109375" style="64"/>
    <col min="13843" max="13843" width="10.33203125" style="64" customWidth="1"/>
    <col min="13844" max="14080" width="9.109375" style="64"/>
    <col min="14081" max="14081" width="5.109375" style="64" customWidth="1"/>
    <col min="14082" max="14082" width="5.6640625" style="64" customWidth="1"/>
    <col min="14083" max="14083" width="10" style="64" customWidth="1"/>
    <col min="14084" max="14084" width="15" style="64" customWidth="1"/>
    <col min="14085" max="14085" width="9.33203125" style="64" customWidth="1"/>
    <col min="14086" max="14086" width="12.88671875" style="64" customWidth="1"/>
    <col min="14087" max="14087" width="21" style="64" bestFit="1" customWidth="1"/>
    <col min="14088" max="14088" width="6.109375" style="64" bestFit="1" customWidth="1"/>
    <col min="14089" max="14089" width="5.88671875" style="64" bestFit="1" customWidth="1"/>
    <col min="14090" max="14090" width="9" style="64" bestFit="1" customWidth="1"/>
    <col min="14091" max="14091" width="5.33203125" style="64" bestFit="1" customWidth="1"/>
    <col min="14092" max="14092" width="17.88671875" style="64" bestFit="1" customWidth="1"/>
    <col min="14093" max="14093" width="0" style="64" hidden="1" customWidth="1"/>
    <col min="14094" max="14094" width="9.109375" style="64" customWidth="1"/>
    <col min="14095" max="14098" width="9.109375" style="64"/>
    <col min="14099" max="14099" width="10.33203125" style="64" customWidth="1"/>
    <col min="14100" max="14336" width="9.109375" style="64"/>
    <col min="14337" max="14337" width="5.109375" style="64" customWidth="1"/>
    <col min="14338" max="14338" width="5.6640625" style="64" customWidth="1"/>
    <col min="14339" max="14339" width="10" style="64" customWidth="1"/>
    <col min="14340" max="14340" width="15" style="64" customWidth="1"/>
    <col min="14341" max="14341" width="9.33203125" style="64" customWidth="1"/>
    <col min="14342" max="14342" width="12.88671875" style="64" customWidth="1"/>
    <col min="14343" max="14343" width="21" style="64" bestFit="1" customWidth="1"/>
    <col min="14344" max="14344" width="6.109375" style="64" bestFit="1" customWidth="1"/>
    <col min="14345" max="14345" width="5.88671875" style="64" bestFit="1" customWidth="1"/>
    <col min="14346" max="14346" width="9" style="64" bestFit="1" customWidth="1"/>
    <col min="14347" max="14347" width="5.33203125" style="64" bestFit="1" customWidth="1"/>
    <col min="14348" max="14348" width="17.88671875" style="64" bestFit="1" customWidth="1"/>
    <col min="14349" max="14349" width="0" style="64" hidden="1" customWidth="1"/>
    <col min="14350" max="14350" width="9.109375" style="64" customWidth="1"/>
    <col min="14351" max="14354" width="9.109375" style="64"/>
    <col min="14355" max="14355" width="10.33203125" style="64" customWidth="1"/>
    <col min="14356" max="14592" width="9.109375" style="64"/>
    <col min="14593" max="14593" width="5.109375" style="64" customWidth="1"/>
    <col min="14594" max="14594" width="5.6640625" style="64" customWidth="1"/>
    <col min="14595" max="14595" width="10" style="64" customWidth="1"/>
    <col min="14596" max="14596" width="15" style="64" customWidth="1"/>
    <col min="14597" max="14597" width="9.33203125" style="64" customWidth="1"/>
    <col min="14598" max="14598" width="12.88671875" style="64" customWidth="1"/>
    <col min="14599" max="14599" width="21" style="64" bestFit="1" customWidth="1"/>
    <col min="14600" max="14600" width="6.109375" style="64" bestFit="1" customWidth="1"/>
    <col min="14601" max="14601" width="5.88671875" style="64" bestFit="1" customWidth="1"/>
    <col min="14602" max="14602" width="9" style="64" bestFit="1" customWidth="1"/>
    <col min="14603" max="14603" width="5.33203125" style="64" bestFit="1" customWidth="1"/>
    <col min="14604" max="14604" width="17.88671875" style="64" bestFit="1" customWidth="1"/>
    <col min="14605" max="14605" width="0" style="64" hidden="1" customWidth="1"/>
    <col min="14606" max="14606" width="9.109375" style="64" customWidth="1"/>
    <col min="14607" max="14610" width="9.109375" style="64"/>
    <col min="14611" max="14611" width="10.33203125" style="64" customWidth="1"/>
    <col min="14612" max="14848" width="9.109375" style="64"/>
    <col min="14849" max="14849" width="5.109375" style="64" customWidth="1"/>
    <col min="14850" max="14850" width="5.6640625" style="64" customWidth="1"/>
    <col min="14851" max="14851" width="10" style="64" customWidth="1"/>
    <col min="14852" max="14852" width="15" style="64" customWidth="1"/>
    <col min="14853" max="14853" width="9.33203125" style="64" customWidth="1"/>
    <col min="14854" max="14854" width="12.88671875" style="64" customWidth="1"/>
    <col min="14855" max="14855" width="21" style="64" bestFit="1" customWidth="1"/>
    <col min="14856" max="14856" width="6.109375" style="64" bestFit="1" customWidth="1"/>
    <col min="14857" max="14857" width="5.88671875" style="64" bestFit="1" customWidth="1"/>
    <col min="14858" max="14858" width="9" style="64" bestFit="1" customWidth="1"/>
    <col min="14859" max="14859" width="5.33203125" style="64" bestFit="1" customWidth="1"/>
    <col min="14860" max="14860" width="17.88671875" style="64" bestFit="1" customWidth="1"/>
    <col min="14861" max="14861" width="0" style="64" hidden="1" customWidth="1"/>
    <col min="14862" max="14862" width="9.109375" style="64" customWidth="1"/>
    <col min="14863" max="14866" width="9.109375" style="64"/>
    <col min="14867" max="14867" width="10.33203125" style="64" customWidth="1"/>
    <col min="14868" max="15104" width="9.109375" style="64"/>
    <col min="15105" max="15105" width="5.109375" style="64" customWidth="1"/>
    <col min="15106" max="15106" width="5.6640625" style="64" customWidth="1"/>
    <col min="15107" max="15107" width="10" style="64" customWidth="1"/>
    <col min="15108" max="15108" width="15" style="64" customWidth="1"/>
    <col min="15109" max="15109" width="9.33203125" style="64" customWidth="1"/>
    <col min="15110" max="15110" width="12.88671875" style="64" customWidth="1"/>
    <col min="15111" max="15111" width="21" style="64" bestFit="1" customWidth="1"/>
    <col min="15112" max="15112" width="6.109375" style="64" bestFit="1" customWidth="1"/>
    <col min="15113" max="15113" width="5.88671875" style="64" bestFit="1" customWidth="1"/>
    <col min="15114" max="15114" width="9" style="64" bestFit="1" customWidth="1"/>
    <col min="15115" max="15115" width="5.33203125" style="64" bestFit="1" customWidth="1"/>
    <col min="15116" max="15116" width="17.88671875" style="64" bestFit="1" customWidth="1"/>
    <col min="15117" max="15117" width="0" style="64" hidden="1" customWidth="1"/>
    <col min="15118" max="15118" width="9.109375" style="64" customWidth="1"/>
    <col min="15119" max="15122" width="9.109375" style="64"/>
    <col min="15123" max="15123" width="10.33203125" style="64" customWidth="1"/>
    <col min="15124" max="15360" width="9.109375" style="64"/>
    <col min="15361" max="15361" width="5.109375" style="64" customWidth="1"/>
    <col min="15362" max="15362" width="5.6640625" style="64" customWidth="1"/>
    <col min="15363" max="15363" width="10" style="64" customWidth="1"/>
    <col min="15364" max="15364" width="15" style="64" customWidth="1"/>
    <col min="15365" max="15365" width="9.33203125" style="64" customWidth="1"/>
    <col min="15366" max="15366" width="12.88671875" style="64" customWidth="1"/>
    <col min="15367" max="15367" width="21" style="64" bestFit="1" customWidth="1"/>
    <col min="15368" max="15368" width="6.109375" style="64" bestFit="1" customWidth="1"/>
    <col min="15369" max="15369" width="5.88671875" style="64" bestFit="1" customWidth="1"/>
    <col min="15370" max="15370" width="9" style="64" bestFit="1" customWidth="1"/>
    <col min="15371" max="15371" width="5.33203125" style="64" bestFit="1" customWidth="1"/>
    <col min="15372" max="15372" width="17.88671875" style="64" bestFit="1" customWidth="1"/>
    <col min="15373" max="15373" width="0" style="64" hidden="1" customWidth="1"/>
    <col min="15374" max="15374" width="9.109375" style="64" customWidth="1"/>
    <col min="15375" max="15378" width="9.109375" style="64"/>
    <col min="15379" max="15379" width="10.33203125" style="64" customWidth="1"/>
    <col min="15380" max="15616" width="9.109375" style="64"/>
    <col min="15617" max="15617" width="5.109375" style="64" customWidth="1"/>
    <col min="15618" max="15618" width="5.6640625" style="64" customWidth="1"/>
    <col min="15619" max="15619" width="10" style="64" customWidth="1"/>
    <col min="15620" max="15620" width="15" style="64" customWidth="1"/>
    <col min="15621" max="15621" width="9.33203125" style="64" customWidth="1"/>
    <col min="15622" max="15622" width="12.88671875" style="64" customWidth="1"/>
    <col min="15623" max="15623" width="21" style="64" bestFit="1" customWidth="1"/>
    <col min="15624" max="15624" width="6.109375" style="64" bestFit="1" customWidth="1"/>
    <col min="15625" max="15625" width="5.88671875" style="64" bestFit="1" customWidth="1"/>
    <col min="15626" max="15626" width="9" style="64" bestFit="1" customWidth="1"/>
    <col min="15627" max="15627" width="5.33203125" style="64" bestFit="1" customWidth="1"/>
    <col min="15628" max="15628" width="17.88671875" style="64" bestFit="1" customWidth="1"/>
    <col min="15629" max="15629" width="0" style="64" hidden="1" customWidth="1"/>
    <col min="15630" max="15630" width="9.109375" style="64" customWidth="1"/>
    <col min="15631" max="15634" width="9.109375" style="64"/>
    <col min="15635" max="15635" width="10.33203125" style="64" customWidth="1"/>
    <col min="15636" max="15872" width="9.109375" style="64"/>
    <col min="15873" max="15873" width="5.109375" style="64" customWidth="1"/>
    <col min="15874" max="15874" width="5.6640625" style="64" customWidth="1"/>
    <col min="15875" max="15875" width="10" style="64" customWidth="1"/>
    <col min="15876" max="15876" width="15" style="64" customWidth="1"/>
    <col min="15877" max="15877" width="9.33203125" style="64" customWidth="1"/>
    <col min="15878" max="15878" width="12.88671875" style="64" customWidth="1"/>
    <col min="15879" max="15879" width="21" style="64" bestFit="1" customWidth="1"/>
    <col min="15880" max="15880" width="6.109375" style="64" bestFit="1" customWidth="1"/>
    <col min="15881" max="15881" width="5.88671875" style="64" bestFit="1" customWidth="1"/>
    <col min="15882" max="15882" width="9" style="64" bestFit="1" customWidth="1"/>
    <col min="15883" max="15883" width="5.33203125" style="64" bestFit="1" customWidth="1"/>
    <col min="15884" max="15884" width="17.88671875" style="64" bestFit="1" customWidth="1"/>
    <col min="15885" max="15885" width="0" style="64" hidden="1" customWidth="1"/>
    <col min="15886" max="15886" width="9.109375" style="64" customWidth="1"/>
    <col min="15887" max="15890" width="9.109375" style="64"/>
    <col min="15891" max="15891" width="10.33203125" style="64" customWidth="1"/>
    <col min="15892" max="16128" width="9.109375" style="64"/>
    <col min="16129" max="16129" width="5.109375" style="64" customWidth="1"/>
    <col min="16130" max="16130" width="5.6640625" style="64" customWidth="1"/>
    <col min="16131" max="16131" width="10" style="64" customWidth="1"/>
    <col min="16132" max="16132" width="15" style="64" customWidth="1"/>
    <col min="16133" max="16133" width="9.33203125" style="64" customWidth="1"/>
    <col min="16134" max="16134" width="12.88671875" style="64" customWidth="1"/>
    <col min="16135" max="16135" width="21" style="64" bestFit="1" customWidth="1"/>
    <col min="16136" max="16136" width="6.109375" style="64" bestFit="1" customWidth="1"/>
    <col min="16137" max="16137" width="5.88671875" style="64" bestFit="1" customWidth="1"/>
    <col min="16138" max="16138" width="9" style="64" bestFit="1" customWidth="1"/>
    <col min="16139" max="16139" width="5.33203125" style="64" bestFit="1" customWidth="1"/>
    <col min="16140" max="16140" width="17.88671875" style="64" bestFit="1" customWidth="1"/>
    <col min="16141" max="16141" width="0" style="64" hidden="1" customWidth="1"/>
    <col min="16142" max="16142" width="9.109375" style="64" customWidth="1"/>
    <col min="16143" max="16146" width="9.109375" style="64"/>
    <col min="16147" max="16147" width="10.33203125" style="64" customWidth="1"/>
    <col min="16148" max="16384" width="9.109375" style="64"/>
  </cols>
  <sheetData>
    <row r="1" spans="1:16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6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6" s="70" customFormat="1" ht="12" customHeight="1">
      <c r="A3" s="64"/>
      <c r="B3" s="64"/>
      <c r="C3" s="64"/>
      <c r="D3" s="65"/>
      <c r="E3" s="66"/>
      <c r="F3" s="67"/>
      <c r="G3" s="67"/>
      <c r="H3" s="67"/>
      <c r="I3" s="67"/>
      <c r="J3" s="69"/>
      <c r="K3" s="69"/>
      <c r="L3" s="352"/>
    </row>
    <row r="4" spans="1:16" s="74" customFormat="1" ht="15.6">
      <c r="C4" s="20" t="s">
        <v>982</v>
      </c>
      <c r="D4" s="20"/>
      <c r="E4" s="66"/>
      <c r="F4" s="56"/>
      <c r="G4" s="56"/>
      <c r="H4" s="72"/>
      <c r="I4" s="72"/>
      <c r="J4" s="73"/>
      <c r="K4" s="73"/>
    </row>
    <row r="5" spans="1:16" s="74" customFormat="1" ht="14.25" customHeight="1" thickBot="1">
      <c r="C5" s="65"/>
      <c r="D5" s="65"/>
      <c r="E5" s="66"/>
      <c r="F5" s="75"/>
      <c r="G5" s="75"/>
      <c r="H5" s="76"/>
      <c r="I5" s="76"/>
      <c r="J5" s="355"/>
      <c r="K5" s="69"/>
      <c r="L5" s="69"/>
    </row>
    <row r="6" spans="1:16" s="87" customFormat="1" ht="15.75" customHeight="1" thickBot="1">
      <c r="A6" s="1" t="s">
        <v>70</v>
      </c>
      <c r="B6" s="419" t="s">
        <v>168</v>
      </c>
      <c r="C6" s="526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527" t="s">
        <v>486</v>
      </c>
      <c r="I6" s="80" t="s">
        <v>8</v>
      </c>
      <c r="J6" s="79" t="s">
        <v>180</v>
      </c>
      <c r="K6" s="85" t="s">
        <v>9</v>
      </c>
      <c r="L6" s="86" t="s">
        <v>10</v>
      </c>
    </row>
    <row r="7" spans="1:16" ht="18" customHeight="1">
      <c r="A7" s="175">
        <v>1</v>
      </c>
      <c r="B7" s="500" t="s">
        <v>1009</v>
      </c>
      <c r="C7" s="90" t="s">
        <v>15</v>
      </c>
      <c r="D7" s="91" t="s">
        <v>1010</v>
      </c>
      <c r="E7" s="92" t="s">
        <v>562</v>
      </c>
      <c r="F7" s="93" t="s">
        <v>192</v>
      </c>
      <c r="G7" s="93" t="s">
        <v>59</v>
      </c>
      <c r="H7" s="93"/>
      <c r="I7" s="177">
        <v>18</v>
      </c>
      <c r="J7" s="465">
        <v>1.1444444444444447E-3</v>
      </c>
      <c r="K7" s="54" t="str">
        <f t="shared" ref="K7:K20" si="0">IF(ISBLANK(J7),"",IF(J7&lt;=0.00109375,"KSM",IF(J7&lt;=0.00115162037037037,"I A",IF(J7&lt;=0.00124421296296296,"II A",IF(J7&lt;=0.0013599537037037,"III A",IF(J7&lt;=0.00148726851851852,"I JA",IF(J7&lt;=0.00160300925925926,"II JA",IF(J7&lt;=0.00169560185185185,"III JA"))))))))</f>
        <v>I A</v>
      </c>
      <c r="L7" s="93" t="s">
        <v>682</v>
      </c>
      <c r="M7" s="465">
        <v>1.3260416666666666E-3</v>
      </c>
      <c r="N7" s="529"/>
    </row>
    <row r="8" spans="1:16" ht="18" customHeight="1">
      <c r="A8" s="175">
        <v>2</v>
      </c>
      <c r="B8" s="500" t="s">
        <v>1011</v>
      </c>
      <c r="C8" s="90" t="s">
        <v>229</v>
      </c>
      <c r="D8" s="91" t="s">
        <v>1012</v>
      </c>
      <c r="E8" s="92" t="s">
        <v>456</v>
      </c>
      <c r="F8" s="93" t="s">
        <v>53</v>
      </c>
      <c r="G8" s="93" t="s">
        <v>14</v>
      </c>
      <c r="H8" s="93"/>
      <c r="I8" s="177">
        <v>14</v>
      </c>
      <c r="J8" s="465">
        <v>1.2094907407407408E-3</v>
      </c>
      <c r="K8" s="54" t="str">
        <f t="shared" si="0"/>
        <v>II A</v>
      </c>
      <c r="L8" s="93" t="s">
        <v>1013</v>
      </c>
      <c r="M8" s="528"/>
      <c r="N8" s="529"/>
    </row>
    <row r="9" spans="1:16" ht="18" customHeight="1">
      <c r="A9" s="175">
        <v>3</v>
      </c>
      <c r="B9" s="500" t="s">
        <v>995</v>
      </c>
      <c r="C9" s="90" t="s">
        <v>689</v>
      </c>
      <c r="D9" s="91" t="s">
        <v>996</v>
      </c>
      <c r="E9" s="92">
        <v>39130</v>
      </c>
      <c r="F9" s="93" t="s">
        <v>213</v>
      </c>
      <c r="G9" s="93" t="s">
        <v>214</v>
      </c>
      <c r="H9" s="93"/>
      <c r="I9" s="177">
        <v>11</v>
      </c>
      <c r="J9" s="465">
        <v>1.2466435185185187E-3</v>
      </c>
      <c r="K9" s="54" t="str">
        <f t="shared" si="0"/>
        <v>III A</v>
      </c>
      <c r="L9" s="93" t="s">
        <v>228</v>
      </c>
      <c r="M9" s="528"/>
      <c r="N9" s="529"/>
    </row>
    <row r="10" spans="1:16" ht="18" customHeight="1">
      <c r="A10" s="175">
        <v>4</v>
      </c>
      <c r="B10" s="500" t="s">
        <v>1014</v>
      </c>
      <c r="C10" s="90" t="s">
        <v>37</v>
      </c>
      <c r="D10" s="91" t="s">
        <v>812</v>
      </c>
      <c r="E10" s="92" t="s">
        <v>1015</v>
      </c>
      <c r="F10" s="93" t="s">
        <v>60</v>
      </c>
      <c r="G10" s="93" t="s">
        <v>59</v>
      </c>
      <c r="H10" s="93"/>
      <c r="I10" s="177">
        <v>9</v>
      </c>
      <c r="J10" s="465">
        <v>1.250462962962963E-3</v>
      </c>
      <c r="K10" s="54" t="str">
        <f t="shared" si="0"/>
        <v>III A</v>
      </c>
      <c r="L10" s="93" t="s">
        <v>682</v>
      </c>
      <c r="M10" s="532" t="s">
        <v>1016</v>
      </c>
      <c r="N10" s="529"/>
    </row>
    <row r="11" spans="1:16" ht="18" customHeight="1">
      <c r="A11" s="175">
        <v>5</v>
      </c>
      <c r="B11" s="500" t="s">
        <v>973</v>
      </c>
      <c r="C11" s="90" t="s">
        <v>1017</v>
      </c>
      <c r="D11" s="91" t="s">
        <v>1018</v>
      </c>
      <c r="E11" s="92">
        <v>39673</v>
      </c>
      <c r="F11" s="93" t="s">
        <v>98</v>
      </c>
      <c r="G11" s="93" t="s">
        <v>99</v>
      </c>
      <c r="H11" s="93"/>
      <c r="I11" s="177">
        <v>8</v>
      </c>
      <c r="J11" s="465">
        <v>1.2516203703703704E-3</v>
      </c>
      <c r="K11" s="54" t="str">
        <f t="shared" si="0"/>
        <v>III A</v>
      </c>
      <c r="L11" s="93" t="s">
        <v>824</v>
      </c>
      <c r="M11" s="532" t="s">
        <v>1019</v>
      </c>
      <c r="N11" s="74"/>
      <c r="O11" s="74"/>
      <c r="P11" s="74"/>
    </row>
    <row r="12" spans="1:16" ht="18" customHeight="1">
      <c r="A12" s="175">
        <v>6</v>
      </c>
      <c r="B12" s="500" t="s">
        <v>997</v>
      </c>
      <c r="C12" s="90" t="s">
        <v>998</v>
      </c>
      <c r="D12" s="91" t="s">
        <v>690</v>
      </c>
      <c r="E12" s="92" t="s">
        <v>999</v>
      </c>
      <c r="F12" s="93" t="s">
        <v>89</v>
      </c>
      <c r="G12" s="93" t="s">
        <v>14</v>
      </c>
      <c r="H12" s="93"/>
      <c r="I12" s="177" t="s">
        <v>18</v>
      </c>
      <c r="J12" s="465">
        <v>1.2554398148148149E-3</v>
      </c>
      <c r="K12" s="54" t="str">
        <f t="shared" si="0"/>
        <v>III A</v>
      </c>
      <c r="L12" s="93" t="s">
        <v>294</v>
      </c>
      <c r="M12" s="472" t="s">
        <v>1000</v>
      </c>
      <c r="N12" s="529"/>
    </row>
    <row r="13" spans="1:16" ht="18" customHeight="1">
      <c r="A13" s="175">
        <v>7</v>
      </c>
      <c r="B13" s="500" t="s">
        <v>984</v>
      </c>
      <c r="C13" s="90" t="s">
        <v>985</v>
      </c>
      <c r="D13" s="91" t="s">
        <v>986</v>
      </c>
      <c r="E13" s="92" t="s">
        <v>987</v>
      </c>
      <c r="F13" s="93" t="s">
        <v>93</v>
      </c>
      <c r="G13" s="93" t="s">
        <v>59</v>
      </c>
      <c r="H13" s="93"/>
      <c r="I13" s="177">
        <v>7</v>
      </c>
      <c r="J13" s="465">
        <v>1.3343749999999998E-3</v>
      </c>
      <c r="K13" s="54" t="str">
        <f t="shared" si="0"/>
        <v>III A</v>
      </c>
      <c r="L13" s="93" t="s">
        <v>378</v>
      </c>
      <c r="M13" s="528"/>
      <c r="N13" s="529"/>
    </row>
    <row r="14" spans="1:16" ht="18" customHeight="1">
      <c r="A14" s="175">
        <v>8</v>
      </c>
      <c r="B14" s="500" t="s">
        <v>988</v>
      </c>
      <c r="C14" s="90" t="s">
        <v>189</v>
      </c>
      <c r="D14" s="91" t="s">
        <v>989</v>
      </c>
      <c r="E14" s="92" t="s">
        <v>990</v>
      </c>
      <c r="F14" s="93" t="s">
        <v>38</v>
      </c>
      <c r="G14" s="93" t="s">
        <v>39</v>
      </c>
      <c r="H14" s="93"/>
      <c r="I14" s="177">
        <v>6</v>
      </c>
      <c r="J14" s="465">
        <v>1.3543981481481482E-3</v>
      </c>
      <c r="K14" s="54" t="str">
        <f t="shared" si="0"/>
        <v>III A</v>
      </c>
      <c r="L14" s="93" t="s">
        <v>120</v>
      </c>
      <c r="M14" s="466"/>
      <c r="N14" s="529"/>
    </row>
    <row r="15" spans="1:16" ht="18" customHeight="1">
      <c r="A15" s="175">
        <v>9</v>
      </c>
      <c r="B15" s="500" t="s">
        <v>975</v>
      </c>
      <c r="C15" s="90" t="s">
        <v>1020</v>
      </c>
      <c r="D15" s="91" t="s">
        <v>1021</v>
      </c>
      <c r="E15" s="92" t="s">
        <v>1022</v>
      </c>
      <c r="F15" s="93" t="s">
        <v>186</v>
      </c>
      <c r="G15" s="93" t="s">
        <v>99</v>
      </c>
      <c r="H15" s="93"/>
      <c r="I15" s="177">
        <v>5</v>
      </c>
      <c r="J15" s="465">
        <v>1.3717592592592592E-3</v>
      </c>
      <c r="K15" s="54" t="str">
        <f t="shared" si="0"/>
        <v>I JA</v>
      </c>
      <c r="L15" s="93" t="s">
        <v>1023</v>
      </c>
      <c r="M15" s="472" t="s">
        <v>1024</v>
      </c>
      <c r="N15" s="87"/>
      <c r="O15" s="87"/>
      <c r="P15" s="87"/>
    </row>
    <row r="16" spans="1:16" s="74" customFormat="1" ht="14.25" customHeight="1">
      <c r="A16" s="175">
        <v>10</v>
      </c>
      <c r="B16" s="500" t="s">
        <v>1025</v>
      </c>
      <c r="C16" s="90" t="s">
        <v>1026</v>
      </c>
      <c r="D16" s="91" t="s">
        <v>1027</v>
      </c>
      <c r="E16" s="92" t="s">
        <v>1028</v>
      </c>
      <c r="F16" s="93" t="s">
        <v>93</v>
      </c>
      <c r="G16" s="93" t="s">
        <v>59</v>
      </c>
      <c r="H16" s="93"/>
      <c r="I16" s="177">
        <v>4</v>
      </c>
      <c r="J16" s="465">
        <v>1.3798611111111112E-3</v>
      </c>
      <c r="K16" s="54" t="str">
        <f t="shared" si="0"/>
        <v>I JA</v>
      </c>
      <c r="L16" s="93" t="s">
        <v>682</v>
      </c>
      <c r="M16" s="466"/>
      <c r="N16" s="529"/>
      <c r="O16" s="64"/>
      <c r="P16" s="64"/>
    </row>
    <row r="17" spans="1:16" s="87" customFormat="1" ht="15.75" customHeight="1">
      <c r="A17" s="175">
        <v>11</v>
      </c>
      <c r="B17" s="500" t="s">
        <v>1029</v>
      </c>
      <c r="C17" s="90" t="s">
        <v>679</v>
      </c>
      <c r="D17" s="91" t="s">
        <v>1030</v>
      </c>
      <c r="E17" s="92">
        <v>39547</v>
      </c>
      <c r="F17" s="93" t="s">
        <v>26</v>
      </c>
      <c r="G17" s="93" t="s">
        <v>13</v>
      </c>
      <c r="H17" s="93"/>
      <c r="I17" s="177" t="s">
        <v>18</v>
      </c>
      <c r="J17" s="465">
        <v>1.3870370370370371E-3</v>
      </c>
      <c r="K17" s="54" t="str">
        <f t="shared" si="0"/>
        <v>I JA</v>
      </c>
      <c r="L17" s="93" t="s">
        <v>550</v>
      </c>
      <c r="M17" s="532" t="s">
        <v>1031</v>
      </c>
      <c r="N17" s="529"/>
      <c r="O17" s="64"/>
      <c r="P17" s="64"/>
    </row>
    <row r="18" spans="1:16" ht="18" customHeight="1">
      <c r="A18" s="175">
        <v>12</v>
      </c>
      <c r="B18" s="500" t="s">
        <v>1001</v>
      </c>
      <c r="C18" s="90" t="s">
        <v>1002</v>
      </c>
      <c r="D18" s="91" t="s">
        <v>1003</v>
      </c>
      <c r="E18" s="92" t="s">
        <v>1004</v>
      </c>
      <c r="F18" s="93" t="s">
        <v>16</v>
      </c>
      <c r="G18" s="93" t="s">
        <v>495</v>
      </c>
      <c r="H18" s="93"/>
      <c r="I18" s="177">
        <v>3</v>
      </c>
      <c r="J18" s="465">
        <v>1.3934027777777779E-3</v>
      </c>
      <c r="K18" s="54" t="str">
        <f t="shared" si="0"/>
        <v>I JA</v>
      </c>
      <c r="L18" s="93" t="s">
        <v>17</v>
      </c>
      <c r="M18" s="528"/>
      <c r="N18" s="529"/>
    </row>
    <row r="19" spans="1:16" ht="18" customHeight="1">
      <c r="A19" s="175">
        <v>13</v>
      </c>
      <c r="B19" s="500" t="s">
        <v>970</v>
      </c>
      <c r="C19" s="90" t="s">
        <v>352</v>
      </c>
      <c r="D19" s="91" t="s">
        <v>991</v>
      </c>
      <c r="E19" s="92" t="s">
        <v>992</v>
      </c>
      <c r="F19" s="93" t="s">
        <v>83</v>
      </c>
      <c r="G19" s="93" t="s">
        <v>84</v>
      </c>
      <c r="H19" s="93"/>
      <c r="I19" s="177">
        <v>2</v>
      </c>
      <c r="J19" s="465">
        <v>1.4024305555555554E-3</v>
      </c>
      <c r="K19" s="54" t="str">
        <f t="shared" si="0"/>
        <v>I JA</v>
      </c>
      <c r="L19" s="93" t="s">
        <v>85</v>
      </c>
      <c r="M19" s="467"/>
      <c r="N19" s="529"/>
    </row>
    <row r="20" spans="1:16" ht="18" customHeight="1">
      <c r="A20" s="175">
        <v>14</v>
      </c>
      <c r="B20" s="500" t="s">
        <v>1032</v>
      </c>
      <c r="C20" s="90" t="s">
        <v>1033</v>
      </c>
      <c r="D20" s="91" t="s">
        <v>794</v>
      </c>
      <c r="E20" s="92" t="s">
        <v>1034</v>
      </c>
      <c r="F20" s="93" t="s">
        <v>526</v>
      </c>
      <c r="G20" s="93" t="s">
        <v>527</v>
      </c>
      <c r="H20" s="93"/>
      <c r="I20" s="177">
        <v>1</v>
      </c>
      <c r="J20" s="465">
        <v>1.450347222222222E-3</v>
      </c>
      <c r="K20" s="54" t="str">
        <f t="shared" si="0"/>
        <v>I JA</v>
      </c>
      <c r="L20" s="93" t="s">
        <v>529</v>
      </c>
      <c r="M20" s="534">
        <v>1.2719907407407406E-3</v>
      </c>
      <c r="N20" s="529"/>
    </row>
    <row r="21" spans="1:16" ht="18" customHeight="1">
      <c r="A21" s="175">
        <v>15</v>
      </c>
      <c r="B21" s="500" t="s">
        <v>993</v>
      </c>
      <c r="C21" s="90" t="s">
        <v>811</v>
      </c>
      <c r="D21" s="91" t="s">
        <v>994</v>
      </c>
      <c r="E21" s="92" t="s">
        <v>776</v>
      </c>
      <c r="F21" s="93" t="s">
        <v>197</v>
      </c>
      <c r="G21" s="93" t="s">
        <v>198</v>
      </c>
      <c r="H21" s="93"/>
      <c r="I21" s="177"/>
      <c r="J21" s="465">
        <v>1.7201388888888889E-3</v>
      </c>
      <c r="K21" s="54"/>
      <c r="L21" s="93" t="s">
        <v>272</v>
      </c>
      <c r="M21" s="528"/>
      <c r="N21" s="529"/>
    </row>
    <row r="22" spans="1:16" ht="18" customHeight="1">
      <c r="A22" s="175"/>
      <c r="B22" s="500" t="s">
        <v>1005</v>
      </c>
      <c r="C22" s="90" t="s">
        <v>492</v>
      </c>
      <c r="D22" s="91" t="s">
        <v>1006</v>
      </c>
      <c r="E22" s="92" t="s">
        <v>1007</v>
      </c>
      <c r="F22" s="93" t="s">
        <v>526</v>
      </c>
      <c r="G22" s="93" t="s">
        <v>527</v>
      </c>
      <c r="H22" s="93"/>
      <c r="I22" s="177" t="s">
        <v>233</v>
      </c>
      <c r="J22" s="465"/>
      <c r="K22" s="54" t="str">
        <f>IF(ISBLANK(J22),"",IF(J22&lt;=0.00109375,"KSM",IF(J22&lt;=0.00115162037037037,"I A",IF(J22&lt;=0.00124421296296296,"II A",IF(J22&lt;=0.0013599537037037,"III A",IF(J22&lt;=0.00148726851851852,"I JA",IF(J22&lt;=0.00160300925925926,"II JA",IF(J22&lt;=0.00169560185185185,"III JA"))))))))</f>
        <v/>
      </c>
      <c r="L22" s="93" t="s">
        <v>529</v>
      </c>
      <c r="M22" s="530"/>
      <c r="N22" s="529"/>
      <c r="P22" s="531"/>
    </row>
    <row r="23" spans="1:16" ht="18" customHeight="1">
      <c r="A23" s="175"/>
      <c r="B23" s="500">
        <v>37</v>
      </c>
      <c r="C23" s="90" t="s">
        <v>352</v>
      </c>
      <c r="D23" s="91" t="s">
        <v>1008</v>
      </c>
      <c r="E23" s="92">
        <v>39602</v>
      </c>
      <c r="F23" s="93" t="s">
        <v>12</v>
      </c>
      <c r="G23" s="93" t="s">
        <v>13</v>
      </c>
      <c r="H23" s="93"/>
      <c r="I23" s="177" t="s">
        <v>233</v>
      </c>
      <c r="J23" s="465"/>
      <c r="K23" s="54" t="str">
        <f>IF(ISBLANK(J23),"",IF(J23&lt;=0.00109375,"KSM",IF(J23&lt;=0.00115162037037037,"I A",IF(J23&lt;=0.00124421296296296,"II A",IF(J23&lt;=0.0013599537037037,"III A",IF(J23&lt;=0.00148726851851852,"I JA",IF(J23&lt;=0.00160300925925926,"II JA",IF(J23&lt;=0.00169560185185185,"III JA"))))))))</f>
        <v/>
      </c>
      <c r="L23" s="93" t="s">
        <v>786</v>
      </c>
      <c r="M23" s="528"/>
      <c r="N23" s="529"/>
    </row>
    <row r="25" spans="1:16">
      <c r="E25" s="64"/>
      <c r="F25" s="64"/>
      <c r="G25" s="64"/>
      <c r="H25" s="64"/>
      <c r="I25" s="64"/>
      <c r="J25" s="64"/>
      <c r="K25" s="64"/>
      <c r="L25" s="64"/>
    </row>
    <row r="26" spans="1:16">
      <c r="E26" s="64"/>
      <c r="F26" s="64"/>
      <c r="G26" s="64"/>
      <c r="H26" s="64"/>
      <c r="I26" s="64"/>
      <c r="J26" s="64"/>
      <c r="K26" s="64"/>
      <c r="L26" s="64"/>
    </row>
    <row r="27" spans="1:16">
      <c r="E27" s="64"/>
      <c r="F27" s="64"/>
      <c r="G27" s="64"/>
      <c r="H27" s="64"/>
      <c r="I27" s="64"/>
      <c r="J27" s="64"/>
      <c r="K27" s="64"/>
      <c r="L27" s="64"/>
    </row>
    <row r="28" spans="1:16">
      <c r="E28" s="64"/>
      <c r="F28" s="64"/>
      <c r="G28" s="64"/>
      <c r="H28" s="64"/>
      <c r="I28" s="64"/>
      <c r="J28" s="64"/>
      <c r="K28" s="64"/>
      <c r="L28" s="64"/>
    </row>
    <row r="29" spans="1:16">
      <c r="E29" s="64"/>
      <c r="F29" s="64"/>
      <c r="G29" s="64"/>
      <c r="H29" s="64"/>
      <c r="I29" s="64"/>
      <c r="J29" s="64"/>
      <c r="K29" s="64"/>
      <c r="L29" s="64"/>
    </row>
    <row r="30" spans="1:16">
      <c r="E30" s="64"/>
      <c r="F30" s="64"/>
      <c r="G30" s="64"/>
      <c r="H30" s="64"/>
      <c r="I30" s="64"/>
      <c r="J30" s="64"/>
      <c r="K30" s="64"/>
      <c r="L30" s="64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3"/>
  <sheetViews>
    <sheetView workbookViewId="0">
      <selection activeCell="N25" sqref="N25"/>
    </sheetView>
  </sheetViews>
  <sheetFormatPr defaultRowHeight="13.2"/>
  <cols>
    <col min="1" max="1" width="4.88671875" style="64" customWidth="1"/>
    <col min="2" max="2" width="5.6640625" style="64" customWidth="1"/>
    <col min="3" max="3" width="9.109375" style="64" customWidth="1"/>
    <col min="4" max="4" width="11.5546875" style="64" bestFit="1" customWidth="1"/>
    <col min="5" max="5" width="9.44140625" style="97" customWidth="1"/>
    <col min="6" max="6" width="9.5546875" style="76" bestFit="1" customWidth="1"/>
    <col min="7" max="7" width="11.44140625" style="76" customWidth="1"/>
    <col min="8" max="8" width="9.33203125" style="76" customWidth="1"/>
    <col min="9" max="9" width="5.88671875" style="76" bestFit="1" customWidth="1"/>
    <col min="10" max="10" width="9.109375" style="355"/>
    <col min="11" max="11" width="5.33203125" style="355" bestFit="1" customWidth="1"/>
    <col min="12" max="12" width="24.33203125" style="70" bestFit="1" customWidth="1"/>
    <col min="13" max="13" width="7.33203125" style="64" hidden="1" customWidth="1"/>
    <col min="14" max="14" width="6.109375" style="550" customWidth="1"/>
    <col min="15" max="15" width="6.109375" style="64" customWidth="1"/>
    <col min="16" max="256" width="9.109375" style="64"/>
    <col min="257" max="257" width="4.88671875" style="64" customWidth="1"/>
    <col min="258" max="258" width="5.6640625" style="64" customWidth="1"/>
    <col min="259" max="259" width="9.109375" style="64" customWidth="1"/>
    <col min="260" max="260" width="11.5546875" style="64" bestFit="1" customWidth="1"/>
    <col min="261" max="261" width="9.44140625" style="64" customWidth="1"/>
    <col min="262" max="262" width="9.5546875" style="64" bestFit="1" customWidth="1"/>
    <col min="263" max="263" width="11.44140625" style="64" customWidth="1"/>
    <col min="264" max="264" width="9.33203125" style="64" customWidth="1"/>
    <col min="265" max="265" width="5.88671875" style="64" bestFit="1" customWidth="1"/>
    <col min="266" max="266" width="9.109375" style="64"/>
    <col min="267" max="267" width="5.33203125" style="64" bestFit="1" customWidth="1"/>
    <col min="268" max="268" width="24.33203125" style="64" bestFit="1" customWidth="1"/>
    <col min="269" max="269" width="0" style="64" hidden="1" customWidth="1"/>
    <col min="270" max="271" width="6.109375" style="64" customWidth="1"/>
    <col min="272" max="512" width="9.109375" style="64"/>
    <col min="513" max="513" width="4.88671875" style="64" customWidth="1"/>
    <col min="514" max="514" width="5.6640625" style="64" customWidth="1"/>
    <col min="515" max="515" width="9.109375" style="64" customWidth="1"/>
    <col min="516" max="516" width="11.5546875" style="64" bestFit="1" customWidth="1"/>
    <col min="517" max="517" width="9.44140625" style="64" customWidth="1"/>
    <col min="518" max="518" width="9.5546875" style="64" bestFit="1" customWidth="1"/>
    <col min="519" max="519" width="11.44140625" style="64" customWidth="1"/>
    <col min="520" max="520" width="9.33203125" style="64" customWidth="1"/>
    <col min="521" max="521" width="5.88671875" style="64" bestFit="1" customWidth="1"/>
    <col min="522" max="522" width="9.109375" style="64"/>
    <col min="523" max="523" width="5.33203125" style="64" bestFit="1" customWidth="1"/>
    <col min="524" max="524" width="24.33203125" style="64" bestFit="1" customWidth="1"/>
    <col min="525" max="525" width="0" style="64" hidden="1" customWidth="1"/>
    <col min="526" max="527" width="6.109375" style="64" customWidth="1"/>
    <col min="528" max="768" width="9.109375" style="64"/>
    <col min="769" max="769" width="4.88671875" style="64" customWidth="1"/>
    <col min="770" max="770" width="5.6640625" style="64" customWidth="1"/>
    <col min="771" max="771" width="9.109375" style="64" customWidth="1"/>
    <col min="772" max="772" width="11.5546875" style="64" bestFit="1" customWidth="1"/>
    <col min="773" max="773" width="9.44140625" style="64" customWidth="1"/>
    <col min="774" max="774" width="9.5546875" style="64" bestFit="1" customWidth="1"/>
    <col min="775" max="775" width="11.44140625" style="64" customWidth="1"/>
    <col min="776" max="776" width="9.33203125" style="64" customWidth="1"/>
    <col min="777" max="777" width="5.88671875" style="64" bestFit="1" customWidth="1"/>
    <col min="778" max="778" width="9.109375" style="64"/>
    <col min="779" max="779" width="5.33203125" style="64" bestFit="1" customWidth="1"/>
    <col min="780" max="780" width="24.33203125" style="64" bestFit="1" customWidth="1"/>
    <col min="781" max="781" width="0" style="64" hidden="1" customWidth="1"/>
    <col min="782" max="783" width="6.109375" style="64" customWidth="1"/>
    <col min="784" max="1024" width="9.109375" style="64"/>
    <col min="1025" max="1025" width="4.88671875" style="64" customWidth="1"/>
    <col min="1026" max="1026" width="5.6640625" style="64" customWidth="1"/>
    <col min="1027" max="1027" width="9.109375" style="64" customWidth="1"/>
    <col min="1028" max="1028" width="11.5546875" style="64" bestFit="1" customWidth="1"/>
    <col min="1029" max="1029" width="9.44140625" style="64" customWidth="1"/>
    <col min="1030" max="1030" width="9.5546875" style="64" bestFit="1" customWidth="1"/>
    <col min="1031" max="1031" width="11.44140625" style="64" customWidth="1"/>
    <col min="1032" max="1032" width="9.33203125" style="64" customWidth="1"/>
    <col min="1033" max="1033" width="5.88671875" style="64" bestFit="1" customWidth="1"/>
    <col min="1034" max="1034" width="9.109375" style="64"/>
    <col min="1035" max="1035" width="5.33203125" style="64" bestFit="1" customWidth="1"/>
    <col min="1036" max="1036" width="24.33203125" style="64" bestFit="1" customWidth="1"/>
    <col min="1037" max="1037" width="0" style="64" hidden="1" customWidth="1"/>
    <col min="1038" max="1039" width="6.109375" style="64" customWidth="1"/>
    <col min="1040" max="1280" width="9.109375" style="64"/>
    <col min="1281" max="1281" width="4.88671875" style="64" customWidth="1"/>
    <col min="1282" max="1282" width="5.6640625" style="64" customWidth="1"/>
    <col min="1283" max="1283" width="9.109375" style="64" customWidth="1"/>
    <col min="1284" max="1284" width="11.5546875" style="64" bestFit="1" customWidth="1"/>
    <col min="1285" max="1285" width="9.44140625" style="64" customWidth="1"/>
    <col min="1286" max="1286" width="9.5546875" style="64" bestFit="1" customWidth="1"/>
    <col min="1287" max="1287" width="11.44140625" style="64" customWidth="1"/>
    <col min="1288" max="1288" width="9.33203125" style="64" customWidth="1"/>
    <col min="1289" max="1289" width="5.88671875" style="64" bestFit="1" customWidth="1"/>
    <col min="1290" max="1290" width="9.109375" style="64"/>
    <col min="1291" max="1291" width="5.33203125" style="64" bestFit="1" customWidth="1"/>
    <col min="1292" max="1292" width="24.33203125" style="64" bestFit="1" customWidth="1"/>
    <col min="1293" max="1293" width="0" style="64" hidden="1" customWidth="1"/>
    <col min="1294" max="1295" width="6.109375" style="64" customWidth="1"/>
    <col min="1296" max="1536" width="9.109375" style="64"/>
    <col min="1537" max="1537" width="4.88671875" style="64" customWidth="1"/>
    <col min="1538" max="1538" width="5.6640625" style="64" customWidth="1"/>
    <col min="1539" max="1539" width="9.109375" style="64" customWidth="1"/>
    <col min="1540" max="1540" width="11.5546875" style="64" bestFit="1" customWidth="1"/>
    <col min="1541" max="1541" width="9.44140625" style="64" customWidth="1"/>
    <col min="1542" max="1542" width="9.5546875" style="64" bestFit="1" customWidth="1"/>
    <col min="1543" max="1543" width="11.44140625" style="64" customWidth="1"/>
    <col min="1544" max="1544" width="9.33203125" style="64" customWidth="1"/>
    <col min="1545" max="1545" width="5.88671875" style="64" bestFit="1" customWidth="1"/>
    <col min="1546" max="1546" width="9.109375" style="64"/>
    <col min="1547" max="1547" width="5.33203125" style="64" bestFit="1" customWidth="1"/>
    <col min="1548" max="1548" width="24.33203125" style="64" bestFit="1" customWidth="1"/>
    <col min="1549" max="1549" width="0" style="64" hidden="1" customWidth="1"/>
    <col min="1550" max="1551" width="6.109375" style="64" customWidth="1"/>
    <col min="1552" max="1792" width="9.109375" style="64"/>
    <col min="1793" max="1793" width="4.88671875" style="64" customWidth="1"/>
    <col min="1794" max="1794" width="5.6640625" style="64" customWidth="1"/>
    <col min="1795" max="1795" width="9.109375" style="64" customWidth="1"/>
    <col min="1796" max="1796" width="11.5546875" style="64" bestFit="1" customWidth="1"/>
    <col min="1797" max="1797" width="9.44140625" style="64" customWidth="1"/>
    <col min="1798" max="1798" width="9.5546875" style="64" bestFit="1" customWidth="1"/>
    <col min="1799" max="1799" width="11.44140625" style="64" customWidth="1"/>
    <col min="1800" max="1800" width="9.33203125" style="64" customWidth="1"/>
    <col min="1801" max="1801" width="5.88671875" style="64" bestFit="1" customWidth="1"/>
    <col min="1802" max="1802" width="9.109375" style="64"/>
    <col min="1803" max="1803" width="5.33203125" style="64" bestFit="1" customWidth="1"/>
    <col min="1804" max="1804" width="24.33203125" style="64" bestFit="1" customWidth="1"/>
    <col min="1805" max="1805" width="0" style="64" hidden="1" customWidth="1"/>
    <col min="1806" max="1807" width="6.109375" style="64" customWidth="1"/>
    <col min="1808" max="2048" width="9.109375" style="64"/>
    <col min="2049" max="2049" width="4.88671875" style="64" customWidth="1"/>
    <col min="2050" max="2050" width="5.6640625" style="64" customWidth="1"/>
    <col min="2051" max="2051" width="9.109375" style="64" customWidth="1"/>
    <col min="2052" max="2052" width="11.5546875" style="64" bestFit="1" customWidth="1"/>
    <col min="2053" max="2053" width="9.44140625" style="64" customWidth="1"/>
    <col min="2054" max="2054" width="9.5546875" style="64" bestFit="1" customWidth="1"/>
    <col min="2055" max="2055" width="11.44140625" style="64" customWidth="1"/>
    <col min="2056" max="2056" width="9.33203125" style="64" customWidth="1"/>
    <col min="2057" max="2057" width="5.88671875" style="64" bestFit="1" customWidth="1"/>
    <col min="2058" max="2058" width="9.109375" style="64"/>
    <col min="2059" max="2059" width="5.33203125" style="64" bestFit="1" customWidth="1"/>
    <col min="2060" max="2060" width="24.33203125" style="64" bestFit="1" customWidth="1"/>
    <col min="2061" max="2061" width="0" style="64" hidden="1" customWidth="1"/>
    <col min="2062" max="2063" width="6.109375" style="64" customWidth="1"/>
    <col min="2064" max="2304" width="9.109375" style="64"/>
    <col min="2305" max="2305" width="4.88671875" style="64" customWidth="1"/>
    <col min="2306" max="2306" width="5.6640625" style="64" customWidth="1"/>
    <col min="2307" max="2307" width="9.109375" style="64" customWidth="1"/>
    <col min="2308" max="2308" width="11.5546875" style="64" bestFit="1" customWidth="1"/>
    <col min="2309" max="2309" width="9.44140625" style="64" customWidth="1"/>
    <col min="2310" max="2310" width="9.5546875" style="64" bestFit="1" customWidth="1"/>
    <col min="2311" max="2311" width="11.44140625" style="64" customWidth="1"/>
    <col min="2312" max="2312" width="9.33203125" style="64" customWidth="1"/>
    <col min="2313" max="2313" width="5.88671875" style="64" bestFit="1" customWidth="1"/>
    <col min="2314" max="2314" width="9.109375" style="64"/>
    <col min="2315" max="2315" width="5.33203125" style="64" bestFit="1" customWidth="1"/>
    <col min="2316" max="2316" width="24.33203125" style="64" bestFit="1" customWidth="1"/>
    <col min="2317" max="2317" width="0" style="64" hidden="1" customWidth="1"/>
    <col min="2318" max="2319" width="6.109375" style="64" customWidth="1"/>
    <col min="2320" max="2560" width="9.109375" style="64"/>
    <col min="2561" max="2561" width="4.88671875" style="64" customWidth="1"/>
    <col min="2562" max="2562" width="5.6640625" style="64" customWidth="1"/>
    <col min="2563" max="2563" width="9.109375" style="64" customWidth="1"/>
    <col min="2564" max="2564" width="11.5546875" style="64" bestFit="1" customWidth="1"/>
    <col min="2565" max="2565" width="9.44140625" style="64" customWidth="1"/>
    <col min="2566" max="2566" width="9.5546875" style="64" bestFit="1" customWidth="1"/>
    <col min="2567" max="2567" width="11.44140625" style="64" customWidth="1"/>
    <col min="2568" max="2568" width="9.33203125" style="64" customWidth="1"/>
    <col min="2569" max="2569" width="5.88671875" style="64" bestFit="1" customWidth="1"/>
    <col min="2570" max="2570" width="9.109375" style="64"/>
    <col min="2571" max="2571" width="5.33203125" style="64" bestFit="1" customWidth="1"/>
    <col min="2572" max="2572" width="24.33203125" style="64" bestFit="1" customWidth="1"/>
    <col min="2573" max="2573" width="0" style="64" hidden="1" customWidth="1"/>
    <col min="2574" max="2575" width="6.109375" style="64" customWidth="1"/>
    <col min="2576" max="2816" width="9.109375" style="64"/>
    <col min="2817" max="2817" width="4.88671875" style="64" customWidth="1"/>
    <col min="2818" max="2818" width="5.6640625" style="64" customWidth="1"/>
    <col min="2819" max="2819" width="9.109375" style="64" customWidth="1"/>
    <col min="2820" max="2820" width="11.5546875" style="64" bestFit="1" customWidth="1"/>
    <col min="2821" max="2821" width="9.44140625" style="64" customWidth="1"/>
    <col min="2822" max="2822" width="9.5546875" style="64" bestFit="1" customWidth="1"/>
    <col min="2823" max="2823" width="11.44140625" style="64" customWidth="1"/>
    <col min="2824" max="2824" width="9.33203125" style="64" customWidth="1"/>
    <col min="2825" max="2825" width="5.88671875" style="64" bestFit="1" customWidth="1"/>
    <col min="2826" max="2826" width="9.109375" style="64"/>
    <col min="2827" max="2827" width="5.33203125" style="64" bestFit="1" customWidth="1"/>
    <col min="2828" max="2828" width="24.33203125" style="64" bestFit="1" customWidth="1"/>
    <col min="2829" max="2829" width="0" style="64" hidden="1" customWidth="1"/>
    <col min="2830" max="2831" width="6.109375" style="64" customWidth="1"/>
    <col min="2832" max="3072" width="9.109375" style="64"/>
    <col min="3073" max="3073" width="4.88671875" style="64" customWidth="1"/>
    <col min="3074" max="3074" width="5.6640625" style="64" customWidth="1"/>
    <col min="3075" max="3075" width="9.109375" style="64" customWidth="1"/>
    <col min="3076" max="3076" width="11.5546875" style="64" bestFit="1" customWidth="1"/>
    <col min="3077" max="3077" width="9.44140625" style="64" customWidth="1"/>
    <col min="3078" max="3078" width="9.5546875" style="64" bestFit="1" customWidth="1"/>
    <col min="3079" max="3079" width="11.44140625" style="64" customWidth="1"/>
    <col min="3080" max="3080" width="9.33203125" style="64" customWidth="1"/>
    <col min="3081" max="3081" width="5.88671875" style="64" bestFit="1" customWidth="1"/>
    <col min="3082" max="3082" width="9.109375" style="64"/>
    <col min="3083" max="3083" width="5.33203125" style="64" bestFit="1" customWidth="1"/>
    <col min="3084" max="3084" width="24.33203125" style="64" bestFit="1" customWidth="1"/>
    <col min="3085" max="3085" width="0" style="64" hidden="1" customWidth="1"/>
    <col min="3086" max="3087" width="6.109375" style="64" customWidth="1"/>
    <col min="3088" max="3328" width="9.109375" style="64"/>
    <col min="3329" max="3329" width="4.88671875" style="64" customWidth="1"/>
    <col min="3330" max="3330" width="5.6640625" style="64" customWidth="1"/>
    <col min="3331" max="3331" width="9.109375" style="64" customWidth="1"/>
    <col min="3332" max="3332" width="11.5546875" style="64" bestFit="1" customWidth="1"/>
    <col min="3333" max="3333" width="9.44140625" style="64" customWidth="1"/>
    <col min="3334" max="3334" width="9.5546875" style="64" bestFit="1" customWidth="1"/>
    <col min="3335" max="3335" width="11.44140625" style="64" customWidth="1"/>
    <col min="3336" max="3336" width="9.33203125" style="64" customWidth="1"/>
    <col min="3337" max="3337" width="5.88671875" style="64" bestFit="1" customWidth="1"/>
    <col min="3338" max="3338" width="9.109375" style="64"/>
    <col min="3339" max="3339" width="5.33203125" style="64" bestFit="1" customWidth="1"/>
    <col min="3340" max="3340" width="24.33203125" style="64" bestFit="1" customWidth="1"/>
    <col min="3341" max="3341" width="0" style="64" hidden="1" customWidth="1"/>
    <col min="3342" max="3343" width="6.109375" style="64" customWidth="1"/>
    <col min="3344" max="3584" width="9.109375" style="64"/>
    <col min="3585" max="3585" width="4.88671875" style="64" customWidth="1"/>
    <col min="3586" max="3586" width="5.6640625" style="64" customWidth="1"/>
    <col min="3587" max="3587" width="9.109375" style="64" customWidth="1"/>
    <col min="3588" max="3588" width="11.5546875" style="64" bestFit="1" customWidth="1"/>
    <col min="3589" max="3589" width="9.44140625" style="64" customWidth="1"/>
    <col min="3590" max="3590" width="9.5546875" style="64" bestFit="1" customWidth="1"/>
    <col min="3591" max="3591" width="11.44140625" style="64" customWidth="1"/>
    <col min="3592" max="3592" width="9.33203125" style="64" customWidth="1"/>
    <col min="3593" max="3593" width="5.88671875" style="64" bestFit="1" customWidth="1"/>
    <col min="3594" max="3594" width="9.109375" style="64"/>
    <col min="3595" max="3595" width="5.33203125" style="64" bestFit="1" customWidth="1"/>
    <col min="3596" max="3596" width="24.33203125" style="64" bestFit="1" customWidth="1"/>
    <col min="3597" max="3597" width="0" style="64" hidden="1" customWidth="1"/>
    <col min="3598" max="3599" width="6.109375" style="64" customWidth="1"/>
    <col min="3600" max="3840" width="9.109375" style="64"/>
    <col min="3841" max="3841" width="4.88671875" style="64" customWidth="1"/>
    <col min="3842" max="3842" width="5.6640625" style="64" customWidth="1"/>
    <col min="3843" max="3843" width="9.109375" style="64" customWidth="1"/>
    <col min="3844" max="3844" width="11.5546875" style="64" bestFit="1" customWidth="1"/>
    <col min="3845" max="3845" width="9.44140625" style="64" customWidth="1"/>
    <col min="3846" max="3846" width="9.5546875" style="64" bestFit="1" customWidth="1"/>
    <col min="3847" max="3847" width="11.44140625" style="64" customWidth="1"/>
    <col min="3848" max="3848" width="9.33203125" style="64" customWidth="1"/>
    <col min="3849" max="3849" width="5.88671875" style="64" bestFit="1" customWidth="1"/>
    <col min="3850" max="3850" width="9.109375" style="64"/>
    <col min="3851" max="3851" width="5.33203125" style="64" bestFit="1" customWidth="1"/>
    <col min="3852" max="3852" width="24.33203125" style="64" bestFit="1" customWidth="1"/>
    <col min="3853" max="3853" width="0" style="64" hidden="1" customWidth="1"/>
    <col min="3854" max="3855" width="6.109375" style="64" customWidth="1"/>
    <col min="3856" max="4096" width="9.109375" style="64"/>
    <col min="4097" max="4097" width="4.88671875" style="64" customWidth="1"/>
    <col min="4098" max="4098" width="5.6640625" style="64" customWidth="1"/>
    <col min="4099" max="4099" width="9.109375" style="64" customWidth="1"/>
    <col min="4100" max="4100" width="11.5546875" style="64" bestFit="1" customWidth="1"/>
    <col min="4101" max="4101" width="9.44140625" style="64" customWidth="1"/>
    <col min="4102" max="4102" width="9.5546875" style="64" bestFit="1" customWidth="1"/>
    <col min="4103" max="4103" width="11.44140625" style="64" customWidth="1"/>
    <col min="4104" max="4104" width="9.33203125" style="64" customWidth="1"/>
    <col min="4105" max="4105" width="5.88671875" style="64" bestFit="1" customWidth="1"/>
    <col min="4106" max="4106" width="9.109375" style="64"/>
    <col min="4107" max="4107" width="5.33203125" style="64" bestFit="1" customWidth="1"/>
    <col min="4108" max="4108" width="24.33203125" style="64" bestFit="1" customWidth="1"/>
    <col min="4109" max="4109" width="0" style="64" hidden="1" customWidth="1"/>
    <col min="4110" max="4111" width="6.109375" style="64" customWidth="1"/>
    <col min="4112" max="4352" width="9.109375" style="64"/>
    <col min="4353" max="4353" width="4.88671875" style="64" customWidth="1"/>
    <col min="4354" max="4354" width="5.6640625" style="64" customWidth="1"/>
    <col min="4355" max="4355" width="9.109375" style="64" customWidth="1"/>
    <col min="4356" max="4356" width="11.5546875" style="64" bestFit="1" customWidth="1"/>
    <col min="4357" max="4357" width="9.44140625" style="64" customWidth="1"/>
    <col min="4358" max="4358" width="9.5546875" style="64" bestFit="1" customWidth="1"/>
    <col min="4359" max="4359" width="11.44140625" style="64" customWidth="1"/>
    <col min="4360" max="4360" width="9.33203125" style="64" customWidth="1"/>
    <col min="4361" max="4361" width="5.88671875" style="64" bestFit="1" customWidth="1"/>
    <col min="4362" max="4362" width="9.109375" style="64"/>
    <col min="4363" max="4363" width="5.33203125" style="64" bestFit="1" customWidth="1"/>
    <col min="4364" max="4364" width="24.33203125" style="64" bestFit="1" customWidth="1"/>
    <col min="4365" max="4365" width="0" style="64" hidden="1" customWidth="1"/>
    <col min="4366" max="4367" width="6.109375" style="64" customWidth="1"/>
    <col min="4368" max="4608" width="9.109375" style="64"/>
    <col min="4609" max="4609" width="4.88671875" style="64" customWidth="1"/>
    <col min="4610" max="4610" width="5.6640625" style="64" customWidth="1"/>
    <col min="4611" max="4611" width="9.109375" style="64" customWidth="1"/>
    <col min="4612" max="4612" width="11.5546875" style="64" bestFit="1" customWidth="1"/>
    <col min="4613" max="4613" width="9.44140625" style="64" customWidth="1"/>
    <col min="4614" max="4614" width="9.5546875" style="64" bestFit="1" customWidth="1"/>
    <col min="4615" max="4615" width="11.44140625" style="64" customWidth="1"/>
    <col min="4616" max="4616" width="9.33203125" style="64" customWidth="1"/>
    <col min="4617" max="4617" width="5.88671875" style="64" bestFit="1" customWidth="1"/>
    <col min="4618" max="4618" width="9.109375" style="64"/>
    <col min="4619" max="4619" width="5.33203125" style="64" bestFit="1" customWidth="1"/>
    <col min="4620" max="4620" width="24.33203125" style="64" bestFit="1" customWidth="1"/>
    <col min="4621" max="4621" width="0" style="64" hidden="1" customWidth="1"/>
    <col min="4622" max="4623" width="6.109375" style="64" customWidth="1"/>
    <col min="4624" max="4864" width="9.109375" style="64"/>
    <col min="4865" max="4865" width="4.88671875" style="64" customWidth="1"/>
    <col min="4866" max="4866" width="5.6640625" style="64" customWidth="1"/>
    <col min="4867" max="4867" width="9.109375" style="64" customWidth="1"/>
    <col min="4868" max="4868" width="11.5546875" style="64" bestFit="1" customWidth="1"/>
    <col min="4869" max="4869" width="9.44140625" style="64" customWidth="1"/>
    <col min="4870" max="4870" width="9.5546875" style="64" bestFit="1" customWidth="1"/>
    <col min="4871" max="4871" width="11.44140625" style="64" customWidth="1"/>
    <col min="4872" max="4872" width="9.33203125" style="64" customWidth="1"/>
    <col min="4873" max="4873" width="5.88671875" style="64" bestFit="1" customWidth="1"/>
    <col min="4874" max="4874" width="9.109375" style="64"/>
    <col min="4875" max="4875" width="5.33203125" style="64" bestFit="1" customWidth="1"/>
    <col min="4876" max="4876" width="24.33203125" style="64" bestFit="1" customWidth="1"/>
    <col min="4877" max="4877" width="0" style="64" hidden="1" customWidth="1"/>
    <col min="4878" max="4879" width="6.109375" style="64" customWidth="1"/>
    <col min="4880" max="5120" width="9.109375" style="64"/>
    <col min="5121" max="5121" width="4.88671875" style="64" customWidth="1"/>
    <col min="5122" max="5122" width="5.6640625" style="64" customWidth="1"/>
    <col min="5123" max="5123" width="9.109375" style="64" customWidth="1"/>
    <col min="5124" max="5124" width="11.5546875" style="64" bestFit="1" customWidth="1"/>
    <col min="5125" max="5125" width="9.44140625" style="64" customWidth="1"/>
    <col min="5126" max="5126" width="9.5546875" style="64" bestFit="1" customWidth="1"/>
    <col min="5127" max="5127" width="11.44140625" style="64" customWidth="1"/>
    <col min="5128" max="5128" width="9.33203125" style="64" customWidth="1"/>
    <col min="5129" max="5129" width="5.88671875" style="64" bestFit="1" customWidth="1"/>
    <col min="5130" max="5130" width="9.109375" style="64"/>
    <col min="5131" max="5131" width="5.33203125" style="64" bestFit="1" customWidth="1"/>
    <col min="5132" max="5132" width="24.33203125" style="64" bestFit="1" customWidth="1"/>
    <col min="5133" max="5133" width="0" style="64" hidden="1" customWidth="1"/>
    <col min="5134" max="5135" width="6.109375" style="64" customWidth="1"/>
    <col min="5136" max="5376" width="9.109375" style="64"/>
    <col min="5377" max="5377" width="4.88671875" style="64" customWidth="1"/>
    <col min="5378" max="5378" width="5.6640625" style="64" customWidth="1"/>
    <col min="5379" max="5379" width="9.109375" style="64" customWidth="1"/>
    <col min="5380" max="5380" width="11.5546875" style="64" bestFit="1" customWidth="1"/>
    <col min="5381" max="5381" width="9.44140625" style="64" customWidth="1"/>
    <col min="5382" max="5382" width="9.5546875" style="64" bestFit="1" customWidth="1"/>
    <col min="5383" max="5383" width="11.44140625" style="64" customWidth="1"/>
    <col min="5384" max="5384" width="9.33203125" style="64" customWidth="1"/>
    <col min="5385" max="5385" width="5.88671875" style="64" bestFit="1" customWidth="1"/>
    <col min="5386" max="5386" width="9.109375" style="64"/>
    <col min="5387" max="5387" width="5.33203125" style="64" bestFit="1" customWidth="1"/>
    <col min="5388" max="5388" width="24.33203125" style="64" bestFit="1" customWidth="1"/>
    <col min="5389" max="5389" width="0" style="64" hidden="1" customWidth="1"/>
    <col min="5390" max="5391" width="6.109375" style="64" customWidth="1"/>
    <col min="5392" max="5632" width="9.109375" style="64"/>
    <col min="5633" max="5633" width="4.88671875" style="64" customWidth="1"/>
    <col min="5634" max="5634" width="5.6640625" style="64" customWidth="1"/>
    <col min="5635" max="5635" width="9.109375" style="64" customWidth="1"/>
    <col min="5636" max="5636" width="11.5546875" style="64" bestFit="1" customWidth="1"/>
    <col min="5637" max="5637" width="9.44140625" style="64" customWidth="1"/>
    <col min="5638" max="5638" width="9.5546875" style="64" bestFit="1" customWidth="1"/>
    <col min="5639" max="5639" width="11.44140625" style="64" customWidth="1"/>
    <col min="5640" max="5640" width="9.33203125" style="64" customWidth="1"/>
    <col min="5641" max="5641" width="5.88671875" style="64" bestFit="1" customWidth="1"/>
    <col min="5642" max="5642" width="9.109375" style="64"/>
    <col min="5643" max="5643" width="5.33203125" style="64" bestFit="1" customWidth="1"/>
    <col min="5644" max="5644" width="24.33203125" style="64" bestFit="1" customWidth="1"/>
    <col min="5645" max="5645" width="0" style="64" hidden="1" customWidth="1"/>
    <col min="5646" max="5647" width="6.109375" style="64" customWidth="1"/>
    <col min="5648" max="5888" width="9.109375" style="64"/>
    <col min="5889" max="5889" width="4.88671875" style="64" customWidth="1"/>
    <col min="5890" max="5890" width="5.6640625" style="64" customWidth="1"/>
    <col min="5891" max="5891" width="9.109375" style="64" customWidth="1"/>
    <col min="5892" max="5892" width="11.5546875" style="64" bestFit="1" customWidth="1"/>
    <col min="5893" max="5893" width="9.44140625" style="64" customWidth="1"/>
    <col min="5894" max="5894" width="9.5546875" style="64" bestFit="1" customWidth="1"/>
    <col min="5895" max="5895" width="11.44140625" style="64" customWidth="1"/>
    <col min="5896" max="5896" width="9.33203125" style="64" customWidth="1"/>
    <col min="5897" max="5897" width="5.88671875" style="64" bestFit="1" customWidth="1"/>
    <col min="5898" max="5898" width="9.109375" style="64"/>
    <col min="5899" max="5899" width="5.33203125" style="64" bestFit="1" customWidth="1"/>
    <col min="5900" max="5900" width="24.33203125" style="64" bestFit="1" customWidth="1"/>
    <col min="5901" max="5901" width="0" style="64" hidden="1" customWidth="1"/>
    <col min="5902" max="5903" width="6.109375" style="64" customWidth="1"/>
    <col min="5904" max="6144" width="9.109375" style="64"/>
    <col min="6145" max="6145" width="4.88671875" style="64" customWidth="1"/>
    <col min="6146" max="6146" width="5.6640625" style="64" customWidth="1"/>
    <col min="6147" max="6147" width="9.109375" style="64" customWidth="1"/>
    <col min="6148" max="6148" width="11.5546875" style="64" bestFit="1" customWidth="1"/>
    <col min="6149" max="6149" width="9.44140625" style="64" customWidth="1"/>
    <col min="6150" max="6150" width="9.5546875" style="64" bestFit="1" customWidth="1"/>
    <col min="6151" max="6151" width="11.44140625" style="64" customWidth="1"/>
    <col min="6152" max="6152" width="9.33203125" style="64" customWidth="1"/>
    <col min="6153" max="6153" width="5.88671875" style="64" bestFit="1" customWidth="1"/>
    <col min="6154" max="6154" width="9.109375" style="64"/>
    <col min="6155" max="6155" width="5.33203125" style="64" bestFit="1" customWidth="1"/>
    <col min="6156" max="6156" width="24.33203125" style="64" bestFit="1" customWidth="1"/>
    <col min="6157" max="6157" width="0" style="64" hidden="1" customWidth="1"/>
    <col min="6158" max="6159" width="6.109375" style="64" customWidth="1"/>
    <col min="6160" max="6400" width="9.109375" style="64"/>
    <col min="6401" max="6401" width="4.88671875" style="64" customWidth="1"/>
    <col min="6402" max="6402" width="5.6640625" style="64" customWidth="1"/>
    <col min="6403" max="6403" width="9.109375" style="64" customWidth="1"/>
    <col min="6404" max="6404" width="11.5546875" style="64" bestFit="1" customWidth="1"/>
    <col min="6405" max="6405" width="9.44140625" style="64" customWidth="1"/>
    <col min="6406" max="6406" width="9.5546875" style="64" bestFit="1" customWidth="1"/>
    <col min="6407" max="6407" width="11.44140625" style="64" customWidth="1"/>
    <col min="6408" max="6408" width="9.33203125" style="64" customWidth="1"/>
    <col min="6409" max="6409" width="5.88671875" style="64" bestFit="1" customWidth="1"/>
    <col min="6410" max="6410" width="9.109375" style="64"/>
    <col min="6411" max="6411" width="5.33203125" style="64" bestFit="1" customWidth="1"/>
    <col min="6412" max="6412" width="24.33203125" style="64" bestFit="1" customWidth="1"/>
    <col min="6413" max="6413" width="0" style="64" hidden="1" customWidth="1"/>
    <col min="6414" max="6415" width="6.109375" style="64" customWidth="1"/>
    <col min="6416" max="6656" width="9.109375" style="64"/>
    <col min="6657" max="6657" width="4.88671875" style="64" customWidth="1"/>
    <col min="6658" max="6658" width="5.6640625" style="64" customWidth="1"/>
    <col min="6659" max="6659" width="9.109375" style="64" customWidth="1"/>
    <col min="6660" max="6660" width="11.5546875" style="64" bestFit="1" customWidth="1"/>
    <col min="6661" max="6661" width="9.44140625" style="64" customWidth="1"/>
    <col min="6662" max="6662" width="9.5546875" style="64" bestFit="1" customWidth="1"/>
    <col min="6663" max="6663" width="11.44140625" style="64" customWidth="1"/>
    <col min="6664" max="6664" width="9.33203125" style="64" customWidth="1"/>
    <col min="6665" max="6665" width="5.88671875" style="64" bestFit="1" customWidth="1"/>
    <col min="6666" max="6666" width="9.109375" style="64"/>
    <col min="6667" max="6667" width="5.33203125" style="64" bestFit="1" customWidth="1"/>
    <col min="6668" max="6668" width="24.33203125" style="64" bestFit="1" customWidth="1"/>
    <col min="6669" max="6669" width="0" style="64" hidden="1" customWidth="1"/>
    <col min="6670" max="6671" width="6.109375" style="64" customWidth="1"/>
    <col min="6672" max="6912" width="9.109375" style="64"/>
    <col min="6913" max="6913" width="4.88671875" style="64" customWidth="1"/>
    <col min="6914" max="6914" width="5.6640625" style="64" customWidth="1"/>
    <col min="6915" max="6915" width="9.109375" style="64" customWidth="1"/>
    <col min="6916" max="6916" width="11.5546875" style="64" bestFit="1" customWidth="1"/>
    <col min="6917" max="6917" width="9.44140625" style="64" customWidth="1"/>
    <col min="6918" max="6918" width="9.5546875" style="64" bestFit="1" customWidth="1"/>
    <col min="6919" max="6919" width="11.44140625" style="64" customWidth="1"/>
    <col min="6920" max="6920" width="9.33203125" style="64" customWidth="1"/>
    <col min="6921" max="6921" width="5.88671875" style="64" bestFit="1" customWidth="1"/>
    <col min="6922" max="6922" width="9.109375" style="64"/>
    <col min="6923" max="6923" width="5.33203125" style="64" bestFit="1" customWidth="1"/>
    <col min="6924" max="6924" width="24.33203125" style="64" bestFit="1" customWidth="1"/>
    <col min="6925" max="6925" width="0" style="64" hidden="1" customWidth="1"/>
    <col min="6926" max="6927" width="6.109375" style="64" customWidth="1"/>
    <col min="6928" max="7168" width="9.109375" style="64"/>
    <col min="7169" max="7169" width="4.88671875" style="64" customWidth="1"/>
    <col min="7170" max="7170" width="5.6640625" style="64" customWidth="1"/>
    <col min="7171" max="7171" width="9.109375" style="64" customWidth="1"/>
    <col min="7172" max="7172" width="11.5546875" style="64" bestFit="1" customWidth="1"/>
    <col min="7173" max="7173" width="9.44140625" style="64" customWidth="1"/>
    <col min="7174" max="7174" width="9.5546875" style="64" bestFit="1" customWidth="1"/>
    <col min="7175" max="7175" width="11.44140625" style="64" customWidth="1"/>
    <col min="7176" max="7176" width="9.33203125" style="64" customWidth="1"/>
    <col min="7177" max="7177" width="5.88671875" style="64" bestFit="1" customWidth="1"/>
    <col min="7178" max="7178" width="9.109375" style="64"/>
    <col min="7179" max="7179" width="5.33203125" style="64" bestFit="1" customWidth="1"/>
    <col min="7180" max="7180" width="24.33203125" style="64" bestFit="1" customWidth="1"/>
    <col min="7181" max="7181" width="0" style="64" hidden="1" customWidth="1"/>
    <col min="7182" max="7183" width="6.109375" style="64" customWidth="1"/>
    <col min="7184" max="7424" width="9.109375" style="64"/>
    <col min="7425" max="7425" width="4.88671875" style="64" customWidth="1"/>
    <col min="7426" max="7426" width="5.6640625" style="64" customWidth="1"/>
    <col min="7427" max="7427" width="9.109375" style="64" customWidth="1"/>
    <col min="7428" max="7428" width="11.5546875" style="64" bestFit="1" customWidth="1"/>
    <col min="7429" max="7429" width="9.44140625" style="64" customWidth="1"/>
    <col min="7430" max="7430" width="9.5546875" style="64" bestFit="1" customWidth="1"/>
    <col min="7431" max="7431" width="11.44140625" style="64" customWidth="1"/>
    <col min="7432" max="7432" width="9.33203125" style="64" customWidth="1"/>
    <col min="7433" max="7433" width="5.88671875" style="64" bestFit="1" customWidth="1"/>
    <col min="7434" max="7434" width="9.109375" style="64"/>
    <col min="7435" max="7435" width="5.33203125" style="64" bestFit="1" customWidth="1"/>
    <col min="7436" max="7436" width="24.33203125" style="64" bestFit="1" customWidth="1"/>
    <col min="7437" max="7437" width="0" style="64" hidden="1" customWidth="1"/>
    <col min="7438" max="7439" width="6.109375" style="64" customWidth="1"/>
    <col min="7440" max="7680" width="9.109375" style="64"/>
    <col min="7681" max="7681" width="4.88671875" style="64" customWidth="1"/>
    <col min="7682" max="7682" width="5.6640625" style="64" customWidth="1"/>
    <col min="7683" max="7683" width="9.109375" style="64" customWidth="1"/>
    <col min="7684" max="7684" width="11.5546875" style="64" bestFit="1" customWidth="1"/>
    <col min="7685" max="7685" width="9.44140625" style="64" customWidth="1"/>
    <col min="7686" max="7686" width="9.5546875" style="64" bestFit="1" customWidth="1"/>
    <col min="7687" max="7687" width="11.44140625" style="64" customWidth="1"/>
    <col min="7688" max="7688" width="9.33203125" style="64" customWidth="1"/>
    <col min="7689" max="7689" width="5.88671875" style="64" bestFit="1" customWidth="1"/>
    <col min="7690" max="7690" width="9.109375" style="64"/>
    <col min="7691" max="7691" width="5.33203125" style="64" bestFit="1" customWidth="1"/>
    <col min="7692" max="7692" width="24.33203125" style="64" bestFit="1" customWidth="1"/>
    <col min="7693" max="7693" width="0" style="64" hidden="1" customWidth="1"/>
    <col min="7694" max="7695" width="6.109375" style="64" customWidth="1"/>
    <col min="7696" max="7936" width="9.109375" style="64"/>
    <col min="7937" max="7937" width="4.88671875" style="64" customWidth="1"/>
    <col min="7938" max="7938" width="5.6640625" style="64" customWidth="1"/>
    <col min="7939" max="7939" width="9.109375" style="64" customWidth="1"/>
    <col min="7940" max="7940" width="11.5546875" style="64" bestFit="1" customWidth="1"/>
    <col min="7941" max="7941" width="9.44140625" style="64" customWidth="1"/>
    <col min="7942" max="7942" width="9.5546875" style="64" bestFit="1" customWidth="1"/>
    <col min="7943" max="7943" width="11.44140625" style="64" customWidth="1"/>
    <col min="7944" max="7944" width="9.33203125" style="64" customWidth="1"/>
    <col min="7945" max="7945" width="5.88671875" style="64" bestFit="1" customWidth="1"/>
    <col min="7946" max="7946" width="9.109375" style="64"/>
    <col min="7947" max="7947" width="5.33203125" style="64" bestFit="1" customWidth="1"/>
    <col min="7948" max="7948" width="24.33203125" style="64" bestFit="1" customWidth="1"/>
    <col min="7949" max="7949" width="0" style="64" hidden="1" customWidth="1"/>
    <col min="7950" max="7951" width="6.109375" style="64" customWidth="1"/>
    <col min="7952" max="8192" width="9.109375" style="64"/>
    <col min="8193" max="8193" width="4.88671875" style="64" customWidth="1"/>
    <col min="8194" max="8194" width="5.6640625" style="64" customWidth="1"/>
    <col min="8195" max="8195" width="9.109375" style="64" customWidth="1"/>
    <col min="8196" max="8196" width="11.5546875" style="64" bestFit="1" customWidth="1"/>
    <col min="8197" max="8197" width="9.44140625" style="64" customWidth="1"/>
    <col min="8198" max="8198" width="9.5546875" style="64" bestFit="1" customWidth="1"/>
    <col min="8199" max="8199" width="11.44140625" style="64" customWidth="1"/>
    <col min="8200" max="8200" width="9.33203125" style="64" customWidth="1"/>
    <col min="8201" max="8201" width="5.88671875" style="64" bestFit="1" customWidth="1"/>
    <col min="8202" max="8202" width="9.109375" style="64"/>
    <col min="8203" max="8203" width="5.33203125" style="64" bestFit="1" customWidth="1"/>
    <col min="8204" max="8204" width="24.33203125" style="64" bestFit="1" customWidth="1"/>
    <col min="8205" max="8205" width="0" style="64" hidden="1" customWidth="1"/>
    <col min="8206" max="8207" width="6.109375" style="64" customWidth="1"/>
    <col min="8208" max="8448" width="9.109375" style="64"/>
    <col min="8449" max="8449" width="4.88671875" style="64" customWidth="1"/>
    <col min="8450" max="8450" width="5.6640625" style="64" customWidth="1"/>
    <col min="8451" max="8451" width="9.109375" style="64" customWidth="1"/>
    <col min="8452" max="8452" width="11.5546875" style="64" bestFit="1" customWidth="1"/>
    <col min="8453" max="8453" width="9.44140625" style="64" customWidth="1"/>
    <col min="8454" max="8454" width="9.5546875" style="64" bestFit="1" customWidth="1"/>
    <col min="8455" max="8455" width="11.44140625" style="64" customWidth="1"/>
    <col min="8456" max="8456" width="9.33203125" style="64" customWidth="1"/>
    <col min="8457" max="8457" width="5.88671875" style="64" bestFit="1" customWidth="1"/>
    <col min="8458" max="8458" width="9.109375" style="64"/>
    <col min="8459" max="8459" width="5.33203125" style="64" bestFit="1" customWidth="1"/>
    <col min="8460" max="8460" width="24.33203125" style="64" bestFit="1" customWidth="1"/>
    <col min="8461" max="8461" width="0" style="64" hidden="1" customWidth="1"/>
    <col min="8462" max="8463" width="6.109375" style="64" customWidth="1"/>
    <col min="8464" max="8704" width="9.109375" style="64"/>
    <col min="8705" max="8705" width="4.88671875" style="64" customWidth="1"/>
    <col min="8706" max="8706" width="5.6640625" style="64" customWidth="1"/>
    <col min="8707" max="8707" width="9.109375" style="64" customWidth="1"/>
    <col min="8708" max="8708" width="11.5546875" style="64" bestFit="1" customWidth="1"/>
    <col min="8709" max="8709" width="9.44140625" style="64" customWidth="1"/>
    <col min="8710" max="8710" width="9.5546875" style="64" bestFit="1" customWidth="1"/>
    <col min="8711" max="8711" width="11.44140625" style="64" customWidth="1"/>
    <col min="8712" max="8712" width="9.33203125" style="64" customWidth="1"/>
    <col min="8713" max="8713" width="5.88671875" style="64" bestFit="1" customWidth="1"/>
    <col min="8714" max="8714" width="9.109375" style="64"/>
    <col min="8715" max="8715" width="5.33203125" style="64" bestFit="1" customWidth="1"/>
    <col min="8716" max="8716" width="24.33203125" style="64" bestFit="1" customWidth="1"/>
    <col min="8717" max="8717" width="0" style="64" hidden="1" customWidth="1"/>
    <col min="8718" max="8719" width="6.109375" style="64" customWidth="1"/>
    <col min="8720" max="8960" width="9.109375" style="64"/>
    <col min="8961" max="8961" width="4.88671875" style="64" customWidth="1"/>
    <col min="8962" max="8962" width="5.6640625" style="64" customWidth="1"/>
    <col min="8963" max="8963" width="9.109375" style="64" customWidth="1"/>
    <col min="8964" max="8964" width="11.5546875" style="64" bestFit="1" customWidth="1"/>
    <col min="8965" max="8965" width="9.44140625" style="64" customWidth="1"/>
    <col min="8966" max="8966" width="9.5546875" style="64" bestFit="1" customWidth="1"/>
    <col min="8967" max="8967" width="11.44140625" style="64" customWidth="1"/>
    <col min="8968" max="8968" width="9.33203125" style="64" customWidth="1"/>
    <col min="8969" max="8969" width="5.88671875" style="64" bestFit="1" customWidth="1"/>
    <col min="8970" max="8970" width="9.109375" style="64"/>
    <col min="8971" max="8971" width="5.33203125" style="64" bestFit="1" customWidth="1"/>
    <col min="8972" max="8972" width="24.33203125" style="64" bestFit="1" customWidth="1"/>
    <col min="8973" max="8973" width="0" style="64" hidden="1" customWidth="1"/>
    <col min="8974" max="8975" width="6.109375" style="64" customWidth="1"/>
    <col min="8976" max="9216" width="9.109375" style="64"/>
    <col min="9217" max="9217" width="4.88671875" style="64" customWidth="1"/>
    <col min="9218" max="9218" width="5.6640625" style="64" customWidth="1"/>
    <col min="9219" max="9219" width="9.109375" style="64" customWidth="1"/>
    <col min="9220" max="9220" width="11.5546875" style="64" bestFit="1" customWidth="1"/>
    <col min="9221" max="9221" width="9.44140625" style="64" customWidth="1"/>
    <col min="9222" max="9222" width="9.5546875" style="64" bestFit="1" customWidth="1"/>
    <col min="9223" max="9223" width="11.44140625" style="64" customWidth="1"/>
    <col min="9224" max="9224" width="9.33203125" style="64" customWidth="1"/>
    <col min="9225" max="9225" width="5.88671875" style="64" bestFit="1" customWidth="1"/>
    <col min="9226" max="9226" width="9.109375" style="64"/>
    <col min="9227" max="9227" width="5.33203125" style="64" bestFit="1" customWidth="1"/>
    <col min="9228" max="9228" width="24.33203125" style="64" bestFit="1" customWidth="1"/>
    <col min="9229" max="9229" width="0" style="64" hidden="1" customWidth="1"/>
    <col min="9230" max="9231" width="6.109375" style="64" customWidth="1"/>
    <col min="9232" max="9472" width="9.109375" style="64"/>
    <col min="9473" max="9473" width="4.88671875" style="64" customWidth="1"/>
    <col min="9474" max="9474" width="5.6640625" style="64" customWidth="1"/>
    <col min="9475" max="9475" width="9.109375" style="64" customWidth="1"/>
    <col min="9476" max="9476" width="11.5546875" style="64" bestFit="1" customWidth="1"/>
    <col min="9477" max="9477" width="9.44140625" style="64" customWidth="1"/>
    <col min="9478" max="9478" width="9.5546875" style="64" bestFit="1" customWidth="1"/>
    <col min="9479" max="9479" width="11.44140625" style="64" customWidth="1"/>
    <col min="9480" max="9480" width="9.33203125" style="64" customWidth="1"/>
    <col min="9481" max="9481" width="5.88671875" style="64" bestFit="1" customWidth="1"/>
    <col min="9482" max="9482" width="9.109375" style="64"/>
    <col min="9483" max="9483" width="5.33203125" style="64" bestFit="1" customWidth="1"/>
    <col min="9484" max="9484" width="24.33203125" style="64" bestFit="1" customWidth="1"/>
    <col min="9485" max="9485" width="0" style="64" hidden="1" customWidth="1"/>
    <col min="9486" max="9487" width="6.109375" style="64" customWidth="1"/>
    <col min="9488" max="9728" width="9.109375" style="64"/>
    <col min="9729" max="9729" width="4.88671875" style="64" customWidth="1"/>
    <col min="9730" max="9730" width="5.6640625" style="64" customWidth="1"/>
    <col min="9731" max="9731" width="9.109375" style="64" customWidth="1"/>
    <col min="9732" max="9732" width="11.5546875" style="64" bestFit="1" customWidth="1"/>
    <col min="9733" max="9733" width="9.44140625" style="64" customWidth="1"/>
    <col min="9734" max="9734" width="9.5546875" style="64" bestFit="1" customWidth="1"/>
    <col min="9735" max="9735" width="11.44140625" style="64" customWidth="1"/>
    <col min="9736" max="9736" width="9.33203125" style="64" customWidth="1"/>
    <col min="9737" max="9737" width="5.88671875" style="64" bestFit="1" customWidth="1"/>
    <col min="9738" max="9738" width="9.109375" style="64"/>
    <col min="9739" max="9739" width="5.33203125" style="64" bestFit="1" customWidth="1"/>
    <col min="9740" max="9740" width="24.33203125" style="64" bestFit="1" customWidth="1"/>
    <col min="9741" max="9741" width="0" style="64" hidden="1" customWidth="1"/>
    <col min="9742" max="9743" width="6.109375" style="64" customWidth="1"/>
    <col min="9744" max="9984" width="9.109375" style="64"/>
    <col min="9985" max="9985" width="4.88671875" style="64" customWidth="1"/>
    <col min="9986" max="9986" width="5.6640625" style="64" customWidth="1"/>
    <col min="9987" max="9987" width="9.109375" style="64" customWidth="1"/>
    <col min="9988" max="9988" width="11.5546875" style="64" bestFit="1" customWidth="1"/>
    <col min="9989" max="9989" width="9.44140625" style="64" customWidth="1"/>
    <col min="9990" max="9990" width="9.5546875" style="64" bestFit="1" customWidth="1"/>
    <col min="9991" max="9991" width="11.44140625" style="64" customWidth="1"/>
    <col min="9992" max="9992" width="9.33203125" style="64" customWidth="1"/>
    <col min="9993" max="9993" width="5.88671875" style="64" bestFit="1" customWidth="1"/>
    <col min="9994" max="9994" width="9.109375" style="64"/>
    <col min="9995" max="9995" width="5.33203125" style="64" bestFit="1" customWidth="1"/>
    <col min="9996" max="9996" width="24.33203125" style="64" bestFit="1" customWidth="1"/>
    <col min="9997" max="9997" width="0" style="64" hidden="1" customWidth="1"/>
    <col min="9998" max="9999" width="6.109375" style="64" customWidth="1"/>
    <col min="10000" max="10240" width="9.109375" style="64"/>
    <col min="10241" max="10241" width="4.88671875" style="64" customWidth="1"/>
    <col min="10242" max="10242" width="5.6640625" style="64" customWidth="1"/>
    <col min="10243" max="10243" width="9.109375" style="64" customWidth="1"/>
    <col min="10244" max="10244" width="11.5546875" style="64" bestFit="1" customWidth="1"/>
    <col min="10245" max="10245" width="9.44140625" style="64" customWidth="1"/>
    <col min="10246" max="10246" width="9.5546875" style="64" bestFit="1" customWidth="1"/>
    <col min="10247" max="10247" width="11.44140625" style="64" customWidth="1"/>
    <col min="10248" max="10248" width="9.33203125" style="64" customWidth="1"/>
    <col min="10249" max="10249" width="5.88671875" style="64" bestFit="1" customWidth="1"/>
    <col min="10250" max="10250" width="9.109375" style="64"/>
    <col min="10251" max="10251" width="5.33203125" style="64" bestFit="1" customWidth="1"/>
    <col min="10252" max="10252" width="24.33203125" style="64" bestFit="1" customWidth="1"/>
    <col min="10253" max="10253" width="0" style="64" hidden="1" customWidth="1"/>
    <col min="10254" max="10255" width="6.109375" style="64" customWidth="1"/>
    <col min="10256" max="10496" width="9.109375" style="64"/>
    <col min="10497" max="10497" width="4.88671875" style="64" customWidth="1"/>
    <col min="10498" max="10498" width="5.6640625" style="64" customWidth="1"/>
    <col min="10499" max="10499" width="9.109375" style="64" customWidth="1"/>
    <col min="10500" max="10500" width="11.5546875" style="64" bestFit="1" customWidth="1"/>
    <col min="10501" max="10501" width="9.44140625" style="64" customWidth="1"/>
    <col min="10502" max="10502" width="9.5546875" style="64" bestFit="1" customWidth="1"/>
    <col min="10503" max="10503" width="11.44140625" style="64" customWidth="1"/>
    <col min="10504" max="10504" width="9.33203125" style="64" customWidth="1"/>
    <col min="10505" max="10505" width="5.88671875" style="64" bestFit="1" customWidth="1"/>
    <col min="10506" max="10506" width="9.109375" style="64"/>
    <col min="10507" max="10507" width="5.33203125" style="64" bestFit="1" customWidth="1"/>
    <col min="10508" max="10508" width="24.33203125" style="64" bestFit="1" customWidth="1"/>
    <col min="10509" max="10509" width="0" style="64" hidden="1" customWidth="1"/>
    <col min="10510" max="10511" width="6.109375" style="64" customWidth="1"/>
    <col min="10512" max="10752" width="9.109375" style="64"/>
    <col min="10753" max="10753" width="4.88671875" style="64" customWidth="1"/>
    <col min="10754" max="10754" width="5.6640625" style="64" customWidth="1"/>
    <col min="10755" max="10755" width="9.109375" style="64" customWidth="1"/>
    <col min="10756" max="10756" width="11.5546875" style="64" bestFit="1" customWidth="1"/>
    <col min="10757" max="10757" width="9.44140625" style="64" customWidth="1"/>
    <col min="10758" max="10758" width="9.5546875" style="64" bestFit="1" customWidth="1"/>
    <col min="10759" max="10759" width="11.44140625" style="64" customWidth="1"/>
    <col min="10760" max="10760" width="9.33203125" style="64" customWidth="1"/>
    <col min="10761" max="10761" width="5.88671875" style="64" bestFit="1" customWidth="1"/>
    <col min="10762" max="10762" width="9.109375" style="64"/>
    <col min="10763" max="10763" width="5.33203125" style="64" bestFit="1" customWidth="1"/>
    <col min="10764" max="10764" width="24.33203125" style="64" bestFit="1" customWidth="1"/>
    <col min="10765" max="10765" width="0" style="64" hidden="1" customWidth="1"/>
    <col min="10766" max="10767" width="6.109375" style="64" customWidth="1"/>
    <col min="10768" max="11008" width="9.109375" style="64"/>
    <col min="11009" max="11009" width="4.88671875" style="64" customWidth="1"/>
    <col min="11010" max="11010" width="5.6640625" style="64" customWidth="1"/>
    <col min="11011" max="11011" width="9.109375" style="64" customWidth="1"/>
    <col min="11012" max="11012" width="11.5546875" style="64" bestFit="1" customWidth="1"/>
    <col min="11013" max="11013" width="9.44140625" style="64" customWidth="1"/>
    <col min="11014" max="11014" width="9.5546875" style="64" bestFit="1" customWidth="1"/>
    <col min="11015" max="11015" width="11.44140625" style="64" customWidth="1"/>
    <col min="11016" max="11016" width="9.33203125" style="64" customWidth="1"/>
    <col min="11017" max="11017" width="5.88671875" style="64" bestFit="1" customWidth="1"/>
    <col min="11018" max="11018" width="9.109375" style="64"/>
    <col min="11019" max="11019" width="5.33203125" style="64" bestFit="1" customWidth="1"/>
    <col min="11020" max="11020" width="24.33203125" style="64" bestFit="1" customWidth="1"/>
    <col min="11021" max="11021" width="0" style="64" hidden="1" customWidth="1"/>
    <col min="11022" max="11023" width="6.109375" style="64" customWidth="1"/>
    <col min="11024" max="11264" width="9.109375" style="64"/>
    <col min="11265" max="11265" width="4.88671875" style="64" customWidth="1"/>
    <col min="11266" max="11266" width="5.6640625" style="64" customWidth="1"/>
    <col min="11267" max="11267" width="9.109375" style="64" customWidth="1"/>
    <col min="11268" max="11268" width="11.5546875" style="64" bestFit="1" customWidth="1"/>
    <col min="11269" max="11269" width="9.44140625" style="64" customWidth="1"/>
    <col min="11270" max="11270" width="9.5546875" style="64" bestFit="1" customWidth="1"/>
    <col min="11271" max="11271" width="11.44140625" style="64" customWidth="1"/>
    <col min="11272" max="11272" width="9.33203125" style="64" customWidth="1"/>
    <col min="11273" max="11273" width="5.88671875" style="64" bestFit="1" customWidth="1"/>
    <col min="11274" max="11274" width="9.109375" style="64"/>
    <col min="11275" max="11275" width="5.33203125" style="64" bestFit="1" customWidth="1"/>
    <col min="11276" max="11276" width="24.33203125" style="64" bestFit="1" customWidth="1"/>
    <col min="11277" max="11277" width="0" style="64" hidden="1" customWidth="1"/>
    <col min="11278" max="11279" width="6.109375" style="64" customWidth="1"/>
    <col min="11280" max="11520" width="9.109375" style="64"/>
    <col min="11521" max="11521" width="4.88671875" style="64" customWidth="1"/>
    <col min="11522" max="11522" width="5.6640625" style="64" customWidth="1"/>
    <col min="11523" max="11523" width="9.109375" style="64" customWidth="1"/>
    <col min="11524" max="11524" width="11.5546875" style="64" bestFit="1" customWidth="1"/>
    <col min="11525" max="11525" width="9.44140625" style="64" customWidth="1"/>
    <col min="11526" max="11526" width="9.5546875" style="64" bestFit="1" customWidth="1"/>
    <col min="11527" max="11527" width="11.44140625" style="64" customWidth="1"/>
    <col min="11528" max="11528" width="9.33203125" style="64" customWidth="1"/>
    <col min="11529" max="11529" width="5.88671875" style="64" bestFit="1" customWidth="1"/>
    <col min="11530" max="11530" width="9.109375" style="64"/>
    <col min="11531" max="11531" width="5.33203125" style="64" bestFit="1" customWidth="1"/>
    <col min="11532" max="11532" width="24.33203125" style="64" bestFit="1" customWidth="1"/>
    <col min="11533" max="11533" width="0" style="64" hidden="1" customWidth="1"/>
    <col min="11534" max="11535" width="6.109375" style="64" customWidth="1"/>
    <col min="11536" max="11776" width="9.109375" style="64"/>
    <col min="11777" max="11777" width="4.88671875" style="64" customWidth="1"/>
    <col min="11778" max="11778" width="5.6640625" style="64" customWidth="1"/>
    <col min="11779" max="11779" width="9.109375" style="64" customWidth="1"/>
    <col min="11780" max="11780" width="11.5546875" style="64" bestFit="1" customWidth="1"/>
    <col min="11781" max="11781" width="9.44140625" style="64" customWidth="1"/>
    <col min="11782" max="11782" width="9.5546875" style="64" bestFit="1" customWidth="1"/>
    <col min="11783" max="11783" width="11.44140625" style="64" customWidth="1"/>
    <col min="11784" max="11784" width="9.33203125" style="64" customWidth="1"/>
    <col min="11785" max="11785" width="5.88671875" style="64" bestFit="1" customWidth="1"/>
    <col min="11786" max="11786" width="9.109375" style="64"/>
    <col min="11787" max="11787" width="5.33203125" style="64" bestFit="1" customWidth="1"/>
    <col min="11788" max="11788" width="24.33203125" style="64" bestFit="1" customWidth="1"/>
    <col min="11789" max="11789" width="0" style="64" hidden="1" customWidth="1"/>
    <col min="11790" max="11791" width="6.109375" style="64" customWidth="1"/>
    <col min="11792" max="12032" width="9.109375" style="64"/>
    <col min="12033" max="12033" width="4.88671875" style="64" customWidth="1"/>
    <col min="12034" max="12034" width="5.6640625" style="64" customWidth="1"/>
    <col min="12035" max="12035" width="9.109375" style="64" customWidth="1"/>
    <col min="12036" max="12036" width="11.5546875" style="64" bestFit="1" customWidth="1"/>
    <col min="12037" max="12037" width="9.44140625" style="64" customWidth="1"/>
    <col min="12038" max="12038" width="9.5546875" style="64" bestFit="1" customWidth="1"/>
    <col min="12039" max="12039" width="11.44140625" style="64" customWidth="1"/>
    <col min="12040" max="12040" width="9.33203125" style="64" customWidth="1"/>
    <col min="12041" max="12041" width="5.88671875" style="64" bestFit="1" customWidth="1"/>
    <col min="12042" max="12042" width="9.109375" style="64"/>
    <col min="12043" max="12043" width="5.33203125" style="64" bestFit="1" customWidth="1"/>
    <col min="12044" max="12044" width="24.33203125" style="64" bestFit="1" customWidth="1"/>
    <col min="12045" max="12045" width="0" style="64" hidden="1" customWidth="1"/>
    <col min="12046" max="12047" width="6.109375" style="64" customWidth="1"/>
    <col min="12048" max="12288" width="9.109375" style="64"/>
    <col min="12289" max="12289" width="4.88671875" style="64" customWidth="1"/>
    <col min="12290" max="12290" width="5.6640625" style="64" customWidth="1"/>
    <col min="12291" max="12291" width="9.109375" style="64" customWidth="1"/>
    <col min="12292" max="12292" width="11.5546875" style="64" bestFit="1" customWidth="1"/>
    <col min="12293" max="12293" width="9.44140625" style="64" customWidth="1"/>
    <col min="12294" max="12294" width="9.5546875" style="64" bestFit="1" customWidth="1"/>
    <col min="12295" max="12295" width="11.44140625" style="64" customWidth="1"/>
    <col min="12296" max="12296" width="9.33203125" style="64" customWidth="1"/>
    <col min="12297" max="12297" width="5.88671875" style="64" bestFit="1" customWidth="1"/>
    <col min="12298" max="12298" width="9.109375" style="64"/>
    <col min="12299" max="12299" width="5.33203125" style="64" bestFit="1" customWidth="1"/>
    <col min="12300" max="12300" width="24.33203125" style="64" bestFit="1" customWidth="1"/>
    <col min="12301" max="12301" width="0" style="64" hidden="1" customWidth="1"/>
    <col min="12302" max="12303" width="6.109375" style="64" customWidth="1"/>
    <col min="12304" max="12544" width="9.109375" style="64"/>
    <col min="12545" max="12545" width="4.88671875" style="64" customWidth="1"/>
    <col min="12546" max="12546" width="5.6640625" style="64" customWidth="1"/>
    <col min="12547" max="12547" width="9.109375" style="64" customWidth="1"/>
    <col min="12548" max="12548" width="11.5546875" style="64" bestFit="1" customWidth="1"/>
    <col min="12549" max="12549" width="9.44140625" style="64" customWidth="1"/>
    <col min="12550" max="12550" width="9.5546875" style="64" bestFit="1" customWidth="1"/>
    <col min="12551" max="12551" width="11.44140625" style="64" customWidth="1"/>
    <col min="12552" max="12552" width="9.33203125" style="64" customWidth="1"/>
    <col min="12553" max="12553" width="5.88671875" style="64" bestFit="1" customWidth="1"/>
    <col min="12554" max="12554" width="9.109375" style="64"/>
    <col min="12555" max="12555" width="5.33203125" style="64" bestFit="1" customWidth="1"/>
    <col min="12556" max="12556" width="24.33203125" style="64" bestFit="1" customWidth="1"/>
    <col min="12557" max="12557" width="0" style="64" hidden="1" customWidth="1"/>
    <col min="12558" max="12559" width="6.109375" style="64" customWidth="1"/>
    <col min="12560" max="12800" width="9.109375" style="64"/>
    <col min="12801" max="12801" width="4.88671875" style="64" customWidth="1"/>
    <col min="12802" max="12802" width="5.6640625" style="64" customWidth="1"/>
    <col min="12803" max="12803" width="9.109375" style="64" customWidth="1"/>
    <col min="12804" max="12804" width="11.5546875" style="64" bestFit="1" customWidth="1"/>
    <col min="12805" max="12805" width="9.44140625" style="64" customWidth="1"/>
    <col min="12806" max="12806" width="9.5546875" style="64" bestFit="1" customWidth="1"/>
    <col min="12807" max="12807" width="11.44140625" style="64" customWidth="1"/>
    <col min="12808" max="12808" width="9.33203125" style="64" customWidth="1"/>
    <col min="12809" max="12809" width="5.88671875" style="64" bestFit="1" customWidth="1"/>
    <col min="12810" max="12810" width="9.109375" style="64"/>
    <col min="12811" max="12811" width="5.33203125" style="64" bestFit="1" customWidth="1"/>
    <col min="12812" max="12812" width="24.33203125" style="64" bestFit="1" customWidth="1"/>
    <col min="12813" max="12813" width="0" style="64" hidden="1" customWidth="1"/>
    <col min="12814" max="12815" width="6.109375" style="64" customWidth="1"/>
    <col min="12816" max="13056" width="9.109375" style="64"/>
    <col min="13057" max="13057" width="4.88671875" style="64" customWidth="1"/>
    <col min="13058" max="13058" width="5.6640625" style="64" customWidth="1"/>
    <col min="13059" max="13059" width="9.109375" style="64" customWidth="1"/>
    <col min="13060" max="13060" width="11.5546875" style="64" bestFit="1" customWidth="1"/>
    <col min="13061" max="13061" width="9.44140625" style="64" customWidth="1"/>
    <col min="13062" max="13062" width="9.5546875" style="64" bestFit="1" customWidth="1"/>
    <col min="13063" max="13063" width="11.44140625" style="64" customWidth="1"/>
    <col min="13064" max="13064" width="9.33203125" style="64" customWidth="1"/>
    <col min="13065" max="13065" width="5.88671875" style="64" bestFit="1" customWidth="1"/>
    <col min="13066" max="13066" width="9.109375" style="64"/>
    <col min="13067" max="13067" width="5.33203125" style="64" bestFit="1" customWidth="1"/>
    <col min="13068" max="13068" width="24.33203125" style="64" bestFit="1" customWidth="1"/>
    <col min="13069" max="13069" width="0" style="64" hidden="1" customWidth="1"/>
    <col min="13070" max="13071" width="6.109375" style="64" customWidth="1"/>
    <col min="13072" max="13312" width="9.109375" style="64"/>
    <col min="13313" max="13313" width="4.88671875" style="64" customWidth="1"/>
    <col min="13314" max="13314" width="5.6640625" style="64" customWidth="1"/>
    <col min="13315" max="13315" width="9.109375" style="64" customWidth="1"/>
    <col min="13316" max="13316" width="11.5546875" style="64" bestFit="1" customWidth="1"/>
    <col min="13317" max="13317" width="9.44140625" style="64" customWidth="1"/>
    <col min="13318" max="13318" width="9.5546875" style="64" bestFit="1" customWidth="1"/>
    <col min="13319" max="13319" width="11.44140625" style="64" customWidth="1"/>
    <col min="13320" max="13320" width="9.33203125" style="64" customWidth="1"/>
    <col min="13321" max="13321" width="5.88671875" style="64" bestFit="1" customWidth="1"/>
    <col min="13322" max="13322" width="9.109375" style="64"/>
    <col min="13323" max="13323" width="5.33203125" style="64" bestFit="1" customWidth="1"/>
    <col min="13324" max="13324" width="24.33203125" style="64" bestFit="1" customWidth="1"/>
    <col min="13325" max="13325" width="0" style="64" hidden="1" customWidth="1"/>
    <col min="13326" max="13327" width="6.109375" style="64" customWidth="1"/>
    <col min="13328" max="13568" width="9.109375" style="64"/>
    <col min="13569" max="13569" width="4.88671875" style="64" customWidth="1"/>
    <col min="13570" max="13570" width="5.6640625" style="64" customWidth="1"/>
    <col min="13571" max="13571" width="9.109375" style="64" customWidth="1"/>
    <col min="13572" max="13572" width="11.5546875" style="64" bestFit="1" customWidth="1"/>
    <col min="13573" max="13573" width="9.44140625" style="64" customWidth="1"/>
    <col min="13574" max="13574" width="9.5546875" style="64" bestFit="1" customWidth="1"/>
    <col min="13575" max="13575" width="11.44140625" style="64" customWidth="1"/>
    <col min="13576" max="13576" width="9.33203125" style="64" customWidth="1"/>
    <col min="13577" max="13577" width="5.88671875" style="64" bestFit="1" customWidth="1"/>
    <col min="13578" max="13578" width="9.109375" style="64"/>
    <col min="13579" max="13579" width="5.33203125" style="64" bestFit="1" customWidth="1"/>
    <col min="13580" max="13580" width="24.33203125" style="64" bestFit="1" customWidth="1"/>
    <col min="13581" max="13581" width="0" style="64" hidden="1" customWidth="1"/>
    <col min="13582" max="13583" width="6.109375" style="64" customWidth="1"/>
    <col min="13584" max="13824" width="9.109375" style="64"/>
    <col min="13825" max="13825" width="4.88671875" style="64" customWidth="1"/>
    <col min="13826" max="13826" width="5.6640625" style="64" customWidth="1"/>
    <col min="13827" max="13827" width="9.109375" style="64" customWidth="1"/>
    <col min="13828" max="13828" width="11.5546875" style="64" bestFit="1" customWidth="1"/>
    <col min="13829" max="13829" width="9.44140625" style="64" customWidth="1"/>
    <col min="13830" max="13830" width="9.5546875" style="64" bestFit="1" customWidth="1"/>
    <col min="13831" max="13831" width="11.44140625" style="64" customWidth="1"/>
    <col min="13832" max="13832" width="9.33203125" style="64" customWidth="1"/>
    <col min="13833" max="13833" width="5.88671875" style="64" bestFit="1" customWidth="1"/>
    <col min="13834" max="13834" width="9.109375" style="64"/>
    <col min="13835" max="13835" width="5.33203125" style="64" bestFit="1" customWidth="1"/>
    <col min="13836" max="13836" width="24.33203125" style="64" bestFit="1" customWidth="1"/>
    <col min="13837" max="13837" width="0" style="64" hidden="1" customWidth="1"/>
    <col min="13838" max="13839" width="6.109375" style="64" customWidth="1"/>
    <col min="13840" max="14080" width="9.109375" style="64"/>
    <col min="14081" max="14081" width="4.88671875" style="64" customWidth="1"/>
    <col min="14082" max="14082" width="5.6640625" style="64" customWidth="1"/>
    <col min="14083" max="14083" width="9.109375" style="64" customWidth="1"/>
    <col min="14084" max="14084" width="11.5546875" style="64" bestFit="1" customWidth="1"/>
    <col min="14085" max="14085" width="9.44140625" style="64" customWidth="1"/>
    <col min="14086" max="14086" width="9.5546875" style="64" bestFit="1" customWidth="1"/>
    <col min="14087" max="14087" width="11.44140625" style="64" customWidth="1"/>
    <col min="14088" max="14088" width="9.33203125" style="64" customWidth="1"/>
    <col min="14089" max="14089" width="5.88671875" style="64" bestFit="1" customWidth="1"/>
    <col min="14090" max="14090" width="9.109375" style="64"/>
    <col min="14091" max="14091" width="5.33203125" style="64" bestFit="1" customWidth="1"/>
    <col min="14092" max="14092" width="24.33203125" style="64" bestFit="1" customWidth="1"/>
    <col min="14093" max="14093" width="0" style="64" hidden="1" customWidth="1"/>
    <col min="14094" max="14095" width="6.109375" style="64" customWidth="1"/>
    <col min="14096" max="14336" width="9.109375" style="64"/>
    <col min="14337" max="14337" width="4.88671875" style="64" customWidth="1"/>
    <col min="14338" max="14338" width="5.6640625" style="64" customWidth="1"/>
    <col min="14339" max="14339" width="9.109375" style="64" customWidth="1"/>
    <col min="14340" max="14340" width="11.5546875" style="64" bestFit="1" customWidth="1"/>
    <col min="14341" max="14341" width="9.44140625" style="64" customWidth="1"/>
    <col min="14342" max="14342" width="9.5546875" style="64" bestFit="1" customWidth="1"/>
    <col min="14343" max="14343" width="11.44140625" style="64" customWidth="1"/>
    <col min="14344" max="14344" width="9.33203125" style="64" customWidth="1"/>
    <col min="14345" max="14345" width="5.88671875" style="64" bestFit="1" customWidth="1"/>
    <col min="14346" max="14346" width="9.109375" style="64"/>
    <col min="14347" max="14347" width="5.33203125" style="64" bestFit="1" customWidth="1"/>
    <col min="14348" max="14348" width="24.33203125" style="64" bestFit="1" customWidth="1"/>
    <col min="14349" max="14349" width="0" style="64" hidden="1" customWidth="1"/>
    <col min="14350" max="14351" width="6.109375" style="64" customWidth="1"/>
    <col min="14352" max="14592" width="9.109375" style="64"/>
    <col min="14593" max="14593" width="4.88671875" style="64" customWidth="1"/>
    <col min="14594" max="14594" width="5.6640625" style="64" customWidth="1"/>
    <col min="14595" max="14595" width="9.109375" style="64" customWidth="1"/>
    <col min="14596" max="14596" width="11.5546875" style="64" bestFit="1" customWidth="1"/>
    <col min="14597" max="14597" width="9.44140625" style="64" customWidth="1"/>
    <col min="14598" max="14598" width="9.5546875" style="64" bestFit="1" customWidth="1"/>
    <col min="14599" max="14599" width="11.44140625" style="64" customWidth="1"/>
    <col min="14600" max="14600" width="9.33203125" style="64" customWidth="1"/>
    <col min="14601" max="14601" width="5.88671875" style="64" bestFit="1" customWidth="1"/>
    <col min="14602" max="14602" width="9.109375" style="64"/>
    <col min="14603" max="14603" width="5.33203125" style="64" bestFit="1" customWidth="1"/>
    <col min="14604" max="14604" width="24.33203125" style="64" bestFit="1" customWidth="1"/>
    <col min="14605" max="14605" width="0" style="64" hidden="1" customWidth="1"/>
    <col min="14606" max="14607" width="6.109375" style="64" customWidth="1"/>
    <col min="14608" max="14848" width="9.109375" style="64"/>
    <col min="14849" max="14849" width="4.88671875" style="64" customWidth="1"/>
    <col min="14850" max="14850" width="5.6640625" style="64" customWidth="1"/>
    <col min="14851" max="14851" width="9.109375" style="64" customWidth="1"/>
    <col min="14852" max="14852" width="11.5546875" style="64" bestFit="1" customWidth="1"/>
    <col min="14853" max="14853" width="9.44140625" style="64" customWidth="1"/>
    <col min="14854" max="14854" width="9.5546875" style="64" bestFit="1" customWidth="1"/>
    <col min="14855" max="14855" width="11.44140625" style="64" customWidth="1"/>
    <col min="14856" max="14856" width="9.33203125" style="64" customWidth="1"/>
    <col min="14857" max="14857" width="5.88671875" style="64" bestFit="1" customWidth="1"/>
    <col min="14858" max="14858" width="9.109375" style="64"/>
    <col min="14859" max="14859" width="5.33203125" style="64" bestFit="1" customWidth="1"/>
    <col min="14860" max="14860" width="24.33203125" style="64" bestFit="1" customWidth="1"/>
    <col min="14861" max="14861" width="0" style="64" hidden="1" customWidth="1"/>
    <col min="14862" max="14863" width="6.109375" style="64" customWidth="1"/>
    <col min="14864" max="15104" width="9.109375" style="64"/>
    <col min="15105" max="15105" width="4.88671875" style="64" customWidth="1"/>
    <col min="15106" max="15106" width="5.6640625" style="64" customWidth="1"/>
    <col min="15107" max="15107" width="9.109375" style="64" customWidth="1"/>
    <col min="15108" max="15108" width="11.5546875" style="64" bestFit="1" customWidth="1"/>
    <col min="15109" max="15109" width="9.44140625" style="64" customWidth="1"/>
    <col min="15110" max="15110" width="9.5546875" style="64" bestFit="1" customWidth="1"/>
    <col min="15111" max="15111" width="11.44140625" style="64" customWidth="1"/>
    <col min="15112" max="15112" width="9.33203125" style="64" customWidth="1"/>
    <col min="15113" max="15113" width="5.88671875" style="64" bestFit="1" customWidth="1"/>
    <col min="15114" max="15114" width="9.109375" style="64"/>
    <col min="15115" max="15115" width="5.33203125" style="64" bestFit="1" customWidth="1"/>
    <col min="15116" max="15116" width="24.33203125" style="64" bestFit="1" customWidth="1"/>
    <col min="15117" max="15117" width="0" style="64" hidden="1" customWidth="1"/>
    <col min="15118" max="15119" width="6.109375" style="64" customWidth="1"/>
    <col min="15120" max="15360" width="9.109375" style="64"/>
    <col min="15361" max="15361" width="4.88671875" style="64" customWidth="1"/>
    <col min="15362" max="15362" width="5.6640625" style="64" customWidth="1"/>
    <col min="15363" max="15363" width="9.109375" style="64" customWidth="1"/>
    <col min="15364" max="15364" width="11.5546875" style="64" bestFit="1" customWidth="1"/>
    <col min="15365" max="15365" width="9.44140625" style="64" customWidth="1"/>
    <col min="15366" max="15366" width="9.5546875" style="64" bestFit="1" customWidth="1"/>
    <col min="15367" max="15367" width="11.44140625" style="64" customWidth="1"/>
    <col min="15368" max="15368" width="9.33203125" style="64" customWidth="1"/>
    <col min="15369" max="15369" width="5.88671875" style="64" bestFit="1" customWidth="1"/>
    <col min="15370" max="15370" width="9.109375" style="64"/>
    <col min="15371" max="15371" width="5.33203125" style="64" bestFit="1" customWidth="1"/>
    <col min="15372" max="15372" width="24.33203125" style="64" bestFit="1" customWidth="1"/>
    <col min="15373" max="15373" width="0" style="64" hidden="1" customWidth="1"/>
    <col min="15374" max="15375" width="6.109375" style="64" customWidth="1"/>
    <col min="15376" max="15616" width="9.109375" style="64"/>
    <col min="15617" max="15617" width="4.88671875" style="64" customWidth="1"/>
    <col min="15618" max="15618" width="5.6640625" style="64" customWidth="1"/>
    <col min="15619" max="15619" width="9.109375" style="64" customWidth="1"/>
    <col min="15620" max="15620" width="11.5546875" style="64" bestFit="1" customWidth="1"/>
    <col min="15621" max="15621" width="9.44140625" style="64" customWidth="1"/>
    <col min="15622" max="15622" width="9.5546875" style="64" bestFit="1" customWidth="1"/>
    <col min="15623" max="15623" width="11.44140625" style="64" customWidth="1"/>
    <col min="15624" max="15624" width="9.33203125" style="64" customWidth="1"/>
    <col min="15625" max="15625" width="5.88671875" style="64" bestFit="1" customWidth="1"/>
    <col min="15626" max="15626" width="9.109375" style="64"/>
    <col min="15627" max="15627" width="5.33203125" style="64" bestFit="1" customWidth="1"/>
    <col min="15628" max="15628" width="24.33203125" style="64" bestFit="1" customWidth="1"/>
    <col min="15629" max="15629" width="0" style="64" hidden="1" customWidth="1"/>
    <col min="15630" max="15631" width="6.109375" style="64" customWidth="1"/>
    <col min="15632" max="15872" width="9.109375" style="64"/>
    <col min="15873" max="15873" width="4.88671875" style="64" customWidth="1"/>
    <col min="15874" max="15874" width="5.6640625" style="64" customWidth="1"/>
    <col min="15875" max="15875" width="9.109375" style="64" customWidth="1"/>
    <col min="15876" max="15876" width="11.5546875" style="64" bestFit="1" customWidth="1"/>
    <col min="15877" max="15877" width="9.44140625" style="64" customWidth="1"/>
    <col min="15878" max="15878" width="9.5546875" style="64" bestFit="1" customWidth="1"/>
    <col min="15879" max="15879" width="11.44140625" style="64" customWidth="1"/>
    <col min="15880" max="15880" width="9.33203125" style="64" customWidth="1"/>
    <col min="15881" max="15881" width="5.88671875" style="64" bestFit="1" customWidth="1"/>
    <col min="15882" max="15882" width="9.109375" style="64"/>
    <col min="15883" max="15883" width="5.33203125" style="64" bestFit="1" customWidth="1"/>
    <col min="15884" max="15884" width="24.33203125" style="64" bestFit="1" customWidth="1"/>
    <col min="15885" max="15885" width="0" style="64" hidden="1" customWidth="1"/>
    <col min="15886" max="15887" width="6.109375" style="64" customWidth="1"/>
    <col min="15888" max="16128" width="9.109375" style="64"/>
    <col min="16129" max="16129" width="4.88671875" style="64" customWidth="1"/>
    <col min="16130" max="16130" width="5.6640625" style="64" customWidth="1"/>
    <col min="16131" max="16131" width="9.109375" style="64" customWidth="1"/>
    <col min="16132" max="16132" width="11.5546875" style="64" bestFit="1" customWidth="1"/>
    <col min="16133" max="16133" width="9.44140625" style="64" customWidth="1"/>
    <col min="16134" max="16134" width="9.5546875" style="64" bestFit="1" customWidth="1"/>
    <col min="16135" max="16135" width="11.44140625" style="64" customWidth="1"/>
    <col min="16136" max="16136" width="9.33203125" style="64" customWidth="1"/>
    <col min="16137" max="16137" width="5.88671875" style="64" bestFit="1" customWidth="1"/>
    <col min="16138" max="16138" width="9.109375" style="64"/>
    <col min="16139" max="16139" width="5.33203125" style="64" bestFit="1" customWidth="1"/>
    <col min="16140" max="16140" width="24.33203125" style="64" bestFit="1" customWidth="1"/>
    <col min="16141" max="16141" width="0" style="64" hidden="1" customWidth="1"/>
    <col min="16142" max="16143" width="6.109375" style="64" customWidth="1"/>
    <col min="16144" max="16384" width="9.109375" style="64"/>
  </cols>
  <sheetData>
    <row r="1" spans="1:18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  <c r="N1" s="535"/>
    </row>
    <row r="2" spans="1:18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  <c r="N2" s="535"/>
    </row>
    <row r="3" spans="1:18" s="70" customFormat="1" ht="3" customHeight="1">
      <c r="A3" s="64"/>
      <c r="B3" s="64"/>
      <c r="C3" s="64"/>
      <c r="D3" s="65"/>
      <c r="E3" s="66"/>
      <c r="F3" s="67"/>
      <c r="G3" s="67"/>
      <c r="H3" s="67"/>
      <c r="I3" s="67"/>
      <c r="J3" s="69"/>
      <c r="K3" s="69"/>
      <c r="L3" s="352"/>
      <c r="N3" s="352"/>
    </row>
    <row r="4" spans="1:18" s="157" customFormat="1" ht="15.6">
      <c r="C4" s="158" t="s">
        <v>1035</v>
      </c>
      <c r="D4" s="158"/>
      <c r="E4" s="66"/>
      <c r="F4" s="536"/>
      <c r="G4" s="536"/>
      <c r="H4" s="159"/>
      <c r="I4" s="159"/>
      <c r="J4" s="537"/>
      <c r="K4" s="537"/>
      <c r="N4" s="538"/>
    </row>
    <row r="5" spans="1:18" s="157" customFormat="1" ht="18" customHeight="1" thickBot="1">
      <c r="A5" s="74"/>
      <c r="B5" s="74"/>
      <c r="C5" s="65">
        <v>1</v>
      </c>
      <c r="D5" s="65" t="s">
        <v>788</v>
      </c>
      <c r="E5" s="66"/>
      <c r="F5" s="536"/>
      <c r="G5" s="536"/>
      <c r="H5" s="159"/>
      <c r="I5" s="159"/>
      <c r="J5" s="537"/>
      <c r="K5" s="537"/>
      <c r="N5" s="538"/>
    </row>
    <row r="6" spans="1:18" s="174" customFormat="1" ht="15" customHeight="1" thickBot="1">
      <c r="A6" s="1" t="s">
        <v>70</v>
      </c>
      <c r="B6" s="419" t="s">
        <v>168</v>
      </c>
      <c r="C6" s="526" t="s">
        <v>2</v>
      </c>
      <c r="D6" s="78" t="s">
        <v>3</v>
      </c>
      <c r="E6" s="79" t="s">
        <v>4</v>
      </c>
      <c r="F6" s="168" t="s">
        <v>5</v>
      </c>
      <c r="G6" s="80" t="s">
        <v>6</v>
      </c>
      <c r="H6" s="80" t="s">
        <v>7</v>
      </c>
      <c r="I6" s="80" t="s">
        <v>8</v>
      </c>
      <c r="J6" s="539" t="s">
        <v>180</v>
      </c>
      <c r="K6" s="540" t="s">
        <v>9</v>
      </c>
      <c r="L6" s="173" t="s">
        <v>10</v>
      </c>
      <c r="M6" s="541"/>
      <c r="N6" s="542"/>
      <c r="O6" s="541"/>
      <c r="P6" s="543"/>
      <c r="Q6" s="150"/>
      <c r="R6" s="150"/>
    </row>
    <row r="7" spans="1:18" s="150" customFormat="1" ht="18" customHeight="1">
      <c r="A7" s="175">
        <v>1</v>
      </c>
      <c r="B7" s="500" t="s">
        <v>1036</v>
      </c>
      <c r="C7" s="90" t="s">
        <v>827</v>
      </c>
      <c r="D7" s="91" t="s">
        <v>388</v>
      </c>
      <c r="E7" s="92">
        <v>39402</v>
      </c>
      <c r="F7" s="93" t="s">
        <v>213</v>
      </c>
      <c r="G7" s="93" t="s">
        <v>214</v>
      </c>
      <c r="H7" s="93"/>
      <c r="I7" s="177"/>
      <c r="J7" s="544">
        <v>1.1708333333333334E-3</v>
      </c>
      <c r="K7" s="545" t="str">
        <f t="shared" ref="K7:K12" si="0">IF(ISBLANK(J7),"",IF(J7&lt;=0.000966435185185185,"KSM",IF(J7&lt;=0.00101273148148148,"I A",IF(J7&lt;=0.00108217592592593,"II A",IF(J7&lt;=0.0012037037037037,"III A",IF(J7&lt;=0.00146990740740741,"I JA",IF(J7&lt;=0.00148148148148148,"II JA",IF(J7&lt;=0.00157407407407407,"III JA"))))))))</f>
        <v>III A</v>
      </c>
      <c r="L7" s="93" t="s">
        <v>215</v>
      </c>
      <c r="M7" s="528"/>
      <c r="N7" s="546"/>
      <c r="O7" s="547"/>
      <c r="P7" s="543"/>
    </row>
    <row r="8" spans="1:18" s="150" customFormat="1" ht="18" customHeight="1">
      <c r="A8" s="175">
        <v>2</v>
      </c>
      <c r="B8" s="500" t="s">
        <v>1037</v>
      </c>
      <c r="C8" s="90" t="s">
        <v>1038</v>
      </c>
      <c r="D8" s="91" t="s">
        <v>1039</v>
      </c>
      <c r="E8" s="92" t="s">
        <v>936</v>
      </c>
      <c r="F8" s="93" t="s">
        <v>197</v>
      </c>
      <c r="G8" s="93" t="s">
        <v>198</v>
      </c>
      <c r="H8" s="93"/>
      <c r="I8" s="177"/>
      <c r="J8" s="544">
        <v>1.2453703703703704E-3</v>
      </c>
      <c r="K8" s="545" t="str">
        <f t="shared" si="0"/>
        <v>I JA</v>
      </c>
      <c r="L8" s="93" t="s">
        <v>199</v>
      </c>
      <c r="M8" s="466"/>
      <c r="N8" s="546"/>
      <c r="O8" s="547"/>
      <c r="P8" s="543"/>
    </row>
    <row r="9" spans="1:18" s="150" customFormat="1" ht="18" customHeight="1">
      <c r="A9" s="175">
        <v>3</v>
      </c>
      <c r="B9" s="500" t="s">
        <v>969</v>
      </c>
      <c r="C9" s="90" t="s">
        <v>86</v>
      </c>
      <c r="D9" s="91" t="s">
        <v>1040</v>
      </c>
      <c r="E9" s="92" t="s">
        <v>1041</v>
      </c>
      <c r="F9" s="93" t="s">
        <v>395</v>
      </c>
      <c r="G9" s="93"/>
      <c r="H9" s="93"/>
      <c r="I9" s="177" t="s">
        <v>18</v>
      </c>
      <c r="J9" s="544">
        <v>1.2863425925925926E-3</v>
      </c>
      <c r="K9" s="545" t="str">
        <f t="shared" si="0"/>
        <v>I JA</v>
      </c>
      <c r="L9" s="93" t="s">
        <v>396</v>
      </c>
      <c r="M9" s="530"/>
      <c r="N9" s="546"/>
      <c r="O9" s="547"/>
      <c r="P9" s="543"/>
    </row>
    <row r="10" spans="1:18" s="150" customFormat="1" ht="18" customHeight="1">
      <c r="A10" s="175">
        <v>4</v>
      </c>
      <c r="B10" s="500" t="s">
        <v>1042</v>
      </c>
      <c r="C10" s="90" t="s">
        <v>572</v>
      </c>
      <c r="D10" s="91" t="s">
        <v>1043</v>
      </c>
      <c r="E10" s="92" t="s">
        <v>1044</v>
      </c>
      <c r="F10" s="93" t="s">
        <v>83</v>
      </c>
      <c r="G10" s="93" t="s">
        <v>84</v>
      </c>
      <c r="H10" s="93"/>
      <c r="I10" s="177"/>
      <c r="J10" s="544">
        <v>1.3337962962962965E-3</v>
      </c>
      <c r="K10" s="545" t="str">
        <f t="shared" si="0"/>
        <v>I JA</v>
      </c>
      <c r="L10" s="93" t="s">
        <v>85</v>
      </c>
      <c r="M10" s="467"/>
      <c r="N10" s="546"/>
      <c r="O10" s="547"/>
      <c r="P10" s="543"/>
    </row>
    <row r="11" spans="1:18" s="150" customFormat="1" ht="18" customHeight="1">
      <c r="A11" s="175">
        <v>5</v>
      </c>
      <c r="B11" s="500" t="s">
        <v>1045</v>
      </c>
      <c r="C11" s="90" t="s">
        <v>1046</v>
      </c>
      <c r="D11" s="91" t="s">
        <v>1047</v>
      </c>
      <c r="E11" s="92">
        <v>39336</v>
      </c>
      <c r="F11" s="93" t="s">
        <v>52</v>
      </c>
      <c r="G11" s="93" t="s">
        <v>11</v>
      </c>
      <c r="H11" s="93" t="s">
        <v>24</v>
      </c>
      <c r="I11" s="177"/>
      <c r="J11" s="544">
        <v>1.3747685185185184E-3</v>
      </c>
      <c r="K11" s="545" t="str">
        <f t="shared" si="0"/>
        <v>I JA</v>
      </c>
      <c r="L11" s="93" t="s">
        <v>50</v>
      </c>
      <c r="M11" s="466"/>
      <c r="N11" s="546"/>
      <c r="O11" s="547"/>
      <c r="P11" s="543"/>
    </row>
    <row r="12" spans="1:18" s="150" customFormat="1" ht="18" customHeight="1">
      <c r="A12" s="175">
        <v>6</v>
      </c>
      <c r="B12" s="500" t="s">
        <v>1048</v>
      </c>
      <c r="C12" s="90" t="s">
        <v>117</v>
      </c>
      <c r="D12" s="91" t="s">
        <v>1049</v>
      </c>
      <c r="E12" s="92" t="s">
        <v>1050</v>
      </c>
      <c r="F12" s="93" t="s">
        <v>197</v>
      </c>
      <c r="G12" s="93" t="s">
        <v>198</v>
      </c>
      <c r="H12" s="93"/>
      <c r="I12" s="177"/>
      <c r="J12" s="544">
        <v>1.4244212962962962E-3</v>
      </c>
      <c r="K12" s="545" t="str">
        <f t="shared" si="0"/>
        <v>I JA</v>
      </c>
      <c r="L12" s="93" t="s">
        <v>899</v>
      </c>
      <c r="M12" s="466"/>
      <c r="N12" s="546"/>
      <c r="O12" s="547"/>
      <c r="P12" s="543"/>
    </row>
    <row r="13" spans="1:18" s="157" customFormat="1" ht="18" customHeight="1" thickBot="1">
      <c r="A13" s="74"/>
      <c r="B13" s="74"/>
      <c r="C13" s="65">
        <v>2</v>
      </c>
      <c r="D13" s="65" t="s">
        <v>788</v>
      </c>
      <c r="E13" s="66"/>
      <c r="F13" s="536"/>
      <c r="G13" s="536"/>
      <c r="H13" s="159"/>
      <c r="I13" s="159"/>
      <c r="J13" s="537"/>
      <c r="K13" s="537"/>
      <c r="N13" s="538"/>
    </row>
    <row r="14" spans="1:18" s="174" customFormat="1" ht="15" customHeight="1" thickBot="1">
      <c r="A14" s="1" t="s">
        <v>70</v>
      </c>
      <c r="B14" s="419" t="s">
        <v>168</v>
      </c>
      <c r="C14" s="526" t="s">
        <v>2</v>
      </c>
      <c r="D14" s="78" t="s">
        <v>3</v>
      </c>
      <c r="E14" s="79" t="s">
        <v>4</v>
      </c>
      <c r="F14" s="168" t="s">
        <v>5</v>
      </c>
      <c r="G14" s="80" t="s">
        <v>6</v>
      </c>
      <c r="H14" s="80" t="s">
        <v>7</v>
      </c>
      <c r="I14" s="80" t="s">
        <v>8</v>
      </c>
      <c r="J14" s="539" t="s">
        <v>180</v>
      </c>
      <c r="K14" s="540" t="s">
        <v>9</v>
      </c>
      <c r="L14" s="173" t="s">
        <v>10</v>
      </c>
      <c r="M14" s="541"/>
      <c r="N14" s="542"/>
      <c r="O14" s="541"/>
      <c r="P14" s="543"/>
      <c r="Q14" s="150"/>
      <c r="R14" s="150"/>
    </row>
    <row r="15" spans="1:18" s="150" customFormat="1" ht="18" customHeight="1">
      <c r="A15" s="175">
        <v>1</v>
      </c>
      <c r="B15" s="500" t="s">
        <v>1051</v>
      </c>
      <c r="C15" s="90" t="s">
        <v>317</v>
      </c>
      <c r="D15" s="91" t="s">
        <v>1052</v>
      </c>
      <c r="E15" s="92" t="s">
        <v>784</v>
      </c>
      <c r="F15" s="93" t="s">
        <v>192</v>
      </c>
      <c r="G15" s="93" t="s">
        <v>938</v>
      </c>
      <c r="H15" s="93"/>
      <c r="I15" s="177"/>
      <c r="J15" s="544">
        <v>1.0164351851851851E-3</v>
      </c>
      <c r="K15" s="545" t="str">
        <f t="shared" ref="K15:K20" si="1">IF(ISBLANK(J15),"",IF(J15&lt;=0.000966435185185185,"KSM",IF(J15&lt;=0.00101273148148148,"I A",IF(J15&lt;=0.00108217592592593,"II A",IF(J15&lt;=0.0012037037037037,"III A",IF(J15&lt;=0.00146990740740741,"I JA",IF(J15&lt;=0.00148148148148148,"II JA",IF(J15&lt;=0.00157407407407407,"III JA"))))))))</f>
        <v>II A</v>
      </c>
      <c r="L15" s="93" t="s">
        <v>1053</v>
      </c>
      <c r="M15" s="548" t="s">
        <v>1054</v>
      </c>
      <c r="N15" s="546"/>
      <c r="O15" s="547"/>
      <c r="P15" s="543"/>
    </row>
    <row r="16" spans="1:18" s="150" customFormat="1" ht="18" customHeight="1">
      <c r="A16" s="175">
        <v>2</v>
      </c>
      <c r="B16" s="500" t="s">
        <v>1055</v>
      </c>
      <c r="C16" s="90" t="s">
        <v>121</v>
      </c>
      <c r="D16" s="91" t="s">
        <v>1056</v>
      </c>
      <c r="E16" s="92">
        <v>39094</v>
      </c>
      <c r="F16" s="93" t="s">
        <v>307</v>
      </c>
      <c r="G16" s="93" t="s">
        <v>39</v>
      </c>
      <c r="H16" s="93"/>
      <c r="I16" s="177"/>
      <c r="J16" s="544">
        <v>1.1050925925925926E-3</v>
      </c>
      <c r="K16" s="545" t="str">
        <f t="shared" si="1"/>
        <v>III A</v>
      </c>
      <c r="L16" s="93" t="s">
        <v>904</v>
      </c>
      <c r="M16" s="467" t="s">
        <v>1057</v>
      </c>
      <c r="N16" s="546"/>
      <c r="O16" s="547"/>
      <c r="P16" s="543"/>
    </row>
    <row r="17" spans="1:16" s="150" customFormat="1" ht="18" customHeight="1">
      <c r="A17" s="175">
        <v>3</v>
      </c>
      <c r="B17" s="500" t="s">
        <v>1058</v>
      </c>
      <c r="C17" s="90" t="s">
        <v>1059</v>
      </c>
      <c r="D17" s="91" t="s">
        <v>1060</v>
      </c>
      <c r="E17" s="92" t="s">
        <v>579</v>
      </c>
      <c r="F17" s="93" t="s">
        <v>526</v>
      </c>
      <c r="G17" s="93" t="s">
        <v>527</v>
      </c>
      <c r="H17" s="93"/>
      <c r="I17" s="177"/>
      <c r="J17" s="544">
        <v>1.1099537037037035E-3</v>
      </c>
      <c r="K17" s="545" t="str">
        <f t="shared" si="1"/>
        <v>III A</v>
      </c>
      <c r="L17" s="93" t="s">
        <v>529</v>
      </c>
      <c r="M17" s="466" t="s">
        <v>1061</v>
      </c>
      <c r="N17" s="546"/>
      <c r="O17" s="547"/>
      <c r="P17" s="543"/>
    </row>
    <row r="18" spans="1:16" s="150" customFormat="1" ht="18" customHeight="1">
      <c r="A18" s="175">
        <v>4</v>
      </c>
      <c r="B18" s="500" t="s">
        <v>1062</v>
      </c>
      <c r="C18" s="90" t="s">
        <v>177</v>
      </c>
      <c r="D18" s="91" t="s">
        <v>1063</v>
      </c>
      <c r="E18" s="92" t="s">
        <v>1064</v>
      </c>
      <c r="F18" s="93" t="s">
        <v>192</v>
      </c>
      <c r="G18" s="93" t="s">
        <v>59</v>
      </c>
      <c r="H18" s="93"/>
      <c r="I18" s="177"/>
      <c r="J18" s="544">
        <v>1.1115740740740741E-3</v>
      </c>
      <c r="K18" s="545" t="str">
        <f t="shared" si="1"/>
        <v>III A</v>
      </c>
      <c r="L18" s="93" t="s">
        <v>1065</v>
      </c>
      <c r="M18" s="471" t="s">
        <v>1066</v>
      </c>
      <c r="N18" s="546"/>
      <c r="O18" s="547"/>
      <c r="P18" s="543"/>
    </row>
    <row r="19" spans="1:16" s="150" customFormat="1" ht="18" customHeight="1">
      <c r="A19" s="175">
        <v>5</v>
      </c>
      <c r="B19" s="500" t="s">
        <v>1067</v>
      </c>
      <c r="C19" s="90" t="s">
        <v>317</v>
      </c>
      <c r="D19" s="91" t="s">
        <v>1068</v>
      </c>
      <c r="E19" s="92">
        <v>39311</v>
      </c>
      <c r="F19" s="93" t="s">
        <v>307</v>
      </c>
      <c r="G19" s="93" t="s">
        <v>39</v>
      </c>
      <c r="H19" s="93"/>
      <c r="I19" s="177"/>
      <c r="J19" s="544">
        <v>1.1664351851851851E-3</v>
      </c>
      <c r="K19" s="545" t="str">
        <f t="shared" si="1"/>
        <v>III A</v>
      </c>
      <c r="L19" s="93" t="s">
        <v>904</v>
      </c>
      <c r="M19" s="549">
        <v>1.177662037037037E-3</v>
      </c>
      <c r="N19" s="546"/>
      <c r="O19" s="547"/>
      <c r="P19" s="543"/>
    </row>
    <row r="20" spans="1:16" s="150" customFormat="1" ht="18" customHeight="1">
      <c r="A20" s="175">
        <v>6</v>
      </c>
      <c r="B20" s="500" t="s">
        <v>1069</v>
      </c>
      <c r="C20" s="90" t="s">
        <v>317</v>
      </c>
      <c r="D20" s="91" t="s">
        <v>1070</v>
      </c>
      <c r="E20" s="92" t="s">
        <v>1071</v>
      </c>
      <c r="F20" s="93" t="s">
        <v>197</v>
      </c>
      <c r="G20" s="93" t="s">
        <v>198</v>
      </c>
      <c r="H20" s="93"/>
      <c r="I20" s="177"/>
      <c r="J20" s="544">
        <v>1.198611111111111E-3</v>
      </c>
      <c r="K20" s="545" t="str">
        <f t="shared" si="1"/>
        <v>III A</v>
      </c>
      <c r="L20" s="93" t="s">
        <v>199</v>
      </c>
      <c r="M20" s="549">
        <v>1.2231481481481483E-3</v>
      </c>
      <c r="N20" s="546"/>
      <c r="O20" s="547"/>
      <c r="P20" s="543"/>
    </row>
    <row r="21" spans="1:16" s="150" customFormat="1" ht="18" customHeight="1">
      <c r="A21" s="175"/>
      <c r="B21" s="500" t="s">
        <v>1072</v>
      </c>
      <c r="C21" s="90" t="s">
        <v>1073</v>
      </c>
      <c r="D21" s="91" t="s">
        <v>1074</v>
      </c>
      <c r="E21" s="92" t="s">
        <v>411</v>
      </c>
      <c r="F21" s="93" t="s">
        <v>93</v>
      </c>
      <c r="G21" s="93" t="s">
        <v>59</v>
      </c>
      <c r="H21" s="93"/>
      <c r="I21" s="177">
        <v>-5</v>
      </c>
      <c r="J21" s="544" t="s">
        <v>71</v>
      </c>
      <c r="K21" s="545"/>
      <c r="L21" s="93" t="s">
        <v>61</v>
      </c>
      <c r="M21" s="467" t="s">
        <v>1075</v>
      </c>
      <c r="N21" s="546"/>
      <c r="O21" s="547"/>
      <c r="P21" s="543"/>
    </row>
    <row r="29" spans="1:16">
      <c r="E29" s="64"/>
      <c r="F29" s="64"/>
      <c r="G29" s="64"/>
      <c r="H29" s="64"/>
      <c r="I29" s="64"/>
      <c r="J29" s="64"/>
      <c r="K29" s="64"/>
      <c r="L29" s="64"/>
    </row>
    <row r="30" spans="1:16">
      <c r="E30" s="64"/>
      <c r="F30" s="64"/>
      <c r="G30" s="64"/>
      <c r="H30" s="64"/>
      <c r="I30" s="64"/>
      <c r="J30" s="64"/>
      <c r="K30" s="64"/>
      <c r="L30" s="64"/>
    </row>
    <row r="31" spans="1:16">
      <c r="E31" s="64"/>
      <c r="F31" s="64"/>
      <c r="G31" s="64"/>
      <c r="H31" s="64"/>
      <c r="I31" s="64"/>
      <c r="J31" s="64"/>
      <c r="K31" s="64"/>
      <c r="L31" s="64"/>
    </row>
    <row r="32" spans="1:16">
      <c r="E32" s="64"/>
      <c r="F32" s="64"/>
      <c r="G32" s="64"/>
      <c r="H32" s="64"/>
      <c r="I32" s="64"/>
      <c r="J32" s="64"/>
      <c r="K32" s="64"/>
      <c r="L32" s="64"/>
    </row>
    <row r="33" spans="5:12">
      <c r="E33" s="64"/>
      <c r="F33" s="64"/>
      <c r="G33" s="64"/>
      <c r="H33" s="64"/>
      <c r="I33" s="64"/>
      <c r="J33" s="64"/>
      <c r="K33" s="64"/>
      <c r="L33" s="64"/>
    </row>
    <row r="34" spans="5:12">
      <c r="E34" s="64"/>
      <c r="F34" s="64"/>
      <c r="G34" s="64"/>
      <c r="H34" s="64"/>
      <c r="I34" s="64"/>
      <c r="J34" s="64"/>
      <c r="K34" s="64"/>
      <c r="L34" s="64"/>
    </row>
    <row r="35" spans="5:12">
      <c r="E35" s="64"/>
      <c r="F35" s="64"/>
      <c r="G35" s="64"/>
      <c r="H35" s="64"/>
      <c r="I35" s="64"/>
      <c r="J35" s="64"/>
      <c r="K35" s="64"/>
      <c r="L35" s="64"/>
    </row>
    <row r="36" spans="5:12">
      <c r="E36" s="64"/>
      <c r="F36" s="64"/>
      <c r="G36" s="64"/>
      <c r="H36" s="64"/>
      <c r="I36" s="64"/>
      <c r="J36" s="64"/>
      <c r="K36" s="64"/>
      <c r="L36" s="64"/>
    </row>
    <row r="37" spans="5:12">
      <c r="E37" s="64"/>
      <c r="F37" s="64"/>
      <c r="G37" s="64"/>
      <c r="H37" s="64"/>
      <c r="I37" s="64"/>
      <c r="J37" s="64"/>
      <c r="K37" s="64"/>
      <c r="L37" s="64"/>
    </row>
    <row r="38" spans="5:12">
      <c r="E38" s="64"/>
      <c r="F38" s="64"/>
      <c r="G38" s="64"/>
      <c r="H38" s="64"/>
      <c r="I38" s="64"/>
      <c r="J38" s="64"/>
      <c r="K38" s="64"/>
      <c r="L38" s="64"/>
    </row>
    <row r="39" spans="5:12">
      <c r="E39" s="64"/>
      <c r="F39" s="64"/>
      <c r="G39" s="64"/>
      <c r="H39" s="64"/>
      <c r="I39" s="64"/>
      <c r="J39" s="64"/>
      <c r="K39" s="64"/>
      <c r="L39" s="64"/>
    </row>
    <row r="40" spans="5:12">
      <c r="E40" s="64"/>
      <c r="F40" s="64"/>
      <c r="G40" s="64"/>
      <c r="H40" s="64"/>
      <c r="I40" s="64"/>
      <c r="J40" s="64"/>
      <c r="K40" s="64"/>
      <c r="L40" s="64"/>
    </row>
    <row r="41" spans="5:12">
      <c r="E41" s="64"/>
      <c r="F41" s="64"/>
      <c r="G41" s="64"/>
      <c r="H41" s="64"/>
      <c r="I41" s="64"/>
      <c r="J41" s="64"/>
      <c r="K41" s="64"/>
      <c r="L41" s="64"/>
    </row>
    <row r="42" spans="5:12">
      <c r="E42" s="64"/>
      <c r="F42" s="64"/>
      <c r="G42" s="64"/>
      <c r="H42" s="64"/>
      <c r="I42" s="64"/>
      <c r="J42" s="64"/>
      <c r="K42" s="64"/>
      <c r="L42" s="64"/>
    </row>
    <row r="43" spans="5:12">
      <c r="E43" s="64"/>
      <c r="F43" s="64"/>
      <c r="G43" s="64"/>
      <c r="H43" s="64"/>
      <c r="I43" s="64"/>
      <c r="J43" s="64"/>
      <c r="K43" s="64"/>
      <c r="L43" s="64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1"/>
  <sheetViews>
    <sheetView topLeftCell="A19" workbookViewId="0">
      <selection activeCell="R45" sqref="R45"/>
    </sheetView>
  </sheetViews>
  <sheetFormatPr defaultRowHeight="13.2"/>
  <cols>
    <col min="1" max="1" width="4.88671875" style="64" customWidth="1"/>
    <col min="2" max="2" width="5.6640625" style="64" customWidth="1"/>
    <col min="3" max="3" width="9.109375" style="64" customWidth="1"/>
    <col min="4" max="4" width="11.5546875" style="64" bestFit="1" customWidth="1"/>
    <col min="5" max="5" width="9.44140625" style="97" customWidth="1"/>
    <col min="6" max="6" width="9.5546875" style="76" bestFit="1" customWidth="1"/>
    <col min="7" max="7" width="11.44140625" style="76" customWidth="1"/>
    <col min="8" max="8" width="9.33203125" style="76" customWidth="1"/>
    <col min="9" max="9" width="5.88671875" style="76" bestFit="1" customWidth="1"/>
    <col min="10" max="10" width="9.109375" style="355"/>
    <col min="11" max="11" width="5.33203125" style="355" bestFit="1" customWidth="1"/>
    <col min="12" max="12" width="24.33203125" style="70" bestFit="1" customWidth="1"/>
    <col min="13" max="13" width="7.33203125" style="64" hidden="1" customWidth="1"/>
    <col min="14" max="14" width="6.109375" style="550" customWidth="1"/>
    <col min="15" max="15" width="6.109375" style="64" customWidth="1"/>
    <col min="16" max="256" width="9.109375" style="64"/>
    <col min="257" max="257" width="4.88671875" style="64" customWidth="1"/>
    <col min="258" max="258" width="5.6640625" style="64" customWidth="1"/>
    <col min="259" max="259" width="9.109375" style="64" customWidth="1"/>
    <col min="260" max="260" width="11.5546875" style="64" bestFit="1" customWidth="1"/>
    <col min="261" max="261" width="9.44140625" style="64" customWidth="1"/>
    <col min="262" max="262" width="9.5546875" style="64" bestFit="1" customWidth="1"/>
    <col min="263" max="263" width="11.44140625" style="64" customWidth="1"/>
    <col min="264" max="264" width="9.33203125" style="64" customWidth="1"/>
    <col min="265" max="265" width="5.88671875" style="64" bestFit="1" customWidth="1"/>
    <col min="266" max="266" width="9.109375" style="64"/>
    <col min="267" max="267" width="5.33203125" style="64" bestFit="1" customWidth="1"/>
    <col min="268" max="268" width="24.33203125" style="64" bestFit="1" customWidth="1"/>
    <col min="269" max="269" width="0" style="64" hidden="1" customWidth="1"/>
    <col min="270" max="271" width="6.109375" style="64" customWidth="1"/>
    <col min="272" max="512" width="9.109375" style="64"/>
    <col min="513" max="513" width="4.88671875" style="64" customWidth="1"/>
    <col min="514" max="514" width="5.6640625" style="64" customWidth="1"/>
    <col min="515" max="515" width="9.109375" style="64" customWidth="1"/>
    <col min="516" max="516" width="11.5546875" style="64" bestFit="1" customWidth="1"/>
    <col min="517" max="517" width="9.44140625" style="64" customWidth="1"/>
    <col min="518" max="518" width="9.5546875" style="64" bestFit="1" customWidth="1"/>
    <col min="519" max="519" width="11.44140625" style="64" customWidth="1"/>
    <col min="520" max="520" width="9.33203125" style="64" customWidth="1"/>
    <col min="521" max="521" width="5.88671875" style="64" bestFit="1" customWidth="1"/>
    <col min="522" max="522" width="9.109375" style="64"/>
    <col min="523" max="523" width="5.33203125" style="64" bestFit="1" customWidth="1"/>
    <col min="524" max="524" width="24.33203125" style="64" bestFit="1" customWidth="1"/>
    <col min="525" max="525" width="0" style="64" hidden="1" customWidth="1"/>
    <col min="526" max="527" width="6.109375" style="64" customWidth="1"/>
    <col min="528" max="768" width="9.109375" style="64"/>
    <col min="769" max="769" width="4.88671875" style="64" customWidth="1"/>
    <col min="770" max="770" width="5.6640625" style="64" customWidth="1"/>
    <col min="771" max="771" width="9.109375" style="64" customWidth="1"/>
    <col min="772" max="772" width="11.5546875" style="64" bestFit="1" customWidth="1"/>
    <col min="773" max="773" width="9.44140625" style="64" customWidth="1"/>
    <col min="774" max="774" width="9.5546875" style="64" bestFit="1" customWidth="1"/>
    <col min="775" max="775" width="11.44140625" style="64" customWidth="1"/>
    <col min="776" max="776" width="9.33203125" style="64" customWidth="1"/>
    <col min="777" max="777" width="5.88671875" style="64" bestFit="1" customWidth="1"/>
    <col min="778" max="778" width="9.109375" style="64"/>
    <col min="779" max="779" width="5.33203125" style="64" bestFit="1" customWidth="1"/>
    <col min="780" max="780" width="24.33203125" style="64" bestFit="1" customWidth="1"/>
    <col min="781" max="781" width="0" style="64" hidden="1" customWidth="1"/>
    <col min="782" max="783" width="6.109375" style="64" customWidth="1"/>
    <col min="784" max="1024" width="9.109375" style="64"/>
    <col min="1025" max="1025" width="4.88671875" style="64" customWidth="1"/>
    <col min="1026" max="1026" width="5.6640625" style="64" customWidth="1"/>
    <col min="1027" max="1027" width="9.109375" style="64" customWidth="1"/>
    <col min="1028" max="1028" width="11.5546875" style="64" bestFit="1" customWidth="1"/>
    <col min="1029" max="1029" width="9.44140625" style="64" customWidth="1"/>
    <col min="1030" max="1030" width="9.5546875" style="64" bestFit="1" customWidth="1"/>
    <col min="1031" max="1031" width="11.44140625" style="64" customWidth="1"/>
    <col min="1032" max="1032" width="9.33203125" style="64" customWidth="1"/>
    <col min="1033" max="1033" width="5.88671875" style="64" bestFit="1" customWidth="1"/>
    <col min="1034" max="1034" width="9.109375" style="64"/>
    <col min="1035" max="1035" width="5.33203125" style="64" bestFit="1" customWidth="1"/>
    <col min="1036" max="1036" width="24.33203125" style="64" bestFit="1" customWidth="1"/>
    <col min="1037" max="1037" width="0" style="64" hidden="1" customWidth="1"/>
    <col min="1038" max="1039" width="6.109375" style="64" customWidth="1"/>
    <col min="1040" max="1280" width="9.109375" style="64"/>
    <col min="1281" max="1281" width="4.88671875" style="64" customWidth="1"/>
    <col min="1282" max="1282" width="5.6640625" style="64" customWidth="1"/>
    <col min="1283" max="1283" width="9.109375" style="64" customWidth="1"/>
    <col min="1284" max="1284" width="11.5546875" style="64" bestFit="1" customWidth="1"/>
    <col min="1285" max="1285" width="9.44140625" style="64" customWidth="1"/>
    <col min="1286" max="1286" width="9.5546875" style="64" bestFit="1" customWidth="1"/>
    <col min="1287" max="1287" width="11.44140625" style="64" customWidth="1"/>
    <col min="1288" max="1288" width="9.33203125" style="64" customWidth="1"/>
    <col min="1289" max="1289" width="5.88671875" style="64" bestFit="1" customWidth="1"/>
    <col min="1290" max="1290" width="9.109375" style="64"/>
    <col min="1291" max="1291" width="5.33203125" style="64" bestFit="1" customWidth="1"/>
    <col min="1292" max="1292" width="24.33203125" style="64" bestFit="1" customWidth="1"/>
    <col min="1293" max="1293" width="0" style="64" hidden="1" customWidth="1"/>
    <col min="1294" max="1295" width="6.109375" style="64" customWidth="1"/>
    <col min="1296" max="1536" width="9.109375" style="64"/>
    <col min="1537" max="1537" width="4.88671875" style="64" customWidth="1"/>
    <col min="1538" max="1538" width="5.6640625" style="64" customWidth="1"/>
    <col min="1539" max="1539" width="9.109375" style="64" customWidth="1"/>
    <col min="1540" max="1540" width="11.5546875" style="64" bestFit="1" customWidth="1"/>
    <col min="1541" max="1541" width="9.44140625" style="64" customWidth="1"/>
    <col min="1542" max="1542" width="9.5546875" style="64" bestFit="1" customWidth="1"/>
    <col min="1543" max="1543" width="11.44140625" style="64" customWidth="1"/>
    <col min="1544" max="1544" width="9.33203125" style="64" customWidth="1"/>
    <col min="1545" max="1545" width="5.88671875" style="64" bestFit="1" customWidth="1"/>
    <col min="1546" max="1546" width="9.109375" style="64"/>
    <col min="1547" max="1547" width="5.33203125" style="64" bestFit="1" customWidth="1"/>
    <col min="1548" max="1548" width="24.33203125" style="64" bestFit="1" customWidth="1"/>
    <col min="1549" max="1549" width="0" style="64" hidden="1" customWidth="1"/>
    <col min="1550" max="1551" width="6.109375" style="64" customWidth="1"/>
    <col min="1552" max="1792" width="9.109375" style="64"/>
    <col min="1793" max="1793" width="4.88671875" style="64" customWidth="1"/>
    <col min="1794" max="1794" width="5.6640625" style="64" customWidth="1"/>
    <col min="1795" max="1795" width="9.109375" style="64" customWidth="1"/>
    <col min="1796" max="1796" width="11.5546875" style="64" bestFit="1" customWidth="1"/>
    <col min="1797" max="1797" width="9.44140625" style="64" customWidth="1"/>
    <col min="1798" max="1798" width="9.5546875" style="64" bestFit="1" customWidth="1"/>
    <col min="1799" max="1799" width="11.44140625" style="64" customWidth="1"/>
    <col min="1800" max="1800" width="9.33203125" style="64" customWidth="1"/>
    <col min="1801" max="1801" width="5.88671875" style="64" bestFit="1" customWidth="1"/>
    <col min="1802" max="1802" width="9.109375" style="64"/>
    <col min="1803" max="1803" width="5.33203125" style="64" bestFit="1" customWidth="1"/>
    <col min="1804" max="1804" width="24.33203125" style="64" bestFit="1" customWidth="1"/>
    <col min="1805" max="1805" width="0" style="64" hidden="1" customWidth="1"/>
    <col min="1806" max="1807" width="6.109375" style="64" customWidth="1"/>
    <col min="1808" max="2048" width="9.109375" style="64"/>
    <col min="2049" max="2049" width="4.88671875" style="64" customWidth="1"/>
    <col min="2050" max="2050" width="5.6640625" style="64" customWidth="1"/>
    <col min="2051" max="2051" width="9.109375" style="64" customWidth="1"/>
    <col min="2052" max="2052" width="11.5546875" style="64" bestFit="1" customWidth="1"/>
    <col min="2053" max="2053" width="9.44140625" style="64" customWidth="1"/>
    <col min="2054" max="2054" width="9.5546875" style="64" bestFit="1" customWidth="1"/>
    <col min="2055" max="2055" width="11.44140625" style="64" customWidth="1"/>
    <col min="2056" max="2056" width="9.33203125" style="64" customWidth="1"/>
    <col min="2057" max="2057" width="5.88671875" style="64" bestFit="1" customWidth="1"/>
    <col min="2058" max="2058" width="9.109375" style="64"/>
    <col min="2059" max="2059" width="5.33203125" style="64" bestFit="1" customWidth="1"/>
    <col min="2060" max="2060" width="24.33203125" style="64" bestFit="1" customWidth="1"/>
    <col min="2061" max="2061" width="0" style="64" hidden="1" customWidth="1"/>
    <col min="2062" max="2063" width="6.109375" style="64" customWidth="1"/>
    <col min="2064" max="2304" width="9.109375" style="64"/>
    <col min="2305" max="2305" width="4.88671875" style="64" customWidth="1"/>
    <col min="2306" max="2306" width="5.6640625" style="64" customWidth="1"/>
    <col min="2307" max="2307" width="9.109375" style="64" customWidth="1"/>
    <col min="2308" max="2308" width="11.5546875" style="64" bestFit="1" customWidth="1"/>
    <col min="2309" max="2309" width="9.44140625" style="64" customWidth="1"/>
    <col min="2310" max="2310" width="9.5546875" style="64" bestFit="1" customWidth="1"/>
    <col min="2311" max="2311" width="11.44140625" style="64" customWidth="1"/>
    <col min="2312" max="2312" width="9.33203125" style="64" customWidth="1"/>
    <col min="2313" max="2313" width="5.88671875" style="64" bestFit="1" customWidth="1"/>
    <col min="2314" max="2314" width="9.109375" style="64"/>
    <col min="2315" max="2315" width="5.33203125" style="64" bestFit="1" customWidth="1"/>
    <col min="2316" max="2316" width="24.33203125" style="64" bestFit="1" customWidth="1"/>
    <col min="2317" max="2317" width="0" style="64" hidden="1" customWidth="1"/>
    <col min="2318" max="2319" width="6.109375" style="64" customWidth="1"/>
    <col min="2320" max="2560" width="9.109375" style="64"/>
    <col min="2561" max="2561" width="4.88671875" style="64" customWidth="1"/>
    <col min="2562" max="2562" width="5.6640625" style="64" customWidth="1"/>
    <col min="2563" max="2563" width="9.109375" style="64" customWidth="1"/>
    <col min="2564" max="2564" width="11.5546875" style="64" bestFit="1" customWidth="1"/>
    <col min="2565" max="2565" width="9.44140625" style="64" customWidth="1"/>
    <col min="2566" max="2566" width="9.5546875" style="64" bestFit="1" customWidth="1"/>
    <col min="2567" max="2567" width="11.44140625" style="64" customWidth="1"/>
    <col min="2568" max="2568" width="9.33203125" style="64" customWidth="1"/>
    <col min="2569" max="2569" width="5.88671875" style="64" bestFit="1" customWidth="1"/>
    <col min="2570" max="2570" width="9.109375" style="64"/>
    <col min="2571" max="2571" width="5.33203125" style="64" bestFit="1" customWidth="1"/>
    <col min="2572" max="2572" width="24.33203125" style="64" bestFit="1" customWidth="1"/>
    <col min="2573" max="2573" width="0" style="64" hidden="1" customWidth="1"/>
    <col min="2574" max="2575" width="6.109375" style="64" customWidth="1"/>
    <col min="2576" max="2816" width="9.109375" style="64"/>
    <col min="2817" max="2817" width="4.88671875" style="64" customWidth="1"/>
    <col min="2818" max="2818" width="5.6640625" style="64" customWidth="1"/>
    <col min="2819" max="2819" width="9.109375" style="64" customWidth="1"/>
    <col min="2820" max="2820" width="11.5546875" style="64" bestFit="1" customWidth="1"/>
    <col min="2821" max="2821" width="9.44140625" style="64" customWidth="1"/>
    <col min="2822" max="2822" width="9.5546875" style="64" bestFit="1" customWidth="1"/>
    <col min="2823" max="2823" width="11.44140625" style="64" customWidth="1"/>
    <col min="2824" max="2824" width="9.33203125" style="64" customWidth="1"/>
    <col min="2825" max="2825" width="5.88671875" style="64" bestFit="1" customWidth="1"/>
    <col min="2826" max="2826" width="9.109375" style="64"/>
    <col min="2827" max="2827" width="5.33203125" style="64" bestFit="1" customWidth="1"/>
    <col min="2828" max="2828" width="24.33203125" style="64" bestFit="1" customWidth="1"/>
    <col min="2829" max="2829" width="0" style="64" hidden="1" customWidth="1"/>
    <col min="2830" max="2831" width="6.109375" style="64" customWidth="1"/>
    <col min="2832" max="3072" width="9.109375" style="64"/>
    <col min="3073" max="3073" width="4.88671875" style="64" customWidth="1"/>
    <col min="3074" max="3074" width="5.6640625" style="64" customWidth="1"/>
    <col min="3075" max="3075" width="9.109375" style="64" customWidth="1"/>
    <col min="3076" max="3076" width="11.5546875" style="64" bestFit="1" customWidth="1"/>
    <col min="3077" max="3077" width="9.44140625" style="64" customWidth="1"/>
    <col min="3078" max="3078" width="9.5546875" style="64" bestFit="1" customWidth="1"/>
    <col min="3079" max="3079" width="11.44140625" style="64" customWidth="1"/>
    <col min="3080" max="3080" width="9.33203125" style="64" customWidth="1"/>
    <col min="3081" max="3081" width="5.88671875" style="64" bestFit="1" customWidth="1"/>
    <col min="3082" max="3082" width="9.109375" style="64"/>
    <col min="3083" max="3083" width="5.33203125" style="64" bestFit="1" customWidth="1"/>
    <col min="3084" max="3084" width="24.33203125" style="64" bestFit="1" customWidth="1"/>
    <col min="3085" max="3085" width="0" style="64" hidden="1" customWidth="1"/>
    <col min="3086" max="3087" width="6.109375" style="64" customWidth="1"/>
    <col min="3088" max="3328" width="9.109375" style="64"/>
    <col min="3329" max="3329" width="4.88671875" style="64" customWidth="1"/>
    <col min="3330" max="3330" width="5.6640625" style="64" customWidth="1"/>
    <col min="3331" max="3331" width="9.109375" style="64" customWidth="1"/>
    <col min="3332" max="3332" width="11.5546875" style="64" bestFit="1" customWidth="1"/>
    <col min="3333" max="3333" width="9.44140625" style="64" customWidth="1"/>
    <col min="3334" max="3334" width="9.5546875" style="64" bestFit="1" customWidth="1"/>
    <col min="3335" max="3335" width="11.44140625" style="64" customWidth="1"/>
    <col min="3336" max="3336" width="9.33203125" style="64" customWidth="1"/>
    <col min="3337" max="3337" width="5.88671875" style="64" bestFit="1" customWidth="1"/>
    <col min="3338" max="3338" width="9.109375" style="64"/>
    <col min="3339" max="3339" width="5.33203125" style="64" bestFit="1" customWidth="1"/>
    <col min="3340" max="3340" width="24.33203125" style="64" bestFit="1" customWidth="1"/>
    <col min="3341" max="3341" width="0" style="64" hidden="1" customWidth="1"/>
    <col min="3342" max="3343" width="6.109375" style="64" customWidth="1"/>
    <col min="3344" max="3584" width="9.109375" style="64"/>
    <col min="3585" max="3585" width="4.88671875" style="64" customWidth="1"/>
    <col min="3586" max="3586" width="5.6640625" style="64" customWidth="1"/>
    <col min="3587" max="3587" width="9.109375" style="64" customWidth="1"/>
    <col min="3588" max="3588" width="11.5546875" style="64" bestFit="1" customWidth="1"/>
    <col min="3589" max="3589" width="9.44140625" style="64" customWidth="1"/>
    <col min="3590" max="3590" width="9.5546875" style="64" bestFit="1" customWidth="1"/>
    <col min="3591" max="3591" width="11.44140625" style="64" customWidth="1"/>
    <col min="3592" max="3592" width="9.33203125" style="64" customWidth="1"/>
    <col min="3593" max="3593" width="5.88671875" style="64" bestFit="1" customWidth="1"/>
    <col min="3594" max="3594" width="9.109375" style="64"/>
    <col min="3595" max="3595" width="5.33203125" style="64" bestFit="1" customWidth="1"/>
    <col min="3596" max="3596" width="24.33203125" style="64" bestFit="1" customWidth="1"/>
    <col min="3597" max="3597" width="0" style="64" hidden="1" customWidth="1"/>
    <col min="3598" max="3599" width="6.109375" style="64" customWidth="1"/>
    <col min="3600" max="3840" width="9.109375" style="64"/>
    <col min="3841" max="3841" width="4.88671875" style="64" customWidth="1"/>
    <col min="3842" max="3842" width="5.6640625" style="64" customWidth="1"/>
    <col min="3843" max="3843" width="9.109375" style="64" customWidth="1"/>
    <col min="3844" max="3844" width="11.5546875" style="64" bestFit="1" customWidth="1"/>
    <col min="3845" max="3845" width="9.44140625" style="64" customWidth="1"/>
    <col min="3846" max="3846" width="9.5546875" style="64" bestFit="1" customWidth="1"/>
    <col min="3847" max="3847" width="11.44140625" style="64" customWidth="1"/>
    <col min="3848" max="3848" width="9.33203125" style="64" customWidth="1"/>
    <col min="3849" max="3849" width="5.88671875" style="64" bestFit="1" customWidth="1"/>
    <col min="3850" max="3850" width="9.109375" style="64"/>
    <col min="3851" max="3851" width="5.33203125" style="64" bestFit="1" customWidth="1"/>
    <col min="3852" max="3852" width="24.33203125" style="64" bestFit="1" customWidth="1"/>
    <col min="3853" max="3853" width="0" style="64" hidden="1" customWidth="1"/>
    <col min="3854" max="3855" width="6.109375" style="64" customWidth="1"/>
    <col min="3856" max="4096" width="9.109375" style="64"/>
    <col min="4097" max="4097" width="4.88671875" style="64" customWidth="1"/>
    <col min="4098" max="4098" width="5.6640625" style="64" customWidth="1"/>
    <col min="4099" max="4099" width="9.109375" style="64" customWidth="1"/>
    <col min="4100" max="4100" width="11.5546875" style="64" bestFit="1" customWidth="1"/>
    <col min="4101" max="4101" width="9.44140625" style="64" customWidth="1"/>
    <col min="4102" max="4102" width="9.5546875" style="64" bestFit="1" customWidth="1"/>
    <col min="4103" max="4103" width="11.44140625" style="64" customWidth="1"/>
    <col min="4104" max="4104" width="9.33203125" style="64" customWidth="1"/>
    <col min="4105" max="4105" width="5.88671875" style="64" bestFit="1" customWidth="1"/>
    <col min="4106" max="4106" width="9.109375" style="64"/>
    <col min="4107" max="4107" width="5.33203125" style="64" bestFit="1" customWidth="1"/>
    <col min="4108" max="4108" width="24.33203125" style="64" bestFit="1" customWidth="1"/>
    <col min="4109" max="4109" width="0" style="64" hidden="1" customWidth="1"/>
    <col min="4110" max="4111" width="6.109375" style="64" customWidth="1"/>
    <col min="4112" max="4352" width="9.109375" style="64"/>
    <col min="4353" max="4353" width="4.88671875" style="64" customWidth="1"/>
    <col min="4354" max="4354" width="5.6640625" style="64" customWidth="1"/>
    <col min="4355" max="4355" width="9.109375" style="64" customWidth="1"/>
    <col min="4356" max="4356" width="11.5546875" style="64" bestFit="1" customWidth="1"/>
    <col min="4357" max="4357" width="9.44140625" style="64" customWidth="1"/>
    <col min="4358" max="4358" width="9.5546875" style="64" bestFit="1" customWidth="1"/>
    <col min="4359" max="4359" width="11.44140625" style="64" customWidth="1"/>
    <col min="4360" max="4360" width="9.33203125" style="64" customWidth="1"/>
    <col min="4361" max="4361" width="5.88671875" style="64" bestFit="1" customWidth="1"/>
    <col min="4362" max="4362" width="9.109375" style="64"/>
    <col min="4363" max="4363" width="5.33203125" style="64" bestFit="1" customWidth="1"/>
    <col min="4364" max="4364" width="24.33203125" style="64" bestFit="1" customWidth="1"/>
    <col min="4365" max="4365" width="0" style="64" hidden="1" customWidth="1"/>
    <col min="4366" max="4367" width="6.109375" style="64" customWidth="1"/>
    <col min="4368" max="4608" width="9.109375" style="64"/>
    <col min="4609" max="4609" width="4.88671875" style="64" customWidth="1"/>
    <col min="4610" max="4610" width="5.6640625" style="64" customWidth="1"/>
    <col min="4611" max="4611" width="9.109375" style="64" customWidth="1"/>
    <col min="4612" max="4612" width="11.5546875" style="64" bestFit="1" customWidth="1"/>
    <col min="4613" max="4613" width="9.44140625" style="64" customWidth="1"/>
    <col min="4614" max="4614" width="9.5546875" style="64" bestFit="1" customWidth="1"/>
    <col min="4615" max="4615" width="11.44140625" style="64" customWidth="1"/>
    <col min="4616" max="4616" width="9.33203125" style="64" customWidth="1"/>
    <col min="4617" max="4617" width="5.88671875" style="64" bestFit="1" customWidth="1"/>
    <col min="4618" max="4618" width="9.109375" style="64"/>
    <col min="4619" max="4619" width="5.33203125" style="64" bestFit="1" customWidth="1"/>
    <col min="4620" max="4620" width="24.33203125" style="64" bestFit="1" customWidth="1"/>
    <col min="4621" max="4621" width="0" style="64" hidden="1" customWidth="1"/>
    <col min="4622" max="4623" width="6.109375" style="64" customWidth="1"/>
    <col min="4624" max="4864" width="9.109375" style="64"/>
    <col min="4865" max="4865" width="4.88671875" style="64" customWidth="1"/>
    <col min="4866" max="4866" width="5.6640625" style="64" customWidth="1"/>
    <col min="4867" max="4867" width="9.109375" style="64" customWidth="1"/>
    <col min="4868" max="4868" width="11.5546875" style="64" bestFit="1" customWidth="1"/>
    <col min="4869" max="4869" width="9.44140625" style="64" customWidth="1"/>
    <col min="4870" max="4870" width="9.5546875" style="64" bestFit="1" customWidth="1"/>
    <col min="4871" max="4871" width="11.44140625" style="64" customWidth="1"/>
    <col min="4872" max="4872" width="9.33203125" style="64" customWidth="1"/>
    <col min="4873" max="4873" width="5.88671875" style="64" bestFit="1" customWidth="1"/>
    <col min="4874" max="4874" width="9.109375" style="64"/>
    <col min="4875" max="4875" width="5.33203125" style="64" bestFit="1" customWidth="1"/>
    <col min="4876" max="4876" width="24.33203125" style="64" bestFit="1" customWidth="1"/>
    <col min="4877" max="4877" width="0" style="64" hidden="1" customWidth="1"/>
    <col min="4878" max="4879" width="6.109375" style="64" customWidth="1"/>
    <col min="4880" max="5120" width="9.109375" style="64"/>
    <col min="5121" max="5121" width="4.88671875" style="64" customWidth="1"/>
    <col min="5122" max="5122" width="5.6640625" style="64" customWidth="1"/>
    <col min="5123" max="5123" width="9.109375" style="64" customWidth="1"/>
    <col min="5124" max="5124" width="11.5546875" style="64" bestFit="1" customWidth="1"/>
    <col min="5125" max="5125" width="9.44140625" style="64" customWidth="1"/>
    <col min="5126" max="5126" width="9.5546875" style="64" bestFit="1" customWidth="1"/>
    <col min="5127" max="5127" width="11.44140625" style="64" customWidth="1"/>
    <col min="5128" max="5128" width="9.33203125" style="64" customWidth="1"/>
    <col min="5129" max="5129" width="5.88671875" style="64" bestFit="1" customWidth="1"/>
    <col min="5130" max="5130" width="9.109375" style="64"/>
    <col min="5131" max="5131" width="5.33203125" style="64" bestFit="1" customWidth="1"/>
    <col min="5132" max="5132" width="24.33203125" style="64" bestFit="1" customWidth="1"/>
    <col min="5133" max="5133" width="0" style="64" hidden="1" customWidth="1"/>
    <col min="5134" max="5135" width="6.109375" style="64" customWidth="1"/>
    <col min="5136" max="5376" width="9.109375" style="64"/>
    <col min="5377" max="5377" width="4.88671875" style="64" customWidth="1"/>
    <col min="5378" max="5378" width="5.6640625" style="64" customWidth="1"/>
    <col min="5379" max="5379" width="9.109375" style="64" customWidth="1"/>
    <col min="5380" max="5380" width="11.5546875" style="64" bestFit="1" customWidth="1"/>
    <col min="5381" max="5381" width="9.44140625" style="64" customWidth="1"/>
    <col min="5382" max="5382" width="9.5546875" style="64" bestFit="1" customWidth="1"/>
    <col min="5383" max="5383" width="11.44140625" style="64" customWidth="1"/>
    <col min="5384" max="5384" width="9.33203125" style="64" customWidth="1"/>
    <col min="5385" max="5385" width="5.88671875" style="64" bestFit="1" customWidth="1"/>
    <col min="5386" max="5386" width="9.109375" style="64"/>
    <col min="5387" max="5387" width="5.33203125" style="64" bestFit="1" customWidth="1"/>
    <col min="5388" max="5388" width="24.33203125" style="64" bestFit="1" customWidth="1"/>
    <col min="5389" max="5389" width="0" style="64" hidden="1" customWidth="1"/>
    <col min="5390" max="5391" width="6.109375" style="64" customWidth="1"/>
    <col min="5392" max="5632" width="9.109375" style="64"/>
    <col min="5633" max="5633" width="4.88671875" style="64" customWidth="1"/>
    <col min="5634" max="5634" width="5.6640625" style="64" customWidth="1"/>
    <col min="5635" max="5635" width="9.109375" style="64" customWidth="1"/>
    <col min="5636" max="5636" width="11.5546875" style="64" bestFit="1" customWidth="1"/>
    <col min="5637" max="5637" width="9.44140625" style="64" customWidth="1"/>
    <col min="5638" max="5638" width="9.5546875" style="64" bestFit="1" customWidth="1"/>
    <col min="5639" max="5639" width="11.44140625" style="64" customWidth="1"/>
    <col min="5640" max="5640" width="9.33203125" style="64" customWidth="1"/>
    <col min="5641" max="5641" width="5.88671875" style="64" bestFit="1" customWidth="1"/>
    <col min="5642" max="5642" width="9.109375" style="64"/>
    <col min="5643" max="5643" width="5.33203125" style="64" bestFit="1" customWidth="1"/>
    <col min="5644" max="5644" width="24.33203125" style="64" bestFit="1" customWidth="1"/>
    <col min="5645" max="5645" width="0" style="64" hidden="1" customWidth="1"/>
    <col min="5646" max="5647" width="6.109375" style="64" customWidth="1"/>
    <col min="5648" max="5888" width="9.109375" style="64"/>
    <col min="5889" max="5889" width="4.88671875" style="64" customWidth="1"/>
    <col min="5890" max="5890" width="5.6640625" style="64" customWidth="1"/>
    <col min="5891" max="5891" width="9.109375" style="64" customWidth="1"/>
    <col min="5892" max="5892" width="11.5546875" style="64" bestFit="1" customWidth="1"/>
    <col min="5893" max="5893" width="9.44140625" style="64" customWidth="1"/>
    <col min="5894" max="5894" width="9.5546875" style="64" bestFit="1" customWidth="1"/>
    <col min="5895" max="5895" width="11.44140625" style="64" customWidth="1"/>
    <col min="5896" max="5896" width="9.33203125" style="64" customWidth="1"/>
    <col min="5897" max="5897" width="5.88671875" style="64" bestFit="1" customWidth="1"/>
    <col min="5898" max="5898" width="9.109375" style="64"/>
    <col min="5899" max="5899" width="5.33203125" style="64" bestFit="1" customWidth="1"/>
    <col min="5900" max="5900" width="24.33203125" style="64" bestFit="1" customWidth="1"/>
    <col min="5901" max="5901" width="0" style="64" hidden="1" customWidth="1"/>
    <col min="5902" max="5903" width="6.109375" style="64" customWidth="1"/>
    <col min="5904" max="6144" width="9.109375" style="64"/>
    <col min="6145" max="6145" width="4.88671875" style="64" customWidth="1"/>
    <col min="6146" max="6146" width="5.6640625" style="64" customWidth="1"/>
    <col min="6147" max="6147" width="9.109375" style="64" customWidth="1"/>
    <col min="6148" max="6148" width="11.5546875" style="64" bestFit="1" customWidth="1"/>
    <col min="6149" max="6149" width="9.44140625" style="64" customWidth="1"/>
    <col min="6150" max="6150" width="9.5546875" style="64" bestFit="1" customWidth="1"/>
    <col min="6151" max="6151" width="11.44140625" style="64" customWidth="1"/>
    <col min="6152" max="6152" width="9.33203125" style="64" customWidth="1"/>
    <col min="6153" max="6153" width="5.88671875" style="64" bestFit="1" customWidth="1"/>
    <col min="6154" max="6154" width="9.109375" style="64"/>
    <col min="6155" max="6155" width="5.33203125" style="64" bestFit="1" customWidth="1"/>
    <col min="6156" max="6156" width="24.33203125" style="64" bestFit="1" customWidth="1"/>
    <col min="6157" max="6157" width="0" style="64" hidden="1" customWidth="1"/>
    <col min="6158" max="6159" width="6.109375" style="64" customWidth="1"/>
    <col min="6160" max="6400" width="9.109375" style="64"/>
    <col min="6401" max="6401" width="4.88671875" style="64" customWidth="1"/>
    <col min="6402" max="6402" width="5.6640625" style="64" customWidth="1"/>
    <col min="6403" max="6403" width="9.109375" style="64" customWidth="1"/>
    <col min="6404" max="6404" width="11.5546875" style="64" bestFit="1" customWidth="1"/>
    <col min="6405" max="6405" width="9.44140625" style="64" customWidth="1"/>
    <col min="6406" max="6406" width="9.5546875" style="64" bestFit="1" customWidth="1"/>
    <col min="6407" max="6407" width="11.44140625" style="64" customWidth="1"/>
    <col min="6408" max="6408" width="9.33203125" style="64" customWidth="1"/>
    <col min="6409" max="6409" width="5.88671875" style="64" bestFit="1" customWidth="1"/>
    <col min="6410" max="6410" width="9.109375" style="64"/>
    <col min="6411" max="6411" width="5.33203125" style="64" bestFit="1" customWidth="1"/>
    <col min="6412" max="6412" width="24.33203125" style="64" bestFit="1" customWidth="1"/>
    <col min="6413" max="6413" width="0" style="64" hidden="1" customWidth="1"/>
    <col min="6414" max="6415" width="6.109375" style="64" customWidth="1"/>
    <col min="6416" max="6656" width="9.109375" style="64"/>
    <col min="6657" max="6657" width="4.88671875" style="64" customWidth="1"/>
    <col min="6658" max="6658" width="5.6640625" style="64" customWidth="1"/>
    <col min="6659" max="6659" width="9.109375" style="64" customWidth="1"/>
    <col min="6660" max="6660" width="11.5546875" style="64" bestFit="1" customWidth="1"/>
    <col min="6661" max="6661" width="9.44140625" style="64" customWidth="1"/>
    <col min="6662" max="6662" width="9.5546875" style="64" bestFit="1" customWidth="1"/>
    <col min="6663" max="6663" width="11.44140625" style="64" customWidth="1"/>
    <col min="6664" max="6664" width="9.33203125" style="64" customWidth="1"/>
    <col min="6665" max="6665" width="5.88671875" style="64" bestFit="1" customWidth="1"/>
    <col min="6666" max="6666" width="9.109375" style="64"/>
    <col min="6667" max="6667" width="5.33203125" style="64" bestFit="1" customWidth="1"/>
    <col min="6668" max="6668" width="24.33203125" style="64" bestFit="1" customWidth="1"/>
    <col min="6669" max="6669" width="0" style="64" hidden="1" customWidth="1"/>
    <col min="6670" max="6671" width="6.109375" style="64" customWidth="1"/>
    <col min="6672" max="6912" width="9.109375" style="64"/>
    <col min="6913" max="6913" width="4.88671875" style="64" customWidth="1"/>
    <col min="6914" max="6914" width="5.6640625" style="64" customWidth="1"/>
    <col min="6915" max="6915" width="9.109375" style="64" customWidth="1"/>
    <col min="6916" max="6916" width="11.5546875" style="64" bestFit="1" customWidth="1"/>
    <col min="6917" max="6917" width="9.44140625" style="64" customWidth="1"/>
    <col min="6918" max="6918" width="9.5546875" style="64" bestFit="1" customWidth="1"/>
    <col min="6919" max="6919" width="11.44140625" style="64" customWidth="1"/>
    <col min="6920" max="6920" width="9.33203125" style="64" customWidth="1"/>
    <col min="6921" max="6921" width="5.88671875" style="64" bestFit="1" customWidth="1"/>
    <col min="6922" max="6922" width="9.109375" style="64"/>
    <col min="6923" max="6923" width="5.33203125" style="64" bestFit="1" customWidth="1"/>
    <col min="6924" max="6924" width="24.33203125" style="64" bestFit="1" customWidth="1"/>
    <col min="6925" max="6925" width="0" style="64" hidden="1" customWidth="1"/>
    <col min="6926" max="6927" width="6.109375" style="64" customWidth="1"/>
    <col min="6928" max="7168" width="9.109375" style="64"/>
    <col min="7169" max="7169" width="4.88671875" style="64" customWidth="1"/>
    <col min="7170" max="7170" width="5.6640625" style="64" customWidth="1"/>
    <col min="7171" max="7171" width="9.109375" style="64" customWidth="1"/>
    <col min="7172" max="7172" width="11.5546875" style="64" bestFit="1" customWidth="1"/>
    <col min="7173" max="7173" width="9.44140625" style="64" customWidth="1"/>
    <col min="7174" max="7174" width="9.5546875" style="64" bestFit="1" customWidth="1"/>
    <col min="7175" max="7175" width="11.44140625" style="64" customWidth="1"/>
    <col min="7176" max="7176" width="9.33203125" style="64" customWidth="1"/>
    <col min="7177" max="7177" width="5.88671875" style="64" bestFit="1" customWidth="1"/>
    <col min="7178" max="7178" width="9.109375" style="64"/>
    <col min="7179" max="7179" width="5.33203125" style="64" bestFit="1" customWidth="1"/>
    <col min="7180" max="7180" width="24.33203125" style="64" bestFit="1" customWidth="1"/>
    <col min="7181" max="7181" width="0" style="64" hidden="1" customWidth="1"/>
    <col min="7182" max="7183" width="6.109375" style="64" customWidth="1"/>
    <col min="7184" max="7424" width="9.109375" style="64"/>
    <col min="7425" max="7425" width="4.88671875" style="64" customWidth="1"/>
    <col min="7426" max="7426" width="5.6640625" style="64" customWidth="1"/>
    <col min="7427" max="7427" width="9.109375" style="64" customWidth="1"/>
    <col min="7428" max="7428" width="11.5546875" style="64" bestFit="1" customWidth="1"/>
    <col min="7429" max="7429" width="9.44140625" style="64" customWidth="1"/>
    <col min="7430" max="7430" width="9.5546875" style="64" bestFit="1" customWidth="1"/>
    <col min="7431" max="7431" width="11.44140625" style="64" customWidth="1"/>
    <col min="7432" max="7432" width="9.33203125" style="64" customWidth="1"/>
    <col min="7433" max="7433" width="5.88671875" style="64" bestFit="1" customWidth="1"/>
    <col min="7434" max="7434" width="9.109375" style="64"/>
    <col min="7435" max="7435" width="5.33203125" style="64" bestFit="1" customWidth="1"/>
    <col min="7436" max="7436" width="24.33203125" style="64" bestFit="1" customWidth="1"/>
    <col min="7437" max="7437" width="0" style="64" hidden="1" customWidth="1"/>
    <col min="7438" max="7439" width="6.109375" style="64" customWidth="1"/>
    <col min="7440" max="7680" width="9.109375" style="64"/>
    <col min="7681" max="7681" width="4.88671875" style="64" customWidth="1"/>
    <col min="7682" max="7682" width="5.6640625" style="64" customWidth="1"/>
    <col min="7683" max="7683" width="9.109375" style="64" customWidth="1"/>
    <col min="7684" max="7684" width="11.5546875" style="64" bestFit="1" customWidth="1"/>
    <col min="7685" max="7685" width="9.44140625" style="64" customWidth="1"/>
    <col min="7686" max="7686" width="9.5546875" style="64" bestFit="1" customWidth="1"/>
    <col min="7687" max="7687" width="11.44140625" style="64" customWidth="1"/>
    <col min="7688" max="7688" width="9.33203125" style="64" customWidth="1"/>
    <col min="7689" max="7689" width="5.88671875" style="64" bestFit="1" customWidth="1"/>
    <col min="7690" max="7690" width="9.109375" style="64"/>
    <col min="7691" max="7691" width="5.33203125" style="64" bestFit="1" customWidth="1"/>
    <col min="7692" max="7692" width="24.33203125" style="64" bestFit="1" customWidth="1"/>
    <col min="7693" max="7693" width="0" style="64" hidden="1" customWidth="1"/>
    <col min="7694" max="7695" width="6.109375" style="64" customWidth="1"/>
    <col min="7696" max="7936" width="9.109375" style="64"/>
    <col min="7937" max="7937" width="4.88671875" style="64" customWidth="1"/>
    <col min="7938" max="7938" width="5.6640625" style="64" customWidth="1"/>
    <col min="7939" max="7939" width="9.109375" style="64" customWidth="1"/>
    <col min="7940" max="7940" width="11.5546875" style="64" bestFit="1" customWidth="1"/>
    <col min="7941" max="7941" width="9.44140625" style="64" customWidth="1"/>
    <col min="7942" max="7942" width="9.5546875" style="64" bestFit="1" customWidth="1"/>
    <col min="7943" max="7943" width="11.44140625" style="64" customWidth="1"/>
    <col min="7944" max="7944" width="9.33203125" style="64" customWidth="1"/>
    <col min="7945" max="7945" width="5.88671875" style="64" bestFit="1" customWidth="1"/>
    <col min="7946" max="7946" width="9.109375" style="64"/>
    <col min="7947" max="7947" width="5.33203125" style="64" bestFit="1" customWidth="1"/>
    <col min="7948" max="7948" width="24.33203125" style="64" bestFit="1" customWidth="1"/>
    <col min="7949" max="7949" width="0" style="64" hidden="1" customWidth="1"/>
    <col min="7950" max="7951" width="6.109375" style="64" customWidth="1"/>
    <col min="7952" max="8192" width="9.109375" style="64"/>
    <col min="8193" max="8193" width="4.88671875" style="64" customWidth="1"/>
    <col min="8194" max="8194" width="5.6640625" style="64" customWidth="1"/>
    <col min="8195" max="8195" width="9.109375" style="64" customWidth="1"/>
    <col min="8196" max="8196" width="11.5546875" style="64" bestFit="1" customWidth="1"/>
    <col min="8197" max="8197" width="9.44140625" style="64" customWidth="1"/>
    <col min="8198" max="8198" width="9.5546875" style="64" bestFit="1" customWidth="1"/>
    <col min="8199" max="8199" width="11.44140625" style="64" customWidth="1"/>
    <col min="8200" max="8200" width="9.33203125" style="64" customWidth="1"/>
    <col min="8201" max="8201" width="5.88671875" style="64" bestFit="1" customWidth="1"/>
    <col min="8202" max="8202" width="9.109375" style="64"/>
    <col min="8203" max="8203" width="5.33203125" style="64" bestFit="1" customWidth="1"/>
    <col min="8204" max="8204" width="24.33203125" style="64" bestFit="1" customWidth="1"/>
    <col min="8205" max="8205" width="0" style="64" hidden="1" customWidth="1"/>
    <col min="8206" max="8207" width="6.109375" style="64" customWidth="1"/>
    <col min="8208" max="8448" width="9.109375" style="64"/>
    <col min="8449" max="8449" width="4.88671875" style="64" customWidth="1"/>
    <col min="8450" max="8450" width="5.6640625" style="64" customWidth="1"/>
    <col min="8451" max="8451" width="9.109375" style="64" customWidth="1"/>
    <col min="8452" max="8452" width="11.5546875" style="64" bestFit="1" customWidth="1"/>
    <col min="8453" max="8453" width="9.44140625" style="64" customWidth="1"/>
    <col min="8454" max="8454" width="9.5546875" style="64" bestFit="1" customWidth="1"/>
    <col min="8455" max="8455" width="11.44140625" style="64" customWidth="1"/>
    <col min="8456" max="8456" width="9.33203125" style="64" customWidth="1"/>
    <col min="8457" max="8457" width="5.88671875" style="64" bestFit="1" customWidth="1"/>
    <col min="8458" max="8458" width="9.109375" style="64"/>
    <col min="8459" max="8459" width="5.33203125" style="64" bestFit="1" customWidth="1"/>
    <col min="8460" max="8460" width="24.33203125" style="64" bestFit="1" customWidth="1"/>
    <col min="8461" max="8461" width="0" style="64" hidden="1" customWidth="1"/>
    <col min="8462" max="8463" width="6.109375" style="64" customWidth="1"/>
    <col min="8464" max="8704" width="9.109375" style="64"/>
    <col min="8705" max="8705" width="4.88671875" style="64" customWidth="1"/>
    <col min="8706" max="8706" width="5.6640625" style="64" customWidth="1"/>
    <col min="8707" max="8707" width="9.109375" style="64" customWidth="1"/>
    <col min="8708" max="8708" width="11.5546875" style="64" bestFit="1" customWidth="1"/>
    <col min="8709" max="8709" width="9.44140625" style="64" customWidth="1"/>
    <col min="8710" max="8710" width="9.5546875" style="64" bestFit="1" customWidth="1"/>
    <col min="8711" max="8711" width="11.44140625" style="64" customWidth="1"/>
    <col min="8712" max="8712" width="9.33203125" style="64" customWidth="1"/>
    <col min="8713" max="8713" width="5.88671875" style="64" bestFit="1" customWidth="1"/>
    <col min="8714" max="8714" width="9.109375" style="64"/>
    <col min="8715" max="8715" width="5.33203125" style="64" bestFit="1" customWidth="1"/>
    <col min="8716" max="8716" width="24.33203125" style="64" bestFit="1" customWidth="1"/>
    <col min="8717" max="8717" width="0" style="64" hidden="1" customWidth="1"/>
    <col min="8718" max="8719" width="6.109375" style="64" customWidth="1"/>
    <col min="8720" max="8960" width="9.109375" style="64"/>
    <col min="8961" max="8961" width="4.88671875" style="64" customWidth="1"/>
    <col min="8962" max="8962" width="5.6640625" style="64" customWidth="1"/>
    <col min="8963" max="8963" width="9.109375" style="64" customWidth="1"/>
    <col min="8964" max="8964" width="11.5546875" style="64" bestFit="1" customWidth="1"/>
    <col min="8965" max="8965" width="9.44140625" style="64" customWidth="1"/>
    <col min="8966" max="8966" width="9.5546875" style="64" bestFit="1" customWidth="1"/>
    <col min="8967" max="8967" width="11.44140625" style="64" customWidth="1"/>
    <col min="8968" max="8968" width="9.33203125" style="64" customWidth="1"/>
    <col min="8969" max="8969" width="5.88671875" style="64" bestFit="1" customWidth="1"/>
    <col min="8970" max="8970" width="9.109375" style="64"/>
    <col min="8971" max="8971" width="5.33203125" style="64" bestFit="1" customWidth="1"/>
    <col min="8972" max="8972" width="24.33203125" style="64" bestFit="1" customWidth="1"/>
    <col min="8973" max="8973" width="0" style="64" hidden="1" customWidth="1"/>
    <col min="8974" max="8975" width="6.109375" style="64" customWidth="1"/>
    <col min="8976" max="9216" width="9.109375" style="64"/>
    <col min="9217" max="9217" width="4.88671875" style="64" customWidth="1"/>
    <col min="9218" max="9218" width="5.6640625" style="64" customWidth="1"/>
    <col min="9219" max="9219" width="9.109375" style="64" customWidth="1"/>
    <col min="9220" max="9220" width="11.5546875" style="64" bestFit="1" customWidth="1"/>
    <col min="9221" max="9221" width="9.44140625" style="64" customWidth="1"/>
    <col min="9222" max="9222" width="9.5546875" style="64" bestFit="1" customWidth="1"/>
    <col min="9223" max="9223" width="11.44140625" style="64" customWidth="1"/>
    <col min="9224" max="9224" width="9.33203125" style="64" customWidth="1"/>
    <col min="9225" max="9225" width="5.88671875" style="64" bestFit="1" customWidth="1"/>
    <col min="9226" max="9226" width="9.109375" style="64"/>
    <col min="9227" max="9227" width="5.33203125" style="64" bestFit="1" customWidth="1"/>
    <col min="9228" max="9228" width="24.33203125" style="64" bestFit="1" customWidth="1"/>
    <col min="9229" max="9229" width="0" style="64" hidden="1" customWidth="1"/>
    <col min="9230" max="9231" width="6.109375" style="64" customWidth="1"/>
    <col min="9232" max="9472" width="9.109375" style="64"/>
    <col min="9473" max="9473" width="4.88671875" style="64" customWidth="1"/>
    <col min="9474" max="9474" width="5.6640625" style="64" customWidth="1"/>
    <col min="9475" max="9475" width="9.109375" style="64" customWidth="1"/>
    <col min="9476" max="9476" width="11.5546875" style="64" bestFit="1" customWidth="1"/>
    <col min="9477" max="9477" width="9.44140625" style="64" customWidth="1"/>
    <col min="9478" max="9478" width="9.5546875" style="64" bestFit="1" customWidth="1"/>
    <col min="9479" max="9479" width="11.44140625" style="64" customWidth="1"/>
    <col min="9480" max="9480" width="9.33203125" style="64" customWidth="1"/>
    <col min="9481" max="9481" width="5.88671875" style="64" bestFit="1" customWidth="1"/>
    <col min="9482" max="9482" width="9.109375" style="64"/>
    <col min="9483" max="9483" width="5.33203125" style="64" bestFit="1" customWidth="1"/>
    <col min="9484" max="9484" width="24.33203125" style="64" bestFit="1" customWidth="1"/>
    <col min="9485" max="9485" width="0" style="64" hidden="1" customWidth="1"/>
    <col min="9486" max="9487" width="6.109375" style="64" customWidth="1"/>
    <col min="9488" max="9728" width="9.109375" style="64"/>
    <col min="9729" max="9729" width="4.88671875" style="64" customWidth="1"/>
    <col min="9730" max="9730" width="5.6640625" style="64" customWidth="1"/>
    <col min="9731" max="9731" width="9.109375" style="64" customWidth="1"/>
    <col min="9732" max="9732" width="11.5546875" style="64" bestFit="1" customWidth="1"/>
    <col min="9733" max="9733" width="9.44140625" style="64" customWidth="1"/>
    <col min="9734" max="9734" width="9.5546875" style="64" bestFit="1" customWidth="1"/>
    <col min="9735" max="9735" width="11.44140625" style="64" customWidth="1"/>
    <col min="9736" max="9736" width="9.33203125" style="64" customWidth="1"/>
    <col min="9737" max="9737" width="5.88671875" style="64" bestFit="1" customWidth="1"/>
    <col min="9738" max="9738" width="9.109375" style="64"/>
    <col min="9739" max="9739" width="5.33203125" style="64" bestFit="1" customWidth="1"/>
    <col min="9740" max="9740" width="24.33203125" style="64" bestFit="1" customWidth="1"/>
    <col min="9741" max="9741" width="0" style="64" hidden="1" customWidth="1"/>
    <col min="9742" max="9743" width="6.109375" style="64" customWidth="1"/>
    <col min="9744" max="9984" width="9.109375" style="64"/>
    <col min="9985" max="9985" width="4.88671875" style="64" customWidth="1"/>
    <col min="9986" max="9986" width="5.6640625" style="64" customWidth="1"/>
    <col min="9987" max="9987" width="9.109375" style="64" customWidth="1"/>
    <col min="9988" max="9988" width="11.5546875" style="64" bestFit="1" customWidth="1"/>
    <col min="9989" max="9989" width="9.44140625" style="64" customWidth="1"/>
    <col min="9990" max="9990" width="9.5546875" style="64" bestFit="1" customWidth="1"/>
    <col min="9991" max="9991" width="11.44140625" style="64" customWidth="1"/>
    <col min="9992" max="9992" width="9.33203125" style="64" customWidth="1"/>
    <col min="9993" max="9993" width="5.88671875" style="64" bestFit="1" customWidth="1"/>
    <col min="9994" max="9994" width="9.109375" style="64"/>
    <col min="9995" max="9995" width="5.33203125" style="64" bestFit="1" customWidth="1"/>
    <col min="9996" max="9996" width="24.33203125" style="64" bestFit="1" customWidth="1"/>
    <col min="9997" max="9997" width="0" style="64" hidden="1" customWidth="1"/>
    <col min="9998" max="9999" width="6.109375" style="64" customWidth="1"/>
    <col min="10000" max="10240" width="9.109375" style="64"/>
    <col min="10241" max="10241" width="4.88671875" style="64" customWidth="1"/>
    <col min="10242" max="10242" width="5.6640625" style="64" customWidth="1"/>
    <col min="10243" max="10243" width="9.109375" style="64" customWidth="1"/>
    <col min="10244" max="10244" width="11.5546875" style="64" bestFit="1" customWidth="1"/>
    <col min="10245" max="10245" width="9.44140625" style="64" customWidth="1"/>
    <col min="10246" max="10246" width="9.5546875" style="64" bestFit="1" customWidth="1"/>
    <col min="10247" max="10247" width="11.44140625" style="64" customWidth="1"/>
    <col min="10248" max="10248" width="9.33203125" style="64" customWidth="1"/>
    <col min="10249" max="10249" width="5.88671875" style="64" bestFit="1" customWidth="1"/>
    <col min="10250" max="10250" width="9.109375" style="64"/>
    <col min="10251" max="10251" width="5.33203125" style="64" bestFit="1" customWidth="1"/>
    <col min="10252" max="10252" width="24.33203125" style="64" bestFit="1" customWidth="1"/>
    <col min="10253" max="10253" width="0" style="64" hidden="1" customWidth="1"/>
    <col min="10254" max="10255" width="6.109375" style="64" customWidth="1"/>
    <col min="10256" max="10496" width="9.109375" style="64"/>
    <col min="10497" max="10497" width="4.88671875" style="64" customWidth="1"/>
    <col min="10498" max="10498" width="5.6640625" style="64" customWidth="1"/>
    <col min="10499" max="10499" width="9.109375" style="64" customWidth="1"/>
    <col min="10500" max="10500" width="11.5546875" style="64" bestFit="1" customWidth="1"/>
    <col min="10501" max="10501" width="9.44140625" style="64" customWidth="1"/>
    <col min="10502" max="10502" width="9.5546875" style="64" bestFit="1" customWidth="1"/>
    <col min="10503" max="10503" width="11.44140625" style="64" customWidth="1"/>
    <col min="10504" max="10504" width="9.33203125" style="64" customWidth="1"/>
    <col min="10505" max="10505" width="5.88671875" style="64" bestFit="1" customWidth="1"/>
    <col min="10506" max="10506" width="9.109375" style="64"/>
    <col min="10507" max="10507" width="5.33203125" style="64" bestFit="1" customWidth="1"/>
    <col min="10508" max="10508" width="24.33203125" style="64" bestFit="1" customWidth="1"/>
    <col min="10509" max="10509" width="0" style="64" hidden="1" customWidth="1"/>
    <col min="10510" max="10511" width="6.109375" style="64" customWidth="1"/>
    <col min="10512" max="10752" width="9.109375" style="64"/>
    <col min="10753" max="10753" width="4.88671875" style="64" customWidth="1"/>
    <col min="10754" max="10754" width="5.6640625" style="64" customWidth="1"/>
    <col min="10755" max="10755" width="9.109375" style="64" customWidth="1"/>
    <col min="10756" max="10756" width="11.5546875" style="64" bestFit="1" customWidth="1"/>
    <col min="10757" max="10757" width="9.44140625" style="64" customWidth="1"/>
    <col min="10758" max="10758" width="9.5546875" style="64" bestFit="1" customWidth="1"/>
    <col min="10759" max="10759" width="11.44140625" style="64" customWidth="1"/>
    <col min="10760" max="10760" width="9.33203125" style="64" customWidth="1"/>
    <col min="10761" max="10761" width="5.88671875" style="64" bestFit="1" customWidth="1"/>
    <col min="10762" max="10762" width="9.109375" style="64"/>
    <col min="10763" max="10763" width="5.33203125" style="64" bestFit="1" customWidth="1"/>
    <col min="10764" max="10764" width="24.33203125" style="64" bestFit="1" customWidth="1"/>
    <col min="10765" max="10765" width="0" style="64" hidden="1" customWidth="1"/>
    <col min="10766" max="10767" width="6.109375" style="64" customWidth="1"/>
    <col min="10768" max="11008" width="9.109375" style="64"/>
    <col min="11009" max="11009" width="4.88671875" style="64" customWidth="1"/>
    <col min="11010" max="11010" width="5.6640625" style="64" customWidth="1"/>
    <col min="11011" max="11011" width="9.109375" style="64" customWidth="1"/>
    <col min="11012" max="11012" width="11.5546875" style="64" bestFit="1" customWidth="1"/>
    <col min="11013" max="11013" width="9.44140625" style="64" customWidth="1"/>
    <col min="11014" max="11014" width="9.5546875" style="64" bestFit="1" customWidth="1"/>
    <col min="11015" max="11015" width="11.44140625" style="64" customWidth="1"/>
    <col min="11016" max="11016" width="9.33203125" style="64" customWidth="1"/>
    <col min="11017" max="11017" width="5.88671875" style="64" bestFit="1" customWidth="1"/>
    <col min="11018" max="11018" width="9.109375" style="64"/>
    <col min="11019" max="11019" width="5.33203125" style="64" bestFit="1" customWidth="1"/>
    <col min="11020" max="11020" width="24.33203125" style="64" bestFit="1" customWidth="1"/>
    <col min="11021" max="11021" width="0" style="64" hidden="1" customWidth="1"/>
    <col min="11022" max="11023" width="6.109375" style="64" customWidth="1"/>
    <col min="11024" max="11264" width="9.109375" style="64"/>
    <col min="11265" max="11265" width="4.88671875" style="64" customWidth="1"/>
    <col min="11266" max="11266" width="5.6640625" style="64" customWidth="1"/>
    <col min="11267" max="11267" width="9.109375" style="64" customWidth="1"/>
    <col min="11268" max="11268" width="11.5546875" style="64" bestFit="1" customWidth="1"/>
    <col min="11269" max="11269" width="9.44140625" style="64" customWidth="1"/>
    <col min="11270" max="11270" width="9.5546875" style="64" bestFit="1" customWidth="1"/>
    <col min="11271" max="11271" width="11.44140625" style="64" customWidth="1"/>
    <col min="11272" max="11272" width="9.33203125" style="64" customWidth="1"/>
    <col min="11273" max="11273" width="5.88671875" style="64" bestFit="1" customWidth="1"/>
    <col min="11274" max="11274" width="9.109375" style="64"/>
    <col min="11275" max="11275" width="5.33203125" style="64" bestFit="1" customWidth="1"/>
    <col min="11276" max="11276" width="24.33203125" style="64" bestFit="1" customWidth="1"/>
    <col min="11277" max="11277" width="0" style="64" hidden="1" customWidth="1"/>
    <col min="11278" max="11279" width="6.109375" style="64" customWidth="1"/>
    <col min="11280" max="11520" width="9.109375" style="64"/>
    <col min="11521" max="11521" width="4.88671875" style="64" customWidth="1"/>
    <col min="11522" max="11522" width="5.6640625" style="64" customWidth="1"/>
    <col min="11523" max="11523" width="9.109375" style="64" customWidth="1"/>
    <col min="11524" max="11524" width="11.5546875" style="64" bestFit="1" customWidth="1"/>
    <col min="11525" max="11525" width="9.44140625" style="64" customWidth="1"/>
    <col min="11526" max="11526" width="9.5546875" style="64" bestFit="1" customWidth="1"/>
    <col min="11527" max="11527" width="11.44140625" style="64" customWidth="1"/>
    <col min="11528" max="11528" width="9.33203125" style="64" customWidth="1"/>
    <col min="11529" max="11529" width="5.88671875" style="64" bestFit="1" customWidth="1"/>
    <col min="11530" max="11530" width="9.109375" style="64"/>
    <col min="11531" max="11531" width="5.33203125" style="64" bestFit="1" customWidth="1"/>
    <col min="11532" max="11532" width="24.33203125" style="64" bestFit="1" customWidth="1"/>
    <col min="11533" max="11533" width="0" style="64" hidden="1" customWidth="1"/>
    <col min="11534" max="11535" width="6.109375" style="64" customWidth="1"/>
    <col min="11536" max="11776" width="9.109375" style="64"/>
    <col min="11777" max="11777" width="4.88671875" style="64" customWidth="1"/>
    <col min="11778" max="11778" width="5.6640625" style="64" customWidth="1"/>
    <col min="11779" max="11779" width="9.109375" style="64" customWidth="1"/>
    <col min="11780" max="11780" width="11.5546875" style="64" bestFit="1" customWidth="1"/>
    <col min="11781" max="11781" width="9.44140625" style="64" customWidth="1"/>
    <col min="11782" max="11782" width="9.5546875" style="64" bestFit="1" customWidth="1"/>
    <col min="11783" max="11783" width="11.44140625" style="64" customWidth="1"/>
    <col min="11784" max="11784" width="9.33203125" style="64" customWidth="1"/>
    <col min="11785" max="11785" width="5.88671875" style="64" bestFit="1" customWidth="1"/>
    <col min="11786" max="11786" width="9.109375" style="64"/>
    <col min="11787" max="11787" width="5.33203125" style="64" bestFit="1" customWidth="1"/>
    <col min="11788" max="11788" width="24.33203125" style="64" bestFit="1" customWidth="1"/>
    <col min="11789" max="11789" width="0" style="64" hidden="1" customWidth="1"/>
    <col min="11790" max="11791" width="6.109375" style="64" customWidth="1"/>
    <col min="11792" max="12032" width="9.109375" style="64"/>
    <col min="12033" max="12033" width="4.88671875" style="64" customWidth="1"/>
    <col min="12034" max="12034" width="5.6640625" style="64" customWidth="1"/>
    <col min="12035" max="12035" width="9.109375" style="64" customWidth="1"/>
    <col min="12036" max="12036" width="11.5546875" style="64" bestFit="1" customWidth="1"/>
    <col min="12037" max="12037" width="9.44140625" style="64" customWidth="1"/>
    <col min="12038" max="12038" width="9.5546875" style="64" bestFit="1" customWidth="1"/>
    <col min="12039" max="12039" width="11.44140625" style="64" customWidth="1"/>
    <col min="12040" max="12040" width="9.33203125" style="64" customWidth="1"/>
    <col min="12041" max="12041" width="5.88671875" style="64" bestFit="1" customWidth="1"/>
    <col min="12042" max="12042" width="9.109375" style="64"/>
    <col min="12043" max="12043" width="5.33203125" style="64" bestFit="1" customWidth="1"/>
    <col min="12044" max="12044" width="24.33203125" style="64" bestFit="1" customWidth="1"/>
    <col min="12045" max="12045" width="0" style="64" hidden="1" customWidth="1"/>
    <col min="12046" max="12047" width="6.109375" style="64" customWidth="1"/>
    <col min="12048" max="12288" width="9.109375" style="64"/>
    <col min="12289" max="12289" width="4.88671875" style="64" customWidth="1"/>
    <col min="12290" max="12290" width="5.6640625" style="64" customWidth="1"/>
    <col min="12291" max="12291" width="9.109375" style="64" customWidth="1"/>
    <col min="12292" max="12292" width="11.5546875" style="64" bestFit="1" customWidth="1"/>
    <col min="12293" max="12293" width="9.44140625" style="64" customWidth="1"/>
    <col min="12294" max="12294" width="9.5546875" style="64" bestFit="1" customWidth="1"/>
    <col min="12295" max="12295" width="11.44140625" style="64" customWidth="1"/>
    <col min="12296" max="12296" width="9.33203125" style="64" customWidth="1"/>
    <col min="12297" max="12297" width="5.88671875" style="64" bestFit="1" customWidth="1"/>
    <col min="12298" max="12298" width="9.109375" style="64"/>
    <col min="12299" max="12299" width="5.33203125" style="64" bestFit="1" customWidth="1"/>
    <col min="12300" max="12300" width="24.33203125" style="64" bestFit="1" customWidth="1"/>
    <col min="12301" max="12301" width="0" style="64" hidden="1" customWidth="1"/>
    <col min="12302" max="12303" width="6.109375" style="64" customWidth="1"/>
    <col min="12304" max="12544" width="9.109375" style="64"/>
    <col min="12545" max="12545" width="4.88671875" style="64" customWidth="1"/>
    <col min="12546" max="12546" width="5.6640625" style="64" customWidth="1"/>
    <col min="12547" max="12547" width="9.109375" style="64" customWidth="1"/>
    <col min="12548" max="12548" width="11.5546875" style="64" bestFit="1" customWidth="1"/>
    <col min="12549" max="12549" width="9.44140625" style="64" customWidth="1"/>
    <col min="12550" max="12550" width="9.5546875" style="64" bestFit="1" customWidth="1"/>
    <col min="12551" max="12551" width="11.44140625" style="64" customWidth="1"/>
    <col min="12552" max="12552" width="9.33203125" style="64" customWidth="1"/>
    <col min="12553" max="12553" width="5.88671875" style="64" bestFit="1" customWidth="1"/>
    <col min="12554" max="12554" width="9.109375" style="64"/>
    <col min="12555" max="12555" width="5.33203125" style="64" bestFit="1" customWidth="1"/>
    <col min="12556" max="12556" width="24.33203125" style="64" bestFit="1" customWidth="1"/>
    <col min="12557" max="12557" width="0" style="64" hidden="1" customWidth="1"/>
    <col min="12558" max="12559" width="6.109375" style="64" customWidth="1"/>
    <col min="12560" max="12800" width="9.109375" style="64"/>
    <col min="12801" max="12801" width="4.88671875" style="64" customWidth="1"/>
    <col min="12802" max="12802" width="5.6640625" style="64" customWidth="1"/>
    <col min="12803" max="12803" width="9.109375" style="64" customWidth="1"/>
    <col min="12804" max="12804" width="11.5546875" style="64" bestFit="1" customWidth="1"/>
    <col min="12805" max="12805" width="9.44140625" style="64" customWidth="1"/>
    <col min="12806" max="12806" width="9.5546875" style="64" bestFit="1" customWidth="1"/>
    <col min="12807" max="12807" width="11.44140625" style="64" customWidth="1"/>
    <col min="12808" max="12808" width="9.33203125" style="64" customWidth="1"/>
    <col min="12809" max="12809" width="5.88671875" style="64" bestFit="1" customWidth="1"/>
    <col min="12810" max="12810" width="9.109375" style="64"/>
    <col min="12811" max="12811" width="5.33203125" style="64" bestFit="1" customWidth="1"/>
    <col min="12812" max="12812" width="24.33203125" style="64" bestFit="1" customWidth="1"/>
    <col min="12813" max="12813" width="0" style="64" hidden="1" customWidth="1"/>
    <col min="12814" max="12815" width="6.109375" style="64" customWidth="1"/>
    <col min="12816" max="13056" width="9.109375" style="64"/>
    <col min="13057" max="13057" width="4.88671875" style="64" customWidth="1"/>
    <col min="13058" max="13058" width="5.6640625" style="64" customWidth="1"/>
    <col min="13059" max="13059" width="9.109375" style="64" customWidth="1"/>
    <col min="13060" max="13060" width="11.5546875" style="64" bestFit="1" customWidth="1"/>
    <col min="13061" max="13061" width="9.44140625" style="64" customWidth="1"/>
    <col min="13062" max="13062" width="9.5546875" style="64" bestFit="1" customWidth="1"/>
    <col min="13063" max="13063" width="11.44140625" style="64" customWidth="1"/>
    <col min="13064" max="13064" width="9.33203125" style="64" customWidth="1"/>
    <col min="13065" max="13065" width="5.88671875" style="64" bestFit="1" customWidth="1"/>
    <col min="13066" max="13066" width="9.109375" style="64"/>
    <col min="13067" max="13067" width="5.33203125" style="64" bestFit="1" customWidth="1"/>
    <col min="13068" max="13068" width="24.33203125" style="64" bestFit="1" customWidth="1"/>
    <col min="13069" max="13069" width="0" style="64" hidden="1" customWidth="1"/>
    <col min="13070" max="13071" width="6.109375" style="64" customWidth="1"/>
    <col min="13072" max="13312" width="9.109375" style="64"/>
    <col min="13313" max="13313" width="4.88671875" style="64" customWidth="1"/>
    <col min="13314" max="13314" width="5.6640625" style="64" customWidth="1"/>
    <col min="13315" max="13315" width="9.109375" style="64" customWidth="1"/>
    <col min="13316" max="13316" width="11.5546875" style="64" bestFit="1" customWidth="1"/>
    <col min="13317" max="13317" width="9.44140625" style="64" customWidth="1"/>
    <col min="13318" max="13318" width="9.5546875" style="64" bestFit="1" customWidth="1"/>
    <col min="13319" max="13319" width="11.44140625" style="64" customWidth="1"/>
    <col min="13320" max="13320" width="9.33203125" style="64" customWidth="1"/>
    <col min="13321" max="13321" width="5.88671875" style="64" bestFit="1" customWidth="1"/>
    <col min="13322" max="13322" width="9.109375" style="64"/>
    <col min="13323" max="13323" width="5.33203125" style="64" bestFit="1" customWidth="1"/>
    <col min="13324" max="13324" width="24.33203125" style="64" bestFit="1" customWidth="1"/>
    <col min="13325" max="13325" width="0" style="64" hidden="1" customWidth="1"/>
    <col min="13326" max="13327" width="6.109375" style="64" customWidth="1"/>
    <col min="13328" max="13568" width="9.109375" style="64"/>
    <col min="13569" max="13569" width="4.88671875" style="64" customWidth="1"/>
    <col min="13570" max="13570" width="5.6640625" style="64" customWidth="1"/>
    <col min="13571" max="13571" width="9.109375" style="64" customWidth="1"/>
    <col min="13572" max="13572" width="11.5546875" style="64" bestFit="1" customWidth="1"/>
    <col min="13573" max="13573" width="9.44140625" style="64" customWidth="1"/>
    <col min="13574" max="13574" width="9.5546875" style="64" bestFit="1" customWidth="1"/>
    <col min="13575" max="13575" width="11.44140625" style="64" customWidth="1"/>
    <col min="13576" max="13576" width="9.33203125" style="64" customWidth="1"/>
    <col min="13577" max="13577" width="5.88671875" style="64" bestFit="1" customWidth="1"/>
    <col min="13578" max="13578" width="9.109375" style="64"/>
    <col min="13579" max="13579" width="5.33203125" style="64" bestFit="1" customWidth="1"/>
    <col min="13580" max="13580" width="24.33203125" style="64" bestFit="1" customWidth="1"/>
    <col min="13581" max="13581" width="0" style="64" hidden="1" customWidth="1"/>
    <col min="13582" max="13583" width="6.109375" style="64" customWidth="1"/>
    <col min="13584" max="13824" width="9.109375" style="64"/>
    <col min="13825" max="13825" width="4.88671875" style="64" customWidth="1"/>
    <col min="13826" max="13826" width="5.6640625" style="64" customWidth="1"/>
    <col min="13827" max="13827" width="9.109375" style="64" customWidth="1"/>
    <col min="13828" max="13828" width="11.5546875" style="64" bestFit="1" customWidth="1"/>
    <col min="13829" max="13829" width="9.44140625" style="64" customWidth="1"/>
    <col min="13830" max="13830" width="9.5546875" style="64" bestFit="1" customWidth="1"/>
    <col min="13831" max="13831" width="11.44140625" style="64" customWidth="1"/>
    <col min="13832" max="13832" width="9.33203125" style="64" customWidth="1"/>
    <col min="13833" max="13833" width="5.88671875" style="64" bestFit="1" customWidth="1"/>
    <col min="13834" max="13834" width="9.109375" style="64"/>
    <col min="13835" max="13835" width="5.33203125" style="64" bestFit="1" customWidth="1"/>
    <col min="13836" max="13836" width="24.33203125" style="64" bestFit="1" customWidth="1"/>
    <col min="13837" max="13837" width="0" style="64" hidden="1" customWidth="1"/>
    <col min="13838" max="13839" width="6.109375" style="64" customWidth="1"/>
    <col min="13840" max="14080" width="9.109375" style="64"/>
    <col min="14081" max="14081" width="4.88671875" style="64" customWidth="1"/>
    <col min="14082" max="14082" width="5.6640625" style="64" customWidth="1"/>
    <col min="14083" max="14083" width="9.109375" style="64" customWidth="1"/>
    <col min="14084" max="14084" width="11.5546875" style="64" bestFit="1" customWidth="1"/>
    <col min="14085" max="14085" width="9.44140625" style="64" customWidth="1"/>
    <col min="14086" max="14086" width="9.5546875" style="64" bestFit="1" customWidth="1"/>
    <col min="14087" max="14087" width="11.44140625" style="64" customWidth="1"/>
    <col min="14088" max="14088" width="9.33203125" style="64" customWidth="1"/>
    <col min="14089" max="14089" width="5.88671875" style="64" bestFit="1" customWidth="1"/>
    <col min="14090" max="14090" width="9.109375" style="64"/>
    <col min="14091" max="14091" width="5.33203125" style="64" bestFit="1" customWidth="1"/>
    <col min="14092" max="14092" width="24.33203125" style="64" bestFit="1" customWidth="1"/>
    <col min="14093" max="14093" width="0" style="64" hidden="1" customWidth="1"/>
    <col min="14094" max="14095" width="6.109375" style="64" customWidth="1"/>
    <col min="14096" max="14336" width="9.109375" style="64"/>
    <col min="14337" max="14337" width="4.88671875" style="64" customWidth="1"/>
    <col min="14338" max="14338" width="5.6640625" style="64" customWidth="1"/>
    <col min="14339" max="14339" width="9.109375" style="64" customWidth="1"/>
    <col min="14340" max="14340" width="11.5546875" style="64" bestFit="1" customWidth="1"/>
    <col min="14341" max="14341" width="9.44140625" style="64" customWidth="1"/>
    <col min="14342" max="14342" width="9.5546875" style="64" bestFit="1" customWidth="1"/>
    <col min="14343" max="14343" width="11.44140625" style="64" customWidth="1"/>
    <col min="14344" max="14344" width="9.33203125" style="64" customWidth="1"/>
    <col min="14345" max="14345" width="5.88671875" style="64" bestFit="1" customWidth="1"/>
    <col min="14346" max="14346" width="9.109375" style="64"/>
    <col min="14347" max="14347" width="5.33203125" style="64" bestFit="1" customWidth="1"/>
    <col min="14348" max="14348" width="24.33203125" style="64" bestFit="1" customWidth="1"/>
    <col min="14349" max="14349" width="0" style="64" hidden="1" customWidth="1"/>
    <col min="14350" max="14351" width="6.109375" style="64" customWidth="1"/>
    <col min="14352" max="14592" width="9.109375" style="64"/>
    <col min="14593" max="14593" width="4.88671875" style="64" customWidth="1"/>
    <col min="14594" max="14594" width="5.6640625" style="64" customWidth="1"/>
    <col min="14595" max="14595" width="9.109375" style="64" customWidth="1"/>
    <col min="14596" max="14596" width="11.5546875" style="64" bestFit="1" customWidth="1"/>
    <col min="14597" max="14597" width="9.44140625" style="64" customWidth="1"/>
    <col min="14598" max="14598" width="9.5546875" style="64" bestFit="1" customWidth="1"/>
    <col min="14599" max="14599" width="11.44140625" style="64" customWidth="1"/>
    <col min="14600" max="14600" width="9.33203125" style="64" customWidth="1"/>
    <col min="14601" max="14601" width="5.88671875" style="64" bestFit="1" customWidth="1"/>
    <col min="14602" max="14602" width="9.109375" style="64"/>
    <col min="14603" max="14603" width="5.33203125" style="64" bestFit="1" customWidth="1"/>
    <col min="14604" max="14604" width="24.33203125" style="64" bestFit="1" customWidth="1"/>
    <col min="14605" max="14605" width="0" style="64" hidden="1" customWidth="1"/>
    <col min="14606" max="14607" width="6.109375" style="64" customWidth="1"/>
    <col min="14608" max="14848" width="9.109375" style="64"/>
    <col min="14849" max="14849" width="4.88671875" style="64" customWidth="1"/>
    <col min="14850" max="14850" width="5.6640625" style="64" customWidth="1"/>
    <col min="14851" max="14851" width="9.109375" style="64" customWidth="1"/>
    <col min="14852" max="14852" width="11.5546875" style="64" bestFit="1" customWidth="1"/>
    <col min="14853" max="14853" width="9.44140625" style="64" customWidth="1"/>
    <col min="14854" max="14854" width="9.5546875" style="64" bestFit="1" customWidth="1"/>
    <col min="14855" max="14855" width="11.44140625" style="64" customWidth="1"/>
    <col min="14856" max="14856" width="9.33203125" style="64" customWidth="1"/>
    <col min="14857" max="14857" width="5.88671875" style="64" bestFit="1" customWidth="1"/>
    <col min="14858" max="14858" width="9.109375" style="64"/>
    <col min="14859" max="14859" width="5.33203125" style="64" bestFit="1" customWidth="1"/>
    <col min="14860" max="14860" width="24.33203125" style="64" bestFit="1" customWidth="1"/>
    <col min="14861" max="14861" width="0" style="64" hidden="1" customWidth="1"/>
    <col min="14862" max="14863" width="6.109375" style="64" customWidth="1"/>
    <col min="14864" max="15104" width="9.109375" style="64"/>
    <col min="15105" max="15105" width="4.88671875" style="64" customWidth="1"/>
    <col min="15106" max="15106" width="5.6640625" style="64" customWidth="1"/>
    <col min="15107" max="15107" width="9.109375" style="64" customWidth="1"/>
    <col min="15108" max="15108" width="11.5546875" style="64" bestFit="1" customWidth="1"/>
    <col min="15109" max="15109" width="9.44140625" style="64" customWidth="1"/>
    <col min="15110" max="15110" width="9.5546875" style="64" bestFit="1" customWidth="1"/>
    <col min="15111" max="15111" width="11.44140625" style="64" customWidth="1"/>
    <col min="15112" max="15112" width="9.33203125" style="64" customWidth="1"/>
    <col min="15113" max="15113" width="5.88671875" style="64" bestFit="1" customWidth="1"/>
    <col min="15114" max="15114" width="9.109375" style="64"/>
    <col min="15115" max="15115" width="5.33203125" style="64" bestFit="1" customWidth="1"/>
    <col min="15116" max="15116" width="24.33203125" style="64" bestFit="1" customWidth="1"/>
    <col min="15117" max="15117" width="0" style="64" hidden="1" customWidth="1"/>
    <col min="15118" max="15119" width="6.109375" style="64" customWidth="1"/>
    <col min="15120" max="15360" width="9.109375" style="64"/>
    <col min="15361" max="15361" width="4.88671875" style="64" customWidth="1"/>
    <col min="15362" max="15362" width="5.6640625" style="64" customWidth="1"/>
    <col min="15363" max="15363" width="9.109375" style="64" customWidth="1"/>
    <col min="15364" max="15364" width="11.5546875" style="64" bestFit="1" customWidth="1"/>
    <col min="15365" max="15365" width="9.44140625" style="64" customWidth="1"/>
    <col min="15366" max="15366" width="9.5546875" style="64" bestFit="1" customWidth="1"/>
    <col min="15367" max="15367" width="11.44140625" style="64" customWidth="1"/>
    <col min="15368" max="15368" width="9.33203125" style="64" customWidth="1"/>
    <col min="15369" max="15369" width="5.88671875" style="64" bestFit="1" customWidth="1"/>
    <col min="15370" max="15370" width="9.109375" style="64"/>
    <col min="15371" max="15371" width="5.33203125" style="64" bestFit="1" customWidth="1"/>
    <col min="15372" max="15372" width="24.33203125" style="64" bestFit="1" customWidth="1"/>
    <col min="15373" max="15373" width="0" style="64" hidden="1" customWidth="1"/>
    <col min="15374" max="15375" width="6.109375" style="64" customWidth="1"/>
    <col min="15376" max="15616" width="9.109375" style="64"/>
    <col min="15617" max="15617" width="4.88671875" style="64" customWidth="1"/>
    <col min="15618" max="15618" width="5.6640625" style="64" customWidth="1"/>
    <col min="15619" max="15619" width="9.109375" style="64" customWidth="1"/>
    <col min="15620" max="15620" width="11.5546875" style="64" bestFit="1" customWidth="1"/>
    <col min="15621" max="15621" width="9.44140625" style="64" customWidth="1"/>
    <col min="15622" max="15622" width="9.5546875" style="64" bestFit="1" customWidth="1"/>
    <col min="15623" max="15623" width="11.44140625" style="64" customWidth="1"/>
    <col min="15624" max="15624" width="9.33203125" style="64" customWidth="1"/>
    <col min="15625" max="15625" width="5.88671875" style="64" bestFit="1" customWidth="1"/>
    <col min="15626" max="15626" width="9.109375" style="64"/>
    <col min="15627" max="15627" width="5.33203125" style="64" bestFit="1" customWidth="1"/>
    <col min="15628" max="15628" width="24.33203125" style="64" bestFit="1" customWidth="1"/>
    <col min="15629" max="15629" width="0" style="64" hidden="1" customWidth="1"/>
    <col min="15630" max="15631" width="6.109375" style="64" customWidth="1"/>
    <col min="15632" max="15872" width="9.109375" style="64"/>
    <col min="15873" max="15873" width="4.88671875" style="64" customWidth="1"/>
    <col min="15874" max="15874" width="5.6640625" style="64" customWidth="1"/>
    <col min="15875" max="15875" width="9.109375" style="64" customWidth="1"/>
    <col min="15876" max="15876" width="11.5546875" style="64" bestFit="1" customWidth="1"/>
    <col min="15877" max="15877" width="9.44140625" style="64" customWidth="1"/>
    <col min="15878" max="15878" width="9.5546875" style="64" bestFit="1" customWidth="1"/>
    <col min="15879" max="15879" width="11.44140625" style="64" customWidth="1"/>
    <col min="15880" max="15880" width="9.33203125" style="64" customWidth="1"/>
    <col min="15881" max="15881" width="5.88671875" style="64" bestFit="1" customWidth="1"/>
    <col min="15882" max="15882" width="9.109375" style="64"/>
    <col min="15883" max="15883" width="5.33203125" style="64" bestFit="1" customWidth="1"/>
    <col min="15884" max="15884" width="24.33203125" style="64" bestFit="1" customWidth="1"/>
    <col min="15885" max="15885" width="0" style="64" hidden="1" customWidth="1"/>
    <col min="15886" max="15887" width="6.109375" style="64" customWidth="1"/>
    <col min="15888" max="16128" width="9.109375" style="64"/>
    <col min="16129" max="16129" width="4.88671875" style="64" customWidth="1"/>
    <col min="16130" max="16130" width="5.6640625" style="64" customWidth="1"/>
    <col min="16131" max="16131" width="9.109375" style="64" customWidth="1"/>
    <col min="16132" max="16132" width="11.5546875" style="64" bestFit="1" customWidth="1"/>
    <col min="16133" max="16133" width="9.44140625" style="64" customWidth="1"/>
    <col min="16134" max="16134" width="9.5546875" style="64" bestFit="1" customWidth="1"/>
    <col min="16135" max="16135" width="11.44140625" style="64" customWidth="1"/>
    <col min="16136" max="16136" width="9.33203125" style="64" customWidth="1"/>
    <col min="16137" max="16137" width="5.88671875" style="64" bestFit="1" customWidth="1"/>
    <col min="16138" max="16138" width="9.109375" style="64"/>
    <col min="16139" max="16139" width="5.33203125" style="64" bestFit="1" customWidth="1"/>
    <col min="16140" max="16140" width="24.33203125" style="64" bestFit="1" customWidth="1"/>
    <col min="16141" max="16141" width="0" style="64" hidden="1" customWidth="1"/>
    <col min="16142" max="16143" width="6.109375" style="64" customWidth="1"/>
    <col min="16144" max="16384" width="9.109375" style="64"/>
  </cols>
  <sheetData>
    <row r="1" spans="1:18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  <c r="N1" s="535"/>
    </row>
    <row r="2" spans="1:18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  <c r="N2" s="535"/>
    </row>
    <row r="3" spans="1:18" s="70" customFormat="1" ht="3" customHeight="1">
      <c r="A3" s="64"/>
      <c r="B3" s="64"/>
      <c r="C3" s="64"/>
      <c r="D3" s="65"/>
      <c r="E3" s="66"/>
      <c r="F3" s="67"/>
      <c r="G3" s="67"/>
      <c r="H3" s="67"/>
      <c r="I3" s="67"/>
      <c r="J3" s="69"/>
      <c r="K3" s="69"/>
      <c r="L3" s="352"/>
      <c r="N3" s="352"/>
    </row>
    <row r="4" spans="1:18" s="157" customFormat="1" ht="15.6">
      <c r="C4" s="158" t="s">
        <v>1035</v>
      </c>
      <c r="D4" s="158"/>
      <c r="E4" s="66"/>
      <c r="F4" s="536"/>
      <c r="G4" s="536"/>
      <c r="H4" s="159"/>
      <c r="I4" s="159"/>
      <c r="J4" s="537"/>
      <c r="K4" s="537"/>
      <c r="N4" s="538"/>
    </row>
    <row r="5" spans="1:18" s="157" customFormat="1" ht="18" customHeight="1" thickBot="1">
      <c r="A5" s="74"/>
      <c r="B5" s="74"/>
      <c r="C5" s="65"/>
      <c r="D5" s="65"/>
      <c r="E5" s="66"/>
      <c r="F5" s="536"/>
      <c r="G5" s="536"/>
      <c r="H5" s="159"/>
      <c r="I5" s="159"/>
      <c r="J5" s="537"/>
      <c r="K5" s="537"/>
      <c r="N5" s="538"/>
    </row>
    <row r="6" spans="1:18" s="174" customFormat="1" ht="15" customHeight="1" thickBot="1">
      <c r="A6" s="1" t="s">
        <v>70</v>
      </c>
      <c r="B6" s="419" t="s">
        <v>168</v>
      </c>
      <c r="C6" s="526" t="s">
        <v>2</v>
      </c>
      <c r="D6" s="78" t="s">
        <v>3</v>
      </c>
      <c r="E6" s="79" t="s">
        <v>4</v>
      </c>
      <c r="F6" s="168" t="s">
        <v>5</v>
      </c>
      <c r="G6" s="80" t="s">
        <v>6</v>
      </c>
      <c r="H6" s="80" t="s">
        <v>7</v>
      </c>
      <c r="I6" s="80" t="s">
        <v>8</v>
      </c>
      <c r="J6" s="539" t="s">
        <v>180</v>
      </c>
      <c r="K6" s="540" t="s">
        <v>9</v>
      </c>
      <c r="L6" s="173" t="s">
        <v>10</v>
      </c>
      <c r="M6" s="541"/>
      <c r="N6" s="542"/>
      <c r="O6" s="541"/>
      <c r="P6" s="543"/>
      <c r="Q6" s="150"/>
      <c r="R6" s="150"/>
    </row>
    <row r="7" spans="1:18" s="150" customFormat="1" ht="18" customHeight="1">
      <c r="A7" s="175">
        <v>1</v>
      </c>
      <c r="B7" s="500" t="s">
        <v>1051</v>
      </c>
      <c r="C7" s="90" t="s">
        <v>317</v>
      </c>
      <c r="D7" s="91" t="s">
        <v>1052</v>
      </c>
      <c r="E7" s="92" t="s">
        <v>784</v>
      </c>
      <c r="F7" s="93" t="s">
        <v>192</v>
      </c>
      <c r="G7" s="93" t="s">
        <v>938</v>
      </c>
      <c r="H7" s="93"/>
      <c r="I7" s="177">
        <v>18</v>
      </c>
      <c r="J7" s="544">
        <v>1.0164351851851851E-3</v>
      </c>
      <c r="K7" s="545" t="str">
        <f t="shared" ref="K7:K18" si="0">IF(ISBLANK(J7),"",IF(J7&lt;=0.000966435185185185,"KSM",IF(J7&lt;=0.00101273148148148,"I A",IF(J7&lt;=0.00108217592592593,"II A",IF(J7&lt;=0.0012037037037037,"III A",IF(J7&lt;=0.00146990740740741,"I JA",IF(J7&lt;=0.00148148148148148,"II JA",IF(J7&lt;=0.00157407407407407,"III JA"))))))))</f>
        <v>II A</v>
      </c>
      <c r="L7" s="93" t="s">
        <v>1053</v>
      </c>
      <c r="M7" s="548" t="s">
        <v>1054</v>
      </c>
      <c r="N7" s="546"/>
      <c r="O7" s="547"/>
      <c r="P7" s="543"/>
    </row>
    <row r="8" spans="1:18" s="150" customFormat="1" ht="18" customHeight="1">
      <c r="A8" s="175">
        <v>2</v>
      </c>
      <c r="B8" s="500" t="s">
        <v>1055</v>
      </c>
      <c r="C8" s="90" t="s">
        <v>121</v>
      </c>
      <c r="D8" s="91" t="s">
        <v>1056</v>
      </c>
      <c r="E8" s="92">
        <v>39094</v>
      </c>
      <c r="F8" s="93" t="s">
        <v>307</v>
      </c>
      <c r="G8" s="93" t="s">
        <v>39</v>
      </c>
      <c r="H8" s="93"/>
      <c r="I8" s="177">
        <v>14</v>
      </c>
      <c r="J8" s="544">
        <v>1.1050925925925926E-3</v>
      </c>
      <c r="K8" s="545" t="str">
        <f t="shared" si="0"/>
        <v>III A</v>
      </c>
      <c r="L8" s="93" t="s">
        <v>904</v>
      </c>
      <c r="M8" s="467" t="s">
        <v>1057</v>
      </c>
      <c r="N8" s="546"/>
      <c r="O8" s="547"/>
      <c r="P8" s="543"/>
    </row>
    <row r="9" spans="1:18" s="150" customFormat="1" ht="18" customHeight="1">
      <c r="A9" s="175">
        <v>3</v>
      </c>
      <c r="B9" s="500" t="s">
        <v>1058</v>
      </c>
      <c r="C9" s="90" t="s">
        <v>1059</v>
      </c>
      <c r="D9" s="91" t="s">
        <v>1060</v>
      </c>
      <c r="E9" s="92" t="s">
        <v>579</v>
      </c>
      <c r="F9" s="93" t="s">
        <v>526</v>
      </c>
      <c r="G9" s="93" t="s">
        <v>527</v>
      </c>
      <c r="H9" s="93"/>
      <c r="I9" s="177">
        <v>11</v>
      </c>
      <c r="J9" s="544">
        <v>1.1099537037037035E-3</v>
      </c>
      <c r="K9" s="545" t="str">
        <f t="shared" si="0"/>
        <v>III A</v>
      </c>
      <c r="L9" s="93" t="s">
        <v>529</v>
      </c>
      <c r="M9" s="466" t="s">
        <v>1061</v>
      </c>
      <c r="N9" s="546"/>
      <c r="O9" s="547"/>
      <c r="P9" s="543"/>
    </row>
    <row r="10" spans="1:18" s="150" customFormat="1" ht="18" customHeight="1">
      <c r="A10" s="175">
        <v>4</v>
      </c>
      <c r="B10" s="500" t="s">
        <v>1062</v>
      </c>
      <c r="C10" s="90" t="s">
        <v>177</v>
      </c>
      <c r="D10" s="91" t="s">
        <v>1063</v>
      </c>
      <c r="E10" s="92" t="s">
        <v>1064</v>
      </c>
      <c r="F10" s="93" t="s">
        <v>192</v>
      </c>
      <c r="G10" s="93" t="s">
        <v>59</v>
      </c>
      <c r="H10" s="93"/>
      <c r="I10" s="177">
        <v>9</v>
      </c>
      <c r="J10" s="544">
        <v>1.1115740740740741E-3</v>
      </c>
      <c r="K10" s="545" t="str">
        <f t="shared" si="0"/>
        <v>III A</v>
      </c>
      <c r="L10" s="93" t="s">
        <v>1065</v>
      </c>
      <c r="M10" s="471" t="s">
        <v>1066</v>
      </c>
      <c r="N10" s="546"/>
      <c r="O10" s="547"/>
      <c r="P10" s="543"/>
    </row>
    <row r="11" spans="1:18" s="150" customFormat="1" ht="18" customHeight="1">
      <c r="A11" s="175">
        <v>5</v>
      </c>
      <c r="B11" s="500" t="s">
        <v>1067</v>
      </c>
      <c r="C11" s="90" t="s">
        <v>317</v>
      </c>
      <c r="D11" s="91" t="s">
        <v>1068</v>
      </c>
      <c r="E11" s="92">
        <v>39311</v>
      </c>
      <c r="F11" s="93" t="s">
        <v>307</v>
      </c>
      <c r="G11" s="93" t="s">
        <v>39</v>
      </c>
      <c r="H11" s="93"/>
      <c r="I11" s="177">
        <v>8</v>
      </c>
      <c r="J11" s="544">
        <v>1.1664351851851851E-3</v>
      </c>
      <c r="K11" s="545" t="str">
        <f t="shared" si="0"/>
        <v>III A</v>
      </c>
      <c r="L11" s="93" t="s">
        <v>904</v>
      </c>
      <c r="M11" s="549">
        <v>1.177662037037037E-3</v>
      </c>
      <c r="N11" s="546"/>
      <c r="O11" s="547"/>
      <c r="P11" s="543"/>
    </row>
    <row r="12" spans="1:18" s="150" customFormat="1" ht="18" customHeight="1">
      <c r="A12" s="175">
        <v>6</v>
      </c>
      <c r="B12" s="500" t="s">
        <v>1036</v>
      </c>
      <c r="C12" s="90" t="s">
        <v>827</v>
      </c>
      <c r="D12" s="91" t="s">
        <v>388</v>
      </c>
      <c r="E12" s="92">
        <v>39402</v>
      </c>
      <c r="F12" s="93" t="s">
        <v>213</v>
      </c>
      <c r="G12" s="93" t="s">
        <v>214</v>
      </c>
      <c r="H12" s="93"/>
      <c r="I12" s="177">
        <v>7</v>
      </c>
      <c r="J12" s="544">
        <v>1.1708333333333334E-3</v>
      </c>
      <c r="K12" s="545" t="str">
        <f t="shared" si="0"/>
        <v>III A</v>
      </c>
      <c r="L12" s="93" t="s">
        <v>215</v>
      </c>
      <c r="M12" s="528"/>
      <c r="N12" s="546"/>
      <c r="O12" s="547"/>
      <c r="P12" s="543"/>
    </row>
    <row r="13" spans="1:18" s="150" customFormat="1" ht="18" customHeight="1">
      <c r="A13" s="175">
        <v>7</v>
      </c>
      <c r="B13" s="500" t="s">
        <v>1069</v>
      </c>
      <c r="C13" s="90" t="s">
        <v>317</v>
      </c>
      <c r="D13" s="91" t="s">
        <v>1070</v>
      </c>
      <c r="E13" s="92" t="s">
        <v>1071</v>
      </c>
      <c r="F13" s="93" t="s">
        <v>197</v>
      </c>
      <c r="G13" s="93" t="s">
        <v>198</v>
      </c>
      <c r="H13" s="93"/>
      <c r="I13" s="177">
        <v>6</v>
      </c>
      <c r="J13" s="544">
        <v>1.198611111111111E-3</v>
      </c>
      <c r="K13" s="545" t="str">
        <f t="shared" si="0"/>
        <v>III A</v>
      </c>
      <c r="L13" s="93" t="s">
        <v>199</v>
      </c>
      <c r="M13" s="549">
        <v>1.2231481481481483E-3</v>
      </c>
      <c r="N13" s="546"/>
      <c r="O13" s="547"/>
      <c r="P13" s="543"/>
    </row>
    <row r="14" spans="1:18" s="150" customFormat="1" ht="18" customHeight="1">
      <c r="A14" s="175">
        <v>8</v>
      </c>
      <c r="B14" s="500" t="s">
        <v>1037</v>
      </c>
      <c r="C14" s="90" t="s">
        <v>1038</v>
      </c>
      <c r="D14" s="91" t="s">
        <v>1039</v>
      </c>
      <c r="E14" s="92" t="s">
        <v>936</v>
      </c>
      <c r="F14" s="93" t="s">
        <v>197</v>
      </c>
      <c r="G14" s="93" t="s">
        <v>198</v>
      </c>
      <c r="H14" s="93"/>
      <c r="I14" s="177">
        <v>5</v>
      </c>
      <c r="J14" s="544">
        <v>1.2453703703703704E-3</v>
      </c>
      <c r="K14" s="545" t="str">
        <f t="shared" si="0"/>
        <v>I JA</v>
      </c>
      <c r="L14" s="93" t="s">
        <v>199</v>
      </c>
      <c r="M14" s="466"/>
      <c r="N14" s="546"/>
      <c r="O14" s="547"/>
      <c r="P14" s="543"/>
    </row>
    <row r="15" spans="1:18" s="150" customFormat="1" ht="18" customHeight="1">
      <c r="A15" s="175">
        <v>9</v>
      </c>
      <c r="B15" s="500" t="s">
        <v>969</v>
      </c>
      <c r="C15" s="90" t="s">
        <v>86</v>
      </c>
      <c r="D15" s="91" t="s">
        <v>1040</v>
      </c>
      <c r="E15" s="92" t="s">
        <v>1041</v>
      </c>
      <c r="F15" s="93" t="s">
        <v>395</v>
      </c>
      <c r="G15" s="93"/>
      <c r="H15" s="93"/>
      <c r="I15" s="177" t="s">
        <v>18</v>
      </c>
      <c r="J15" s="544">
        <v>1.2863425925925926E-3</v>
      </c>
      <c r="K15" s="545" t="str">
        <f t="shared" si="0"/>
        <v>I JA</v>
      </c>
      <c r="L15" s="93" t="s">
        <v>396</v>
      </c>
      <c r="M15" s="530"/>
      <c r="N15" s="546"/>
      <c r="O15" s="547"/>
      <c r="P15" s="543"/>
    </row>
    <row r="16" spans="1:18" s="150" customFormat="1" ht="18" customHeight="1">
      <c r="A16" s="175">
        <v>10</v>
      </c>
      <c r="B16" s="500" t="s">
        <v>1042</v>
      </c>
      <c r="C16" s="90" t="s">
        <v>572</v>
      </c>
      <c r="D16" s="91" t="s">
        <v>1043</v>
      </c>
      <c r="E16" s="92" t="s">
        <v>1044</v>
      </c>
      <c r="F16" s="93" t="s">
        <v>83</v>
      </c>
      <c r="G16" s="93" t="s">
        <v>84</v>
      </c>
      <c r="H16" s="93"/>
      <c r="I16" s="177">
        <v>4</v>
      </c>
      <c r="J16" s="544">
        <v>1.3337962962962965E-3</v>
      </c>
      <c r="K16" s="545" t="str">
        <f t="shared" si="0"/>
        <v>I JA</v>
      </c>
      <c r="L16" s="93" t="s">
        <v>85</v>
      </c>
      <c r="M16" s="467"/>
      <c r="N16" s="546"/>
      <c r="O16" s="547"/>
      <c r="P16" s="543"/>
    </row>
    <row r="17" spans="1:16" s="150" customFormat="1" ht="18" customHeight="1">
      <c r="A17" s="175">
        <v>11</v>
      </c>
      <c r="B17" s="500" t="s">
        <v>1045</v>
      </c>
      <c r="C17" s="90" t="s">
        <v>1046</v>
      </c>
      <c r="D17" s="91" t="s">
        <v>1047</v>
      </c>
      <c r="E17" s="92">
        <v>39336</v>
      </c>
      <c r="F17" s="93" t="s">
        <v>52</v>
      </c>
      <c r="G17" s="93" t="s">
        <v>11</v>
      </c>
      <c r="H17" s="93" t="s">
        <v>24</v>
      </c>
      <c r="I17" s="177">
        <v>3</v>
      </c>
      <c r="J17" s="544">
        <v>1.3747685185185184E-3</v>
      </c>
      <c r="K17" s="545" t="str">
        <f t="shared" si="0"/>
        <v>I JA</v>
      </c>
      <c r="L17" s="93" t="s">
        <v>50</v>
      </c>
      <c r="M17" s="466"/>
      <c r="N17" s="546"/>
      <c r="O17" s="547"/>
      <c r="P17" s="543"/>
    </row>
    <row r="18" spans="1:16" s="150" customFormat="1" ht="18" customHeight="1">
      <c r="A18" s="175">
        <v>12</v>
      </c>
      <c r="B18" s="500" t="s">
        <v>1048</v>
      </c>
      <c r="C18" s="90" t="s">
        <v>117</v>
      </c>
      <c r="D18" s="91" t="s">
        <v>1049</v>
      </c>
      <c r="E18" s="92" t="s">
        <v>1050</v>
      </c>
      <c r="F18" s="93" t="s">
        <v>197</v>
      </c>
      <c r="G18" s="93" t="s">
        <v>198</v>
      </c>
      <c r="H18" s="93"/>
      <c r="I18" s="177">
        <v>2</v>
      </c>
      <c r="J18" s="544">
        <v>1.4244212962962962E-3</v>
      </c>
      <c r="K18" s="545" t="str">
        <f t="shared" si="0"/>
        <v>I JA</v>
      </c>
      <c r="L18" s="93" t="s">
        <v>899</v>
      </c>
      <c r="M18" s="466"/>
      <c r="N18" s="546"/>
      <c r="O18" s="547"/>
      <c r="P18" s="543"/>
    </row>
    <row r="19" spans="1:16" s="150" customFormat="1" ht="18" customHeight="1">
      <c r="A19" s="175"/>
      <c r="B19" s="500" t="s">
        <v>1072</v>
      </c>
      <c r="C19" s="90" t="s">
        <v>1073</v>
      </c>
      <c r="D19" s="91" t="s">
        <v>1074</v>
      </c>
      <c r="E19" s="92" t="s">
        <v>411</v>
      </c>
      <c r="F19" s="93" t="s">
        <v>93</v>
      </c>
      <c r="G19" s="93" t="s">
        <v>59</v>
      </c>
      <c r="H19" s="93"/>
      <c r="I19" s="177">
        <v>-5</v>
      </c>
      <c r="J19" s="544" t="s">
        <v>71</v>
      </c>
      <c r="K19" s="545"/>
      <c r="L19" s="93" t="s">
        <v>61</v>
      </c>
      <c r="M19" s="467" t="s">
        <v>1075</v>
      </c>
      <c r="N19" s="546"/>
      <c r="O19" s="547"/>
      <c r="P19" s="543"/>
    </row>
    <row r="27" spans="1:16">
      <c r="E27" s="64"/>
      <c r="F27" s="64"/>
      <c r="G27" s="64"/>
      <c r="H27" s="64"/>
      <c r="I27" s="64"/>
      <c r="J27" s="64"/>
      <c r="K27" s="64"/>
      <c r="L27" s="64"/>
    </row>
    <row r="28" spans="1:16">
      <c r="E28" s="64"/>
      <c r="F28" s="64"/>
      <c r="G28" s="64"/>
      <c r="H28" s="64"/>
      <c r="I28" s="64"/>
      <c r="J28" s="64"/>
      <c r="K28" s="64"/>
      <c r="L28" s="64"/>
    </row>
    <row r="29" spans="1:16">
      <c r="E29" s="64"/>
      <c r="F29" s="64"/>
      <c r="G29" s="64"/>
      <c r="H29" s="64"/>
      <c r="I29" s="64"/>
      <c r="J29" s="64"/>
      <c r="K29" s="64"/>
      <c r="L29" s="64"/>
    </row>
    <row r="30" spans="1:16">
      <c r="E30" s="64"/>
      <c r="F30" s="64"/>
      <c r="G30" s="64"/>
      <c r="H30" s="64"/>
      <c r="I30" s="64"/>
      <c r="J30" s="64"/>
      <c r="K30" s="64"/>
      <c r="L30" s="64"/>
    </row>
    <row r="31" spans="1:16">
      <c r="E31" s="64"/>
      <c r="F31" s="64"/>
      <c r="G31" s="64"/>
      <c r="H31" s="64"/>
      <c r="I31" s="64"/>
      <c r="J31" s="64"/>
      <c r="K31" s="64"/>
      <c r="L31" s="64"/>
    </row>
    <row r="32" spans="1:16">
      <c r="E32" s="64"/>
      <c r="F32" s="64"/>
      <c r="G32" s="64"/>
      <c r="H32" s="64"/>
      <c r="I32" s="64"/>
      <c r="J32" s="64"/>
      <c r="K32" s="64"/>
      <c r="L32" s="64"/>
    </row>
    <row r="33" spans="5:12">
      <c r="E33" s="64"/>
      <c r="F33" s="64"/>
      <c r="G33" s="64"/>
      <c r="H33" s="64"/>
      <c r="I33" s="64"/>
      <c r="J33" s="64"/>
      <c r="K33" s="64"/>
      <c r="L33" s="64"/>
    </row>
    <row r="34" spans="5:12">
      <c r="E34" s="64"/>
      <c r="F34" s="64"/>
      <c r="G34" s="64"/>
      <c r="H34" s="64"/>
      <c r="I34" s="64"/>
      <c r="J34" s="64"/>
      <c r="K34" s="64"/>
      <c r="L34" s="64"/>
    </row>
    <row r="35" spans="5:12">
      <c r="E35" s="64"/>
      <c r="F35" s="64"/>
      <c r="G35" s="64"/>
      <c r="H35" s="64"/>
      <c r="I35" s="64"/>
      <c r="J35" s="64"/>
      <c r="K35" s="64"/>
      <c r="L35" s="64"/>
    </row>
    <row r="36" spans="5:12">
      <c r="E36" s="64"/>
      <c r="F36" s="64"/>
      <c r="G36" s="64"/>
      <c r="H36" s="64"/>
      <c r="I36" s="64"/>
      <c r="J36" s="64"/>
      <c r="K36" s="64"/>
      <c r="L36" s="64"/>
    </row>
    <row r="37" spans="5:12">
      <c r="E37" s="64"/>
      <c r="F37" s="64"/>
      <c r="G37" s="64"/>
      <c r="H37" s="64"/>
      <c r="I37" s="64"/>
      <c r="J37" s="64"/>
      <c r="K37" s="64"/>
      <c r="L37" s="64"/>
    </row>
    <row r="38" spans="5:12">
      <c r="E38" s="64"/>
      <c r="F38" s="64"/>
      <c r="G38" s="64"/>
      <c r="H38" s="64"/>
      <c r="I38" s="64"/>
      <c r="J38" s="64"/>
      <c r="K38" s="64"/>
      <c r="L38" s="64"/>
    </row>
    <row r="39" spans="5:12">
      <c r="E39" s="64"/>
      <c r="F39" s="64"/>
      <c r="G39" s="64"/>
      <c r="H39" s="64"/>
      <c r="I39" s="64"/>
      <c r="J39" s="64"/>
      <c r="K39" s="64"/>
      <c r="L39" s="64"/>
    </row>
    <row r="40" spans="5:12">
      <c r="E40" s="64"/>
      <c r="F40" s="64"/>
      <c r="G40" s="64"/>
      <c r="H40" s="64"/>
      <c r="I40" s="64"/>
      <c r="J40" s="64"/>
      <c r="K40" s="64"/>
      <c r="L40" s="64"/>
    </row>
    <row r="41" spans="5:12">
      <c r="E41" s="64"/>
      <c r="F41" s="64"/>
      <c r="G41" s="64"/>
      <c r="H41" s="64"/>
      <c r="I41" s="64"/>
      <c r="J41" s="64"/>
      <c r="K41" s="64"/>
      <c r="L41" s="64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workbookViewId="0">
      <selection activeCell="T14" sqref="T14"/>
    </sheetView>
  </sheetViews>
  <sheetFormatPr defaultRowHeight="13.2"/>
  <cols>
    <col min="1" max="1" width="5.6640625" style="443" customWidth="1"/>
    <col min="2" max="2" width="5" style="443" customWidth="1"/>
    <col min="3" max="3" width="11.109375" style="443" customWidth="1"/>
    <col min="4" max="4" width="14.33203125" style="443" bestFit="1" customWidth="1"/>
    <col min="5" max="5" width="9.44140625" style="473" customWidth="1"/>
    <col min="6" max="6" width="14.109375" style="474" customWidth="1"/>
    <col min="7" max="7" width="14.88671875" style="474" customWidth="1"/>
    <col min="8" max="8" width="8.6640625" style="474" customWidth="1"/>
    <col min="9" max="9" width="5.88671875" style="474" bestFit="1" customWidth="1"/>
    <col min="10" max="10" width="9.109375" style="475"/>
    <col min="11" max="11" width="4.5546875" style="476" bestFit="1" customWidth="1"/>
    <col min="12" max="12" width="26.33203125" style="450" customWidth="1"/>
    <col min="13" max="13" width="7" style="443" hidden="1" customWidth="1"/>
    <col min="14" max="14" width="9.109375" style="443" customWidth="1"/>
    <col min="15" max="256" width="9.109375" style="443"/>
    <col min="257" max="257" width="5.6640625" style="443" customWidth="1"/>
    <col min="258" max="258" width="5" style="443" customWidth="1"/>
    <col min="259" max="259" width="11.109375" style="443" customWidth="1"/>
    <col min="260" max="260" width="14.33203125" style="443" bestFit="1" customWidth="1"/>
    <col min="261" max="261" width="9.44140625" style="443" customWidth="1"/>
    <col min="262" max="262" width="14.109375" style="443" customWidth="1"/>
    <col min="263" max="263" width="14.88671875" style="443" customWidth="1"/>
    <col min="264" max="264" width="8.6640625" style="443" customWidth="1"/>
    <col min="265" max="265" width="5.88671875" style="443" bestFit="1" customWidth="1"/>
    <col min="266" max="266" width="9.109375" style="443"/>
    <col min="267" max="267" width="4.5546875" style="443" bestFit="1" customWidth="1"/>
    <col min="268" max="268" width="26.33203125" style="443" customWidth="1"/>
    <col min="269" max="269" width="0" style="443" hidden="1" customWidth="1"/>
    <col min="270" max="270" width="9.109375" style="443" customWidth="1"/>
    <col min="271" max="512" width="9.109375" style="443"/>
    <col min="513" max="513" width="5.6640625" style="443" customWidth="1"/>
    <col min="514" max="514" width="5" style="443" customWidth="1"/>
    <col min="515" max="515" width="11.109375" style="443" customWidth="1"/>
    <col min="516" max="516" width="14.33203125" style="443" bestFit="1" customWidth="1"/>
    <col min="517" max="517" width="9.44140625" style="443" customWidth="1"/>
    <col min="518" max="518" width="14.109375" style="443" customWidth="1"/>
    <col min="519" max="519" width="14.88671875" style="443" customWidth="1"/>
    <col min="520" max="520" width="8.6640625" style="443" customWidth="1"/>
    <col min="521" max="521" width="5.88671875" style="443" bestFit="1" customWidth="1"/>
    <col min="522" max="522" width="9.109375" style="443"/>
    <col min="523" max="523" width="4.5546875" style="443" bestFit="1" customWidth="1"/>
    <col min="524" max="524" width="26.33203125" style="443" customWidth="1"/>
    <col min="525" max="525" width="0" style="443" hidden="1" customWidth="1"/>
    <col min="526" max="526" width="9.109375" style="443" customWidth="1"/>
    <col min="527" max="768" width="9.109375" style="443"/>
    <col min="769" max="769" width="5.6640625" style="443" customWidth="1"/>
    <col min="770" max="770" width="5" style="443" customWidth="1"/>
    <col min="771" max="771" width="11.109375" style="443" customWidth="1"/>
    <col min="772" max="772" width="14.33203125" style="443" bestFit="1" customWidth="1"/>
    <col min="773" max="773" width="9.44140625" style="443" customWidth="1"/>
    <col min="774" max="774" width="14.109375" style="443" customWidth="1"/>
    <col min="775" max="775" width="14.88671875" style="443" customWidth="1"/>
    <col min="776" max="776" width="8.6640625" style="443" customWidth="1"/>
    <col min="777" max="777" width="5.88671875" style="443" bestFit="1" customWidth="1"/>
    <col min="778" max="778" width="9.109375" style="443"/>
    <col min="779" max="779" width="4.5546875" style="443" bestFit="1" customWidth="1"/>
    <col min="780" max="780" width="26.33203125" style="443" customWidth="1"/>
    <col min="781" max="781" width="0" style="443" hidden="1" customWidth="1"/>
    <col min="782" max="782" width="9.109375" style="443" customWidth="1"/>
    <col min="783" max="1024" width="9.109375" style="443"/>
    <col min="1025" max="1025" width="5.6640625" style="443" customWidth="1"/>
    <col min="1026" max="1026" width="5" style="443" customWidth="1"/>
    <col min="1027" max="1027" width="11.109375" style="443" customWidth="1"/>
    <col min="1028" max="1028" width="14.33203125" style="443" bestFit="1" customWidth="1"/>
    <col min="1029" max="1029" width="9.44140625" style="443" customWidth="1"/>
    <col min="1030" max="1030" width="14.109375" style="443" customWidth="1"/>
    <col min="1031" max="1031" width="14.88671875" style="443" customWidth="1"/>
    <col min="1032" max="1032" width="8.6640625" style="443" customWidth="1"/>
    <col min="1033" max="1033" width="5.88671875" style="443" bestFit="1" customWidth="1"/>
    <col min="1034" max="1034" width="9.109375" style="443"/>
    <col min="1035" max="1035" width="4.5546875" style="443" bestFit="1" customWidth="1"/>
    <col min="1036" max="1036" width="26.33203125" style="443" customWidth="1"/>
    <col min="1037" max="1037" width="0" style="443" hidden="1" customWidth="1"/>
    <col min="1038" max="1038" width="9.109375" style="443" customWidth="1"/>
    <col min="1039" max="1280" width="9.109375" style="443"/>
    <col min="1281" max="1281" width="5.6640625" style="443" customWidth="1"/>
    <col min="1282" max="1282" width="5" style="443" customWidth="1"/>
    <col min="1283" max="1283" width="11.109375" style="443" customWidth="1"/>
    <col min="1284" max="1284" width="14.33203125" style="443" bestFit="1" customWidth="1"/>
    <col min="1285" max="1285" width="9.44140625" style="443" customWidth="1"/>
    <col min="1286" max="1286" width="14.109375" style="443" customWidth="1"/>
    <col min="1287" max="1287" width="14.88671875" style="443" customWidth="1"/>
    <col min="1288" max="1288" width="8.6640625" style="443" customWidth="1"/>
    <col min="1289" max="1289" width="5.88671875" style="443" bestFit="1" customWidth="1"/>
    <col min="1290" max="1290" width="9.109375" style="443"/>
    <col min="1291" max="1291" width="4.5546875" style="443" bestFit="1" customWidth="1"/>
    <col min="1292" max="1292" width="26.33203125" style="443" customWidth="1"/>
    <col min="1293" max="1293" width="0" style="443" hidden="1" customWidth="1"/>
    <col min="1294" max="1294" width="9.109375" style="443" customWidth="1"/>
    <col min="1295" max="1536" width="9.109375" style="443"/>
    <col min="1537" max="1537" width="5.6640625" style="443" customWidth="1"/>
    <col min="1538" max="1538" width="5" style="443" customWidth="1"/>
    <col min="1539" max="1539" width="11.109375" style="443" customWidth="1"/>
    <col min="1540" max="1540" width="14.33203125" style="443" bestFit="1" customWidth="1"/>
    <col min="1541" max="1541" width="9.44140625" style="443" customWidth="1"/>
    <col min="1542" max="1542" width="14.109375" style="443" customWidth="1"/>
    <col min="1543" max="1543" width="14.88671875" style="443" customWidth="1"/>
    <col min="1544" max="1544" width="8.6640625" style="443" customWidth="1"/>
    <col min="1545" max="1545" width="5.88671875" style="443" bestFit="1" customWidth="1"/>
    <col min="1546" max="1546" width="9.109375" style="443"/>
    <col min="1547" max="1547" width="4.5546875" style="443" bestFit="1" customWidth="1"/>
    <col min="1548" max="1548" width="26.33203125" style="443" customWidth="1"/>
    <col min="1549" max="1549" width="0" style="443" hidden="1" customWidth="1"/>
    <col min="1550" max="1550" width="9.109375" style="443" customWidth="1"/>
    <col min="1551" max="1792" width="9.109375" style="443"/>
    <col min="1793" max="1793" width="5.6640625" style="443" customWidth="1"/>
    <col min="1794" max="1794" width="5" style="443" customWidth="1"/>
    <col min="1795" max="1795" width="11.109375" style="443" customWidth="1"/>
    <col min="1796" max="1796" width="14.33203125" style="443" bestFit="1" customWidth="1"/>
    <col min="1797" max="1797" width="9.44140625" style="443" customWidth="1"/>
    <col min="1798" max="1798" width="14.109375" style="443" customWidth="1"/>
    <col min="1799" max="1799" width="14.88671875" style="443" customWidth="1"/>
    <col min="1800" max="1800" width="8.6640625" style="443" customWidth="1"/>
    <col min="1801" max="1801" width="5.88671875" style="443" bestFit="1" customWidth="1"/>
    <col min="1802" max="1802" width="9.109375" style="443"/>
    <col min="1803" max="1803" width="4.5546875" style="443" bestFit="1" customWidth="1"/>
    <col min="1804" max="1804" width="26.33203125" style="443" customWidth="1"/>
    <col min="1805" max="1805" width="0" style="443" hidden="1" customWidth="1"/>
    <col min="1806" max="1806" width="9.109375" style="443" customWidth="1"/>
    <col min="1807" max="2048" width="9.109375" style="443"/>
    <col min="2049" max="2049" width="5.6640625" style="443" customWidth="1"/>
    <col min="2050" max="2050" width="5" style="443" customWidth="1"/>
    <col min="2051" max="2051" width="11.109375" style="443" customWidth="1"/>
    <col min="2052" max="2052" width="14.33203125" style="443" bestFit="1" customWidth="1"/>
    <col min="2053" max="2053" width="9.44140625" style="443" customWidth="1"/>
    <col min="2054" max="2054" width="14.109375" style="443" customWidth="1"/>
    <col min="2055" max="2055" width="14.88671875" style="443" customWidth="1"/>
    <col min="2056" max="2056" width="8.6640625" style="443" customWidth="1"/>
    <col min="2057" max="2057" width="5.88671875" style="443" bestFit="1" customWidth="1"/>
    <col min="2058" max="2058" width="9.109375" style="443"/>
    <col min="2059" max="2059" width="4.5546875" style="443" bestFit="1" customWidth="1"/>
    <col min="2060" max="2060" width="26.33203125" style="443" customWidth="1"/>
    <col min="2061" max="2061" width="0" style="443" hidden="1" customWidth="1"/>
    <col min="2062" max="2062" width="9.109375" style="443" customWidth="1"/>
    <col min="2063" max="2304" width="9.109375" style="443"/>
    <col min="2305" max="2305" width="5.6640625" style="443" customWidth="1"/>
    <col min="2306" max="2306" width="5" style="443" customWidth="1"/>
    <col min="2307" max="2307" width="11.109375" style="443" customWidth="1"/>
    <col min="2308" max="2308" width="14.33203125" style="443" bestFit="1" customWidth="1"/>
    <col min="2309" max="2309" width="9.44140625" style="443" customWidth="1"/>
    <col min="2310" max="2310" width="14.109375" style="443" customWidth="1"/>
    <col min="2311" max="2311" width="14.88671875" style="443" customWidth="1"/>
    <col min="2312" max="2312" width="8.6640625" style="443" customWidth="1"/>
    <col min="2313" max="2313" width="5.88671875" style="443" bestFit="1" customWidth="1"/>
    <col min="2314" max="2314" width="9.109375" style="443"/>
    <col min="2315" max="2315" width="4.5546875" style="443" bestFit="1" customWidth="1"/>
    <col min="2316" max="2316" width="26.33203125" style="443" customWidth="1"/>
    <col min="2317" max="2317" width="0" style="443" hidden="1" customWidth="1"/>
    <col min="2318" max="2318" width="9.109375" style="443" customWidth="1"/>
    <col min="2319" max="2560" width="9.109375" style="443"/>
    <col min="2561" max="2561" width="5.6640625" style="443" customWidth="1"/>
    <col min="2562" max="2562" width="5" style="443" customWidth="1"/>
    <col min="2563" max="2563" width="11.109375" style="443" customWidth="1"/>
    <col min="2564" max="2564" width="14.33203125" style="443" bestFit="1" customWidth="1"/>
    <col min="2565" max="2565" width="9.44140625" style="443" customWidth="1"/>
    <col min="2566" max="2566" width="14.109375" style="443" customWidth="1"/>
    <col min="2567" max="2567" width="14.88671875" style="443" customWidth="1"/>
    <col min="2568" max="2568" width="8.6640625" style="443" customWidth="1"/>
    <col min="2569" max="2569" width="5.88671875" style="443" bestFit="1" customWidth="1"/>
    <col min="2570" max="2570" width="9.109375" style="443"/>
    <col min="2571" max="2571" width="4.5546875" style="443" bestFit="1" customWidth="1"/>
    <col min="2572" max="2572" width="26.33203125" style="443" customWidth="1"/>
    <col min="2573" max="2573" width="0" style="443" hidden="1" customWidth="1"/>
    <col min="2574" max="2574" width="9.109375" style="443" customWidth="1"/>
    <col min="2575" max="2816" width="9.109375" style="443"/>
    <col min="2817" max="2817" width="5.6640625" style="443" customWidth="1"/>
    <col min="2818" max="2818" width="5" style="443" customWidth="1"/>
    <col min="2819" max="2819" width="11.109375" style="443" customWidth="1"/>
    <col min="2820" max="2820" width="14.33203125" style="443" bestFit="1" customWidth="1"/>
    <col min="2821" max="2821" width="9.44140625" style="443" customWidth="1"/>
    <col min="2822" max="2822" width="14.109375" style="443" customWidth="1"/>
    <col min="2823" max="2823" width="14.88671875" style="443" customWidth="1"/>
    <col min="2824" max="2824" width="8.6640625" style="443" customWidth="1"/>
    <col min="2825" max="2825" width="5.88671875" style="443" bestFit="1" customWidth="1"/>
    <col min="2826" max="2826" width="9.109375" style="443"/>
    <col min="2827" max="2827" width="4.5546875" style="443" bestFit="1" customWidth="1"/>
    <col min="2828" max="2828" width="26.33203125" style="443" customWidth="1"/>
    <col min="2829" max="2829" width="0" style="443" hidden="1" customWidth="1"/>
    <col min="2830" max="2830" width="9.109375" style="443" customWidth="1"/>
    <col min="2831" max="3072" width="9.109375" style="443"/>
    <col min="3073" max="3073" width="5.6640625" style="443" customWidth="1"/>
    <col min="3074" max="3074" width="5" style="443" customWidth="1"/>
    <col min="3075" max="3075" width="11.109375" style="443" customWidth="1"/>
    <col min="3076" max="3076" width="14.33203125" style="443" bestFit="1" customWidth="1"/>
    <col min="3077" max="3077" width="9.44140625" style="443" customWidth="1"/>
    <col min="3078" max="3078" width="14.109375" style="443" customWidth="1"/>
    <col min="3079" max="3079" width="14.88671875" style="443" customWidth="1"/>
    <col min="3080" max="3080" width="8.6640625" style="443" customWidth="1"/>
    <col min="3081" max="3081" width="5.88671875" style="443" bestFit="1" customWidth="1"/>
    <col min="3082" max="3082" width="9.109375" style="443"/>
    <col min="3083" max="3083" width="4.5546875" style="443" bestFit="1" customWidth="1"/>
    <col min="3084" max="3084" width="26.33203125" style="443" customWidth="1"/>
    <col min="3085" max="3085" width="0" style="443" hidden="1" customWidth="1"/>
    <col min="3086" max="3086" width="9.109375" style="443" customWidth="1"/>
    <col min="3087" max="3328" width="9.109375" style="443"/>
    <col min="3329" max="3329" width="5.6640625" style="443" customWidth="1"/>
    <col min="3330" max="3330" width="5" style="443" customWidth="1"/>
    <col min="3331" max="3331" width="11.109375" style="443" customWidth="1"/>
    <col min="3332" max="3332" width="14.33203125" style="443" bestFit="1" customWidth="1"/>
    <col min="3333" max="3333" width="9.44140625" style="443" customWidth="1"/>
    <col min="3334" max="3334" width="14.109375" style="443" customWidth="1"/>
    <col min="3335" max="3335" width="14.88671875" style="443" customWidth="1"/>
    <col min="3336" max="3336" width="8.6640625" style="443" customWidth="1"/>
    <col min="3337" max="3337" width="5.88671875" style="443" bestFit="1" customWidth="1"/>
    <col min="3338" max="3338" width="9.109375" style="443"/>
    <col min="3339" max="3339" width="4.5546875" style="443" bestFit="1" customWidth="1"/>
    <col min="3340" max="3340" width="26.33203125" style="443" customWidth="1"/>
    <col min="3341" max="3341" width="0" style="443" hidden="1" customWidth="1"/>
    <col min="3342" max="3342" width="9.109375" style="443" customWidth="1"/>
    <col min="3343" max="3584" width="9.109375" style="443"/>
    <col min="3585" max="3585" width="5.6640625" style="443" customWidth="1"/>
    <col min="3586" max="3586" width="5" style="443" customWidth="1"/>
    <col min="3587" max="3587" width="11.109375" style="443" customWidth="1"/>
    <col min="3588" max="3588" width="14.33203125" style="443" bestFit="1" customWidth="1"/>
    <col min="3589" max="3589" width="9.44140625" style="443" customWidth="1"/>
    <col min="3590" max="3590" width="14.109375" style="443" customWidth="1"/>
    <col min="3591" max="3591" width="14.88671875" style="443" customWidth="1"/>
    <col min="3592" max="3592" width="8.6640625" style="443" customWidth="1"/>
    <col min="3593" max="3593" width="5.88671875" style="443" bestFit="1" customWidth="1"/>
    <col min="3594" max="3594" width="9.109375" style="443"/>
    <col min="3595" max="3595" width="4.5546875" style="443" bestFit="1" customWidth="1"/>
    <col min="3596" max="3596" width="26.33203125" style="443" customWidth="1"/>
    <col min="3597" max="3597" width="0" style="443" hidden="1" customWidth="1"/>
    <col min="3598" max="3598" width="9.109375" style="443" customWidth="1"/>
    <col min="3599" max="3840" width="9.109375" style="443"/>
    <col min="3841" max="3841" width="5.6640625" style="443" customWidth="1"/>
    <col min="3842" max="3842" width="5" style="443" customWidth="1"/>
    <col min="3843" max="3843" width="11.109375" style="443" customWidth="1"/>
    <col min="3844" max="3844" width="14.33203125" style="443" bestFit="1" customWidth="1"/>
    <col min="3845" max="3845" width="9.44140625" style="443" customWidth="1"/>
    <col min="3846" max="3846" width="14.109375" style="443" customWidth="1"/>
    <col min="3847" max="3847" width="14.88671875" style="443" customWidth="1"/>
    <col min="3848" max="3848" width="8.6640625" style="443" customWidth="1"/>
    <col min="3849" max="3849" width="5.88671875" style="443" bestFit="1" customWidth="1"/>
    <col min="3850" max="3850" width="9.109375" style="443"/>
    <col min="3851" max="3851" width="4.5546875" style="443" bestFit="1" customWidth="1"/>
    <col min="3852" max="3852" width="26.33203125" style="443" customWidth="1"/>
    <col min="3853" max="3853" width="0" style="443" hidden="1" customWidth="1"/>
    <col min="3854" max="3854" width="9.109375" style="443" customWidth="1"/>
    <col min="3855" max="4096" width="9.109375" style="443"/>
    <col min="4097" max="4097" width="5.6640625" style="443" customWidth="1"/>
    <col min="4098" max="4098" width="5" style="443" customWidth="1"/>
    <col min="4099" max="4099" width="11.109375" style="443" customWidth="1"/>
    <col min="4100" max="4100" width="14.33203125" style="443" bestFit="1" customWidth="1"/>
    <col min="4101" max="4101" width="9.44140625" style="443" customWidth="1"/>
    <col min="4102" max="4102" width="14.109375" style="443" customWidth="1"/>
    <col min="4103" max="4103" width="14.88671875" style="443" customWidth="1"/>
    <col min="4104" max="4104" width="8.6640625" style="443" customWidth="1"/>
    <col min="4105" max="4105" width="5.88671875" style="443" bestFit="1" customWidth="1"/>
    <col min="4106" max="4106" width="9.109375" style="443"/>
    <col min="4107" max="4107" width="4.5546875" style="443" bestFit="1" customWidth="1"/>
    <col min="4108" max="4108" width="26.33203125" style="443" customWidth="1"/>
    <col min="4109" max="4109" width="0" style="443" hidden="1" customWidth="1"/>
    <col min="4110" max="4110" width="9.109375" style="443" customWidth="1"/>
    <col min="4111" max="4352" width="9.109375" style="443"/>
    <col min="4353" max="4353" width="5.6640625" style="443" customWidth="1"/>
    <col min="4354" max="4354" width="5" style="443" customWidth="1"/>
    <col min="4355" max="4355" width="11.109375" style="443" customWidth="1"/>
    <col min="4356" max="4356" width="14.33203125" style="443" bestFit="1" customWidth="1"/>
    <col min="4357" max="4357" width="9.44140625" style="443" customWidth="1"/>
    <col min="4358" max="4358" width="14.109375" style="443" customWidth="1"/>
    <col min="4359" max="4359" width="14.88671875" style="443" customWidth="1"/>
    <col min="4360" max="4360" width="8.6640625" style="443" customWidth="1"/>
    <col min="4361" max="4361" width="5.88671875" style="443" bestFit="1" customWidth="1"/>
    <col min="4362" max="4362" width="9.109375" style="443"/>
    <col min="4363" max="4363" width="4.5546875" style="443" bestFit="1" customWidth="1"/>
    <col min="4364" max="4364" width="26.33203125" style="443" customWidth="1"/>
    <col min="4365" max="4365" width="0" style="443" hidden="1" customWidth="1"/>
    <col min="4366" max="4366" width="9.109375" style="443" customWidth="1"/>
    <col min="4367" max="4608" width="9.109375" style="443"/>
    <col min="4609" max="4609" width="5.6640625" style="443" customWidth="1"/>
    <col min="4610" max="4610" width="5" style="443" customWidth="1"/>
    <col min="4611" max="4611" width="11.109375" style="443" customWidth="1"/>
    <col min="4612" max="4612" width="14.33203125" style="443" bestFit="1" customWidth="1"/>
    <col min="4613" max="4613" width="9.44140625" style="443" customWidth="1"/>
    <col min="4614" max="4614" width="14.109375" style="443" customWidth="1"/>
    <col min="4615" max="4615" width="14.88671875" style="443" customWidth="1"/>
    <col min="4616" max="4616" width="8.6640625" style="443" customWidth="1"/>
    <col min="4617" max="4617" width="5.88671875" style="443" bestFit="1" customWidth="1"/>
    <col min="4618" max="4618" width="9.109375" style="443"/>
    <col min="4619" max="4619" width="4.5546875" style="443" bestFit="1" customWidth="1"/>
    <col min="4620" max="4620" width="26.33203125" style="443" customWidth="1"/>
    <col min="4621" max="4621" width="0" style="443" hidden="1" customWidth="1"/>
    <col min="4622" max="4622" width="9.109375" style="443" customWidth="1"/>
    <col min="4623" max="4864" width="9.109375" style="443"/>
    <col min="4865" max="4865" width="5.6640625" style="443" customWidth="1"/>
    <col min="4866" max="4866" width="5" style="443" customWidth="1"/>
    <col min="4867" max="4867" width="11.109375" style="443" customWidth="1"/>
    <col min="4868" max="4868" width="14.33203125" style="443" bestFit="1" customWidth="1"/>
    <col min="4869" max="4869" width="9.44140625" style="443" customWidth="1"/>
    <col min="4870" max="4870" width="14.109375" style="443" customWidth="1"/>
    <col min="4871" max="4871" width="14.88671875" style="443" customWidth="1"/>
    <col min="4872" max="4872" width="8.6640625" style="443" customWidth="1"/>
    <col min="4873" max="4873" width="5.88671875" style="443" bestFit="1" customWidth="1"/>
    <col min="4874" max="4874" width="9.109375" style="443"/>
    <col min="4875" max="4875" width="4.5546875" style="443" bestFit="1" customWidth="1"/>
    <col min="4876" max="4876" width="26.33203125" style="443" customWidth="1"/>
    <col min="4877" max="4877" width="0" style="443" hidden="1" customWidth="1"/>
    <col min="4878" max="4878" width="9.109375" style="443" customWidth="1"/>
    <col min="4879" max="5120" width="9.109375" style="443"/>
    <col min="5121" max="5121" width="5.6640625" style="443" customWidth="1"/>
    <col min="5122" max="5122" width="5" style="443" customWidth="1"/>
    <col min="5123" max="5123" width="11.109375" style="443" customWidth="1"/>
    <col min="5124" max="5124" width="14.33203125" style="443" bestFit="1" customWidth="1"/>
    <col min="5125" max="5125" width="9.44140625" style="443" customWidth="1"/>
    <col min="5126" max="5126" width="14.109375" style="443" customWidth="1"/>
    <col min="5127" max="5127" width="14.88671875" style="443" customWidth="1"/>
    <col min="5128" max="5128" width="8.6640625" style="443" customWidth="1"/>
    <col min="5129" max="5129" width="5.88671875" style="443" bestFit="1" customWidth="1"/>
    <col min="5130" max="5130" width="9.109375" style="443"/>
    <col min="5131" max="5131" width="4.5546875" style="443" bestFit="1" customWidth="1"/>
    <col min="5132" max="5132" width="26.33203125" style="443" customWidth="1"/>
    <col min="5133" max="5133" width="0" style="443" hidden="1" customWidth="1"/>
    <col min="5134" max="5134" width="9.109375" style="443" customWidth="1"/>
    <col min="5135" max="5376" width="9.109375" style="443"/>
    <col min="5377" max="5377" width="5.6640625" style="443" customWidth="1"/>
    <col min="5378" max="5378" width="5" style="443" customWidth="1"/>
    <col min="5379" max="5379" width="11.109375" style="443" customWidth="1"/>
    <col min="5380" max="5380" width="14.33203125" style="443" bestFit="1" customWidth="1"/>
    <col min="5381" max="5381" width="9.44140625" style="443" customWidth="1"/>
    <col min="5382" max="5382" width="14.109375" style="443" customWidth="1"/>
    <col min="5383" max="5383" width="14.88671875" style="443" customWidth="1"/>
    <col min="5384" max="5384" width="8.6640625" style="443" customWidth="1"/>
    <col min="5385" max="5385" width="5.88671875" style="443" bestFit="1" customWidth="1"/>
    <col min="5386" max="5386" width="9.109375" style="443"/>
    <col min="5387" max="5387" width="4.5546875" style="443" bestFit="1" customWidth="1"/>
    <col min="5388" max="5388" width="26.33203125" style="443" customWidth="1"/>
    <col min="5389" max="5389" width="0" style="443" hidden="1" customWidth="1"/>
    <col min="5390" max="5390" width="9.109375" style="443" customWidth="1"/>
    <col min="5391" max="5632" width="9.109375" style="443"/>
    <col min="5633" max="5633" width="5.6640625" style="443" customWidth="1"/>
    <col min="5634" max="5634" width="5" style="443" customWidth="1"/>
    <col min="5635" max="5635" width="11.109375" style="443" customWidth="1"/>
    <col min="5636" max="5636" width="14.33203125" style="443" bestFit="1" customWidth="1"/>
    <col min="5637" max="5637" width="9.44140625" style="443" customWidth="1"/>
    <col min="5638" max="5638" width="14.109375" style="443" customWidth="1"/>
    <col min="5639" max="5639" width="14.88671875" style="443" customWidth="1"/>
    <col min="5640" max="5640" width="8.6640625" style="443" customWidth="1"/>
    <col min="5641" max="5641" width="5.88671875" style="443" bestFit="1" customWidth="1"/>
    <col min="5642" max="5642" width="9.109375" style="443"/>
    <col min="5643" max="5643" width="4.5546875" style="443" bestFit="1" customWidth="1"/>
    <col min="5644" max="5644" width="26.33203125" style="443" customWidth="1"/>
    <col min="5645" max="5645" width="0" style="443" hidden="1" customWidth="1"/>
    <col min="5646" max="5646" width="9.109375" style="443" customWidth="1"/>
    <col min="5647" max="5888" width="9.109375" style="443"/>
    <col min="5889" max="5889" width="5.6640625" style="443" customWidth="1"/>
    <col min="5890" max="5890" width="5" style="443" customWidth="1"/>
    <col min="5891" max="5891" width="11.109375" style="443" customWidth="1"/>
    <col min="5892" max="5892" width="14.33203125" style="443" bestFit="1" customWidth="1"/>
    <col min="5893" max="5893" width="9.44140625" style="443" customWidth="1"/>
    <col min="5894" max="5894" width="14.109375" style="443" customWidth="1"/>
    <col min="5895" max="5895" width="14.88671875" style="443" customWidth="1"/>
    <col min="5896" max="5896" width="8.6640625" style="443" customWidth="1"/>
    <col min="5897" max="5897" width="5.88671875" style="443" bestFit="1" customWidth="1"/>
    <col min="5898" max="5898" width="9.109375" style="443"/>
    <col min="5899" max="5899" width="4.5546875" style="443" bestFit="1" customWidth="1"/>
    <col min="5900" max="5900" width="26.33203125" style="443" customWidth="1"/>
    <col min="5901" max="5901" width="0" style="443" hidden="1" customWidth="1"/>
    <col min="5902" max="5902" width="9.109375" style="443" customWidth="1"/>
    <col min="5903" max="6144" width="9.109375" style="443"/>
    <col min="6145" max="6145" width="5.6640625" style="443" customWidth="1"/>
    <col min="6146" max="6146" width="5" style="443" customWidth="1"/>
    <col min="6147" max="6147" width="11.109375" style="443" customWidth="1"/>
    <col min="6148" max="6148" width="14.33203125" style="443" bestFit="1" customWidth="1"/>
    <col min="6149" max="6149" width="9.44140625" style="443" customWidth="1"/>
    <col min="6150" max="6150" width="14.109375" style="443" customWidth="1"/>
    <col min="6151" max="6151" width="14.88671875" style="443" customWidth="1"/>
    <col min="6152" max="6152" width="8.6640625" style="443" customWidth="1"/>
    <col min="6153" max="6153" width="5.88671875" style="443" bestFit="1" customWidth="1"/>
    <col min="6154" max="6154" width="9.109375" style="443"/>
    <col min="6155" max="6155" width="4.5546875" style="443" bestFit="1" customWidth="1"/>
    <col min="6156" max="6156" width="26.33203125" style="443" customWidth="1"/>
    <col min="6157" max="6157" width="0" style="443" hidden="1" customWidth="1"/>
    <col min="6158" max="6158" width="9.109375" style="443" customWidth="1"/>
    <col min="6159" max="6400" width="9.109375" style="443"/>
    <col min="6401" max="6401" width="5.6640625" style="443" customWidth="1"/>
    <col min="6402" max="6402" width="5" style="443" customWidth="1"/>
    <col min="6403" max="6403" width="11.109375" style="443" customWidth="1"/>
    <col min="6404" max="6404" width="14.33203125" style="443" bestFit="1" customWidth="1"/>
    <col min="6405" max="6405" width="9.44140625" style="443" customWidth="1"/>
    <col min="6406" max="6406" width="14.109375" style="443" customWidth="1"/>
    <col min="6407" max="6407" width="14.88671875" style="443" customWidth="1"/>
    <col min="6408" max="6408" width="8.6640625" style="443" customWidth="1"/>
    <col min="6409" max="6409" width="5.88671875" style="443" bestFit="1" customWidth="1"/>
    <col min="6410" max="6410" width="9.109375" style="443"/>
    <col min="6411" max="6411" width="4.5546875" style="443" bestFit="1" customWidth="1"/>
    <col min="6412" max="6412" width="26.33203125" style="443" customWidth="1"/>
    <col min="6413" max="6413" width="0" style="443" hidden="1" customWidth="1"/>
    <col min="6414" max="6414" width="9.109375" style="443" customWidth="1"/>
    <col min="6415" max="6656" width="9.109375" style="443"/>
    <col min="6657" max="6657" width="5.6640625" style="443" customWidth="1"/>
    <col min="6658" max="6658" width="5" style="443" customWidth="1"/>
    <col min="6659" max="6659" width="11.109375" style="443" customWidth="1"/>
    <col min="6660" max="6660" width="14.33203125" style="443" bestFit="1" customWidth="1"/>
    <col min="6661" max="6661" width="9.44140625" style="443" customWidth="1"/>
    <col min="6662" max="6662" width="14.109375" style="443" customWidth="1"/>
    <col min="6663" max="6663" width="14.88671875" style="443" customWidth="1"/>
    <col min="6664" max="6664" width="8.6640625" style="443" customWidth="1"/>
    <col min="6665" max="6665" width="5.88671875" style="443" bestFit="1" customWidth="1"/>
    <col min="6666" max="6666" width="9.109375" style="443"/>
    <col min="6667" max="6667" width="4.5546875" style="443" bestFit="1" customWidth="1"/>
    <col min="6668" max="6668" width="26.33203125" style="443" customWidth="1"/>
    <col min="6669" max="6669" width="0" style="443" hidden="1" customWidth="1"/>
    <col min="6670" max="6670" width="9.109375" style="443" customWidth="1"/>
    <col min="6671" max="6912" width="9.109375" style="443"/>
    <col min="6913" max="6913" width="5.6640625" style="443" customWidth="1"/>
    <col min="6914" max="6914" width="5" style="443" customWidth="1"/>
    <col min="6915" max="6915" width="11.109375" style="443" customWidth="1"/>
    <col min="6916" max="6916" width="14.33203125" style="443" bestFit="1" customWidth="1"/>
    <col min="6917" max="6917" width="9.44140625" style="443" customWidth="1"/>
    <col min="6918" max="6918" width="14.109375" style="443" customWidth="1"/>
    <col min="6919" max="6919" width="14.88671875" style="443" customWidth="1"/>
    <col min="6920" max="6920" width="8.6640625" style="443" customWidth="1"/>
    <col min="6921" max="6921" width="5.88671875" style="443" bestFit="1" customWidth="1"/>
    <col min="6922" max="6922" width="9.109375" style="443"/>
    <col min="6923" max="6923" width="4.5546875" style="443" bestFit="1" customWidth="1"/>
    <col min="6924" max="6924" width="26.33203125" style="443" customWidth="1"/>
    <col min="6925" max="6925" width="0" style="443" hidden="1" customWidth="1"/>
    <col min="6926" max="6926" width="9.109375" style="443" customWidth="1"/>
    <col min="6927" max="7168" width="9.109375" style="443"/>
    <col min="7169" max="7169" width="5.6640625" style="443" customWidth="1"/>
    <col min="7170" max="7170" width="5" style="443" customWidth="1"/>
    <col min="7171" max="7171" width="11.109375" style="443" customWidth="1"/>
    <col min="7172" max="7172" width="14.33203125" style="443" bestFit="1" customWidth="1"/>
    <col min="7173" max="7173" width="9.44140625" style="443" customWidth="1"/>
    <col min="7174" max="7174" width="14.109375" style="443" customWidth="1"/>
    <col min="7175" max="7175" width="14.88671875" style="443" customWidth="1"/>
    <col min="7176" max="7176" width="8.6640625" style="443" customWidth="1"/>
    <col min="7177" max="7177" width="5.88671875" style="443" bestFit="1" customWidth="1"/>
    <col min="7178" max="7178" width="9.109375" style="443"/>
    <col min="7179" max="7179" width="4.5546875" style="443" bestFit="1" customWidth="1"/>
    <col min="7180" max="7180" width="26.33203125" style="443" customWidth="1"/>
    <col min="7181" max="7181" width="0" style="443" hidden="1" customWidth="1"/>
    <col min="7182" max="7182" width="9.109375" style="443" customWidth="1"/>
    <col min="7183" max="7424" width="9.109375" style="443"/>
    <col min="7425" max="7425" width="5.6640625" style="443" customWidth="1"/>
    <col min="7426" max="7426" width="5" style="443" customWidth="1"/>
    <col min="7427" max="7427" width="11.109375" style="443" customWidth="1"/>
    <col min="7428" max="7428" width="14.33203125" style="443" bestFit="1" customWidth="1"/>
    <col min="7429" max="7429" width="9.44140625" style="443" customWidth="1"/>
    <col min="7430" max="7430" width="14.109375" style="443" customWidth="1"/>
    <col min="7431" max="7431" width="14.88671875" style="443" customWidth="1"/>
    <col min="7432" max="7432" width="8.6640625" style="443" customWidth="1"/>
    <col min="7433" max="7433" width="5.88671875" style="443" bestFit="1" customWidth="1"/>
    <col min="7434" max="7434" width="9.109375" style="443"/>
    <col min="7435" max="7435" width="4.5546875" style="443" bestFit="1" customWidth="1"/>
    <col min="7436" max="7436" width="26.33203125" style="443" customWidth="1"/>
    <col min="7437" max="7437" width="0" style="443" hidden="1" customWidth="1"/>
    <col min="7438" max="7438" width="9.109375" style="443" customWidth="1"/>
    <col min="7439" max="7680" width="9.109375" style="443"/>
    <col min="7681" max="7681" width="5.6640625" style="443" customWidth="1"/>
    <col min="7682" max="7682" width="5" style="443" customWidth="1"/>
    <col min="7683" max="7683" width="11.109375" style="443" customWidth="1"/>
    <col min="7684" max="7684" width="14.33203125" style="443" bestFit="1" customWidth="1"/>
    <col min="7685" max="7685" width="9.44140625" style="443" customWidth="1"/>
    <col min="7686" max="7686" width="14.109375" style="443" customWidth="1"/>
    <col min="7687" max="7687" width="14.88671875" style="443" customWidth="1"/>
    <col min="7688" max="7688" width="8.6640625" style="443" customWidth="1"/>
    <col min="7689" max="7689" width="5.88671875" style="443" bestFit="1" customWidth="1"/>
    <col min="7690" max="7690" width="9.109375" style="443"/>
    <col min="7691" max="7691" width="4.5546875" style="443" bestFit="1" customWidth="1"/>
    <col min="7692" max="7692" width="26.33203125" style="443" customWidth="1"/>
    <col min="7693" max="7693" width="0" style="443" hidden="1" customWidth="1"/>
    <col min="7694" max="7694" width="9.109375" style="443" customWidth="1"/>
    <col min="7695" max="7936" width="9.109375" style="443"/>
    <col min="7937" max="7937" width="5.6640625" style="443" customWidth="1"/>
    <col min="7938" max="7938" width="5" style="443" customWidth="1"/>
    <col min="7939" max="7939" width="11.109375" style="443" customWidth="1"/>
    <col min="7940" max="7940" width="14.33203125" style="443" bestFit="1" customWidth="1"/>
    <col min="7941" max="7941" width="9.44140625" style="443" customWidth="1"/>
    <col min="7942" max="7942" width="14.109375" style="443" customWidth="1"/>
    <col min="7943" max="7943" width="14.88671875" style="443" customWidth="1"/>
    <col min="7944" max="7944" width="8.6640625" style="443" customWidth="1"/>
    <col min="7945" max="7945" width="5.88671875" style="443" bestFit="1" customWidth="1"/>
    <col min="7946" max="7946" width="9.109375" style="443"/>
    <col min="7947" max="7947" width="4.5546875" style="443" bestFit="1" customWidth="1"/>
    <col min="7948" max="7948" width="26.33203125" style="443" customWidth="1"/>
    <col min="7949" max="7949" width="0" style="443" hidden="1" customWidth="1"/>
    <col min="7950" max="7950" width="9.109375" style="443" customWidth="1"/>
    <col min="7951" max="8192" width="9.109375" style="443"/>
    <col min="8193" max="8193" width="5.6640625" style="443" customWidth="1"/>
    <col min="8194" max="8194" width="5" style="443" customWidth="1"/>
    <col min="8195" max="8195" width="11.109375" style="443" customWidth="1"/>
    <col min="8196" max="8196" width="14.33203125" style="443" bestFit="1" customWidth="1"/>
    <col min="8197" max="8197" width="9.44140625" style="443" customWidth="1"/>
    <col min="8198" max="8198" width="14.109375" style="443" customWidth="1"/>
    <col min="8199" max="8199" width="14.88671875" style="443" customWidth="1"/>
    <col min="8200" max="8200" width="8.6640625" style="443" customWidth="1"/>
    <col min="8201" max="8201" width="5.88671875" style="443" bestFit="1" customWidth="1"/>
    <col min="8202" max="8202" width="9.109375" style="443"/>
    <col min="8203" max="8203" width="4.5546875" style="443" bestFit="1" customWidth="1"/>
    <col min="8204" max="8204" width="26.33203125" style="443" customWidth="1"/>
    <col min="8205" max="8205" width="0" style="443" hidden="1" customWidth="1"/>
    <col min="8206" max="8206" width="9.109375" style="443" customWidth="1"/>
    <col min="8207" max="8448" width="9.109375" style="443"/>
    <col min="8449" max="8449" width="5.6640625" style="443" customWidth="1"/>
    <col min="8450" max="8450" width="5" style="443" customWidth="1"/>
    <col min="8451" max="8451" width="11.109375" style="443" customWidth="1"/>
    <col min="8452" max="8452" width="14.33203125" style="443" bestFit="1" customWidth="1"/>
    <col min="8453" max="8453" width="9.44140625" style="443" customWidth="1"/>
    <col min="8454" max="8454" width="14.109375" style="443" customWidth="1"/>
    <col min="8455" max="8455" width="14.88671875" style="443" customWidth="1"/>
    <col min="8456" max="8456" width="8.6640625" style="443" customWidth="1"/>
    <col min="8457" max="8457" width="5.88671875" style="443" bestFit="1" customWidth="1"/>
    <col min="8458" max="8458" width="9.109375" style="443"/>
    <col min="8459" max="8459" width="4.5546875" style="443" bestFit="1" customWidth="1"/>
    <col min="8460" max="8460" width="26.33203125" style="443" customWidth="1"/>
    <col min="8461" max="8461" width="0" style="443" hidden="1" customWidth="1"/>
    <col min="8462" max="8462" width="9.109375" style="443" customWidth="1"/>
    <col min="8463" max="8704" width="9.109375" style="443"/>
    <col min="8705" max="8705" width="5.6640625" style="443" customWidth="1"/>
    <col min="8706" max="8706" width="5" style="443" customWidth="1"/>
    <col min="8707" max="8707" width="11.109375" style="443" customWidth="1"/>
    <col min="8708" max="8708" width="14.33203125" style="443" bestFit="1" customWidth="1"/>
    <col min="8709" max="8709" width="9.44140625" style="443" customWidth="1"/>
    <col min="8710" max="8710" width="14.109375" style="443" customWidth="1"/>
    <col min="8711" max="8711" width="14.88671875" style="443" customWidth="1"/>
    <col min="8712" max="8712" width="8.6640625" style="443" customWidth="1"/>
    <col min="8713" max="8713" width="5.88671875" style="443" bestFit="1" customWidth="1"/>
    <col min="8714" max="8714" width="9.109375" style="443"/>
    <col min="8715" max="8715" width="4.5546875" style="443" bestFit="1" customWidth="1"/>
    <col min="8716" max="8716" width="26.33203125" style="443" customWidth="1"/>
    <col min="8717" max="8717" width="0" style="443" hidden="1" customWidth="1"/>
    <col min="8718" max="8718" width="9.109375" style="443" customWidth="1"/>
    <col min="8719" max="8960" width="9.109375" style="443"/>
    <col min="8961" max="8961" width="5.6640625" style="443" customWidth="1"/>
    <col min="8962" max="8962" width="5" style="443" customWidth="1"/>
    <col min="8963" max="8963" width="11.109375" style="443" customWidth="1"/>
    <col min="8964" max="8964" width="14.33203125" style="443" bestFit="1" customWidth="1"/>
    <col min="8965" max="8965" width="9.44140625" style="443" customWidth="1"/>
    <col min="8966" max="8966" width="14.109375" style="443" customWidth="1"/>
    <col min="8967" max="8967" width="14.88671875" style="443" customWidth="1"/>
    <col min="8968" max="8968" width="8.6640625" style="443" customWidth="1"/>
    <col min="8969" max="8969" width="5.88671875" style="443" bestFit="1" customWidth="1"/>
    <col min="8970" max="8970" width="9.109375" style="443"/>
    <col min="8971" max="8971" width="4.5546875" style="443" bestFit="1" customWidth="1"/>
    <col min="8972" max="8972" width="26.33203125" style="443" customWidth="1"/>
    <col min="8973" max="8973" width="0" style="443" hidden="1" customWidth="1"/>
    <col min="8974" max="8974" width="9.109375" style="443" customWidth="1"/>
    <col min="8975" max="9216" width="9.109375" style="443"/>
    <col min="9217" max="9217" width="5.6640625" style="443" customWidth="1"/>
    <col min="9218" max="9218" width="5" style="443" customWidth="1"/>
    <col min="9219" max="9219" width="11.109375" style="443" customWidth="1"/>
    <col min="9220" max="9220" width="14.33203125" style="443" bestFit="1" customWidth="1"/>
    <col min="9221" max="9221" width="9.44140625" style="443" customWidth="1"/>
    <col min="9222" max="9222" width="14.109375" style="443" customWidth="1"/>
    <col min="9223" max="9223" width="14.88671875" style="443" customWidth="1"/>
    <col min="9224" max="9224" width="8.6640625" style="443" customWidth="1"/>
    <col min="9225" max="9225" width="5.88671875" style="443" bestFit="1" customWidth="1"/>
    <col min="9226" max="9226" width="9.109375" style="443"/>
    <col min="9227" max="9227" width="4.5546875" style="443" bestFit="1" customWidth="1"/>
    <col min="9228" max="9228" width="26.33203125" style="443" customWidth="1"/>
    <col min="9229" max="9229" width="0" style="443" hidden="1" customWidth="1"/>
    <col min="9230" max="9230" width="9.109375" style="443" customWidth="1"/>
    <col min="9231" max="9472" width="9.109375" style="443"/>
    <col min="9473" max="9473" width="5.6640625" style="443" customWidth="1"/>
    <col min="9474" max="9474" width="5" style="443" customWidth="1"/>
    <col min="9475" max="9475" width="11.109375" style="443" customWidth="1"/>
    <col min="9476" max="9476" width="14.33203125" style="443" bestFit="1" customWidth="1"/>
    <col min="9477" max="9477" width="9.44140625" style="443" customWidth="1"/>
    <col min="9478" max="9478" width="14.109375" style="443" customWidth="1"/>
    <col min="9479" max="9479" width="14.88671875" style="443" customWidth="1"/>
    <col min="9480" max="9480" width="8.6640625" style="443" customWidth="1"/>
    <col min="9481" max="9481" width="5.88671875" style="443" bestFit="1" customWidth="1"/>
    <col min="9482" max="9482" width="9.109375" style="443"/>
    <col min="9483" max="9483" width="4.5546875" style="443" bestFit="1" customWidth="1"/>
    <col min="9484" max="9484" width="26.33203125" style="443" customWidth="1"/>
    <col min="9485" max="9485" width="0" style="443" hidden="1" customWidth="1"/>
    <col min="9486" max="9486" width="9.109375" style="443" customWidth="1"/>
    <col min="9487" max="9728" width="9.109375" style="443"/>
    <col min="9729" max="9729" width="5.6640625" style="443" customWidth="1"/>
    <col min="9730" max="9730" width="5" style="443" customWidth="1"/>
    <col min="9731" max="9731" width="11.109375" style="443" customWidth="1"/>
    <col min="9732" max="9732" width="14.33203125" style="443" bestFit="1" customWidth="1"/>
    <col min="9733" max="9733" width="9.44140625" style="443" customWidth="1"/>
    <col min="9734" max="9734" width="14.109375" style="443" customWidth="1"/>
    <col min="9735" max="9735" width="14.88671875" style="443" customWidth="1"/>
    <col min="9736" max="9736" width="8.6640625" style="443" customWidth="1"/>
    <col min="9737" max="9737" width="5.88671875" style="443" bestFit="1" customWidth="1"/>
    <col min="9738" max="9738" width="9.109375" style="443"/>
    <col min="9739" max="9739" width="4.5546875" style="443" bestFit="1" customWidth="1"/>
    <col min="9740" max="9740" width="26.33203125" style="443" customWidth="1"/>
    <col min="9741" max="9741" width="0" style="443" hidden="1" customWidth="1"/>
    <col min="9742" max="9742" width="9.109375" style="443" customWidth="1"/>
    <col min="9743" max="9984" width="9.109375" style="443"/>
    <col min="9985" max="9985" width="5.6640625" style="443" customWidth="1"/>
    <col min="9986" max="9986" width="5" style="443" customWidth="1"/>
    <col min="9987" max="9987" width="11.109375" style="443" customWidth="1"/>
    <col min="9988" max="9988" width="14.33203125" style="443" bestFit="1" customWidth="1"/>
    <col min="9989" max="9989" width="9.44140625" style="443" customWidth="1"/>
    <col min="9990" max="9990" width="14.109375" style="443" customWidth="1"/>
    <col min="9991" max="9991" width="14.88671875" style="443" customWidth="1"/>
    <col min="9992" max="9992" width="8.6640625" style="443" customWidth="1"/>
    <col min="9993" max="9993" width="5.88671875" style="443" bestFit="1" customWidth="1"/>
    <col min="9994" max="9994" width="9.109375" style="443"/>
    <col min="9995" max="9995" width="4.5546875" style="443" bestFit="1" customWidth="1"/>
    <col min="9996" max="9996" width="26.33203125" style="443" customWidth="1"/>
    <col min="9997" max="9997" width="0" style="443" hidden="1" customWidth="1"/>
    <col min="9998" max="9998" width="9.109375" style="443" customWidth="1"/>
    <col min="9999" max="10240" width="9.109375" style="443"/>
    <col min="10241" max="10241" width="5.6640625" style="443" customWidth="1"/>
    <col min="10242" max="10242" width="5" style="443" customWidth="1"/>
    <col min="10243" max="10243" width="11.109375" style="443" customWidth="1"/>
    <col min="10244" max="10244" width="14.33203125" style="443" bestFit="1" customWidth="1"/>
    <col min="10245" max="10245" width="9.44140625" style="443" customWidth="1"/>
    <col min="10246" max="10246" width="14.109375" style="443" customWidth="1"/>
    <col min="10247" max="10247" width="14.88671875" style="443" customWidth="1"/>
    <col min="10248" max="10248" width="8.6640625" style="443" customWidth="1"/>
    <col min="10249" max="10249" width="5.88671875" style="443" bestFit="1" customWidth="1"/>
    <col min="10250" max="10250" width="9.109375" style="443"/>
    <col min="10251" max="10251" width="4.5546875" style="443" bestFit="1" customWidth="1"/>
    <col min="10252" max="10252" width="26.33203125" style="443" customWidth="1"/>
    <col min="10253" max="10253" width="0" style="443" hidden="1" customWidth="1"/>
    <col min="10254" max="10254" width="9.109375" style="443" customWidth="1"/>
    <col min="10255" max="10496" width="9.109375" style="443"/>
    <col min="10497" max="10497" width="5.6640625" style="443" customWidth="1"/>
    <col min="10498" max="10498" width="5" style="443" customWidth="1"/>
    <col min="10499" max="10499" width="11.109375" style="443" customWidth="1"/>
    <col min="10500" max="10500" width="14.33203125" style="443" bestFit="1" customWidth="1"/>
    <col min="10501" max="10501" width="9.44140625" style="443" customWidth="1"/>
    <col min="10502" max="10502" width="14.109375" style="443" customWidth="1"/>
    <col min="10503" max="10503" width="14.88671875" style="443" customWidth="1"/>
    <col min="10504" max="10504" width="8.6640625" style="443" customWidth="1"/>
    <col min="10505" max="10505" width="5.88671875" style="443" bestFit="1" customWidth="1"/>
    <col min="10506" max="10506" width="9.109375" style="443"/>
    <col min="10507" max="10507" width="4.5546875" style="443" bestFit="1" customWidth="1"/>
    <col min="10508" max="10508" width="26.33203125" style="443" customWidth="1"/>
    <col min="10509" max="10509" width="0" style="443" hidden="1" customWidth="1"/>
    <col min="10510" max="10510" width="9.109375" style="443" customWidth="1"/>
    <col min="10511" max="10752" width="9.109375" style="443"/>
    <col min="10753" max="10753" width="5.6640625" style="443" customWidth="1"/>
    <col min="10754" max="10754" width="5" style="443" customWidth="1"/>
    <col min="10755" max="10755" width="11.109375" style="443" customWidth="1"/>
    <col min="10756" max="10756" width="14.33203125" style="443" bestFit="1" customWidth="1"/>
    <col min="10757" max="10757" width="9.44140625" style="443" customWidth="1"/>
    <col min="10758" max="10758" width="14.109375" style="443" customWidth="1"/>
    <col min="10759" max="10759" width="14.88671875" style="443" customWidth="1"/>
    <col min="10760" max="10760" width="8.6640625" style="443" customWidth="1"/>
    <col min="10761" max="10761" width="5.88671875" style="443" bestFit="1" customWidth="1"/>
    <col min="10762" max="10762" width="9.109375" style="443"/>
    <col min="10763" max="10763" width="4.5546875" style="443" bestFit="1" customWidth="1"/>
    <col min="10764" max="10764" width="26.33203125" style="443" customWidth="1"/>
    <col min="10765" max="10765" width="0" style="443" hidden="1" customWidth="1"/>
    <col min="10766" max="10766" width="9.109375" style="443" customWidth="1"/>
    <col min="10767" max="11008" width="9.109375" style="443"/>
    <col min="11009" max="11009" width="5.6640625" style="443" customWidth="1"/>
    <col min="11010" max="11010" width="5" style="443" customWidth="1"/>
    <col min="11011" max="11011" width="11.109375" style="443" customWidth="1"/>
    <col min="11012" max="11012" width="14.33203125" style="443" bestFit="1" customWidth="1"/>
    <col min="11013" max="11013" width="9.44140625" style="443" customWidth="1"/>
    <col min="11014" max="11014" width="14.109375" style="443" customWidth="1"/>
    <col min="11015" max="11015" width="14.88671875" style="443" customWidth="1"/>
    <col min="11016" max="11016" width="8.6640625" style="443" customWidth="1"/>
    <col min="11017" max="11017" width="5.88671875" style="443" bestFit="1" customWidth="1"/>
    <col min="11018" max="11018" width="9.109375" style="443"/>
    <col min="11019" max="11019" width="4.5546875" style="443" bestFit="1" customWidth="1"/>
    <col min="11020" max="11020" width="26.33203125" style="443" customWidth="1"/>
    <col min="11021" max="11021" width="0" style="443" hidden="1" customWidth="1"/>
    <col min="11022" max="11022" width="9.109375" style="443" customWidth="1"/>
    <col min="11023" max="11264" width="9.109375" style="443"/>
    <col min="11265" max="11265" width="5.6640625" style="443" customWidth="1"/>
    <col min="11266" max="11266" width="5" style="443" customWidth="1"/>
    <col min="11267" max="11267" width="11.109375" style="443" customWidth="1"/>
    <col min="11268" max="11268" width="14.33203125" style="443" bestFit="1" customWidth="1"/>
    <col min="11269" max="11269" width="9.44140625" style="443" customWidth="1"/>
    <col min="11270" max="11270" width="14.109375" style="443" customWidth="1"/>
    <col min="11271" max="11271" width="14.88671875" style="443" customWidth="1"/>
    <col min="11272" max="11272" width="8.6640625" style="443" customWidth="1"/>
    <col min="11273" max="11273" width="5.88671875" style="443" bestFit="1" customWidth="1"/>
    <col min="11274" max="11274" width="9.109375" style="443"/>
    <col min="11275" max="11275" width="4.5546875" style="443" bestFit="1" customWidth="1"/>
    <col min="11276" max="11276" width="26.33203125" style="443" customWidth="1"/>
    <col min="11277" max="11277" width="0" style="443" hidden="1" customWidth="1"/>
    <col min="11278" max="11278" width="9.109375" style="443" customWidth="1"/>
    <col min="11279" max="11520" width="9.109375" style="443"/>
    <col min="11521" max="11521" width="5.6640625" style="443" customWidth="1"/>
    <col min="11522" max="11522" width="5" style="443" customWidth="1"/>
    <col min="11523" max="11523" width="11.109375" style="443" customWidth="1"/>
    <col min="11524" max="11524" width="14.33203125" style="443" bestFit="1" customWidth="1"/>
    <col min="11525" max="11525" width="9.44140625" style="443" customWidth="1"/>
    <col min="11526" max="11526" width="14.109375" style="443" customWidth="1"/>
    <col min="11527" max="11527" width="14.88671875" style="443" customWidth="1"/>
    <col min="11528" max="11528" width="8.6640625" style="443" customWidth="1"/>
    <col min="11529" max="11529" width="5.88671875" style="443" bestFit="1" customWidth="1"/>
    <col min="11530" max="11530" width="9.109375" style="443"/>
    <col min="11531" max="11531" width="4.5546875" style="443" bestFit="1" customWidth="1"/>
    <col min="11532" max="11532" width="26.33203125" style="443" customWidth="1"/>
    <col min="11533" max="11533" width="0" style="443" hidden="1" customWidth="1"/>
    <col min="11534" max="11534" width="9.109375" style="443" customWidth="1"/>
    <col min="11535" max="11776" width="9.109375" style="443"/>
    <col min="11777" max="11777" width="5.6640625" style="443" customWidth="1"/>
    <col min="11778" max="11778" width="5" style="443" customWidth="1"/>
    <col min="11779" max="11779" width="11.109375" style="443" customWidth="1"/>
    <col min="11780" max="11780" width="14.33203125" style="443" bestFit="1" customWidth="1"/>
    <col min="11781" max="11781" width="9.44140625" style="443" customWidth="1"/>
    <col min="11782" max="11782" width="14.109375" style="443" customWidth="1"/>
    <col min="11783" max="11783" width="14.88671875" style="443" customWidth="1"/>
    <col min="11784" max="11784" width="8.6640625" style="443" customWidth="1"/>
    <col min="11785" max="11785" width="5.88671875" style="443" bestFit="1" customWidth="1"/>
    <col min="11786" max="11786" width="9.109375" style="443"/>
    <col min="11787" max="11787" width="4.5546875" style="443" bestFit="1" customWidth="1"/>
    <col min="11788" max="11788" width="26.33203125" style="443" customWidth="1"/>
    <col min="11789" max="11789" width="0" style="443" hidden="1" customWidth="1"/>
    <col min="11790" max="11790" width="9.109375" style="443" customWidth="1"/>
    <col min="11791" max="12032" width="9.109375" style="443"/>
    <col min="12033" max="12033" width="5.6640625" style="443" customWidth="1"/>
    <col min="12034" max="12034" width="5" style="443" customWidth="1"/>
    <col min="12035" max="12035" width="11.109375" style="443" customWidth="1"/>
    <col min="12036" max="12036" width="14.33203125" style="443" bestFit="1" customWidth="1"/>
    <col min="12037" max="12037" width="9.44140625" style="443" customWidth="1"/>
    <col min="12038" max="12038" width="14.109375" style="443" customWidth="1"/>
    <col min="12039" max="12039" width="14.88671875" style="443" customWidth="1"/>
    <col min="12040" max="12040" width="8.6640625" style="443" customWidth="1"/>
    <col min="12041" max="12041" width="5.88671875" style="443" bestFit="1" customWidth="1"/>
    <col min="12042" max="12042" width="9.109375" style="443"/>
    <col min="12043" max="12043" width="4.5546875" style="443" bestFit="1" customWidth="1"/>
    <col min="12044" max="12044" width="26.33203125" style="443" customWidth="1"/>
    <col min="12045" max="12045" width="0" style="443" hidden="1" customWidth="1"/>
    <col min="12046" max="12046" width="9.109375" style="443" customWidth="1"/>
    <col min="12047" max="12288" width="9.109375" style="443"/>
    <col min="12289" max="12289" width="5.6640625" style="443" customWidth="1"/>
    <col min="12290" max="12290" width="5" style="443" customWidth="1"/>
    <col min="12291" max="12291" width="11.109375" style="443" customWidth="1"/>
    <col min="12292" max="12292" width="14.33203125" style="443" bestFit="1" customWidth="1"/>
    <col min="12293" max="12293" width="9.44140625" style="443" customWidth="1"/>
    <col min="12294" max="12294" width="14.109375" style="443" customWidth="1"/>
    <col min="12295" max="12295" width="14.88671875" style="443" customWidth="1"/>
    <col min="12296" max="12296" width="8.6640625" style="443" customWidth="1"/>
    <col min="12297" max="12297" width="5.88671875" style="443" bestFit="1" customWidth="1"/>
    <col min="12298" max="12298" width="9.109375" style="443"/>
    <col min="12299" max="12299" width="4.5546875" style="443" bestFit="1" customWidth="1"/>
    <col min="12300" max="12300" width="26.33203125" style="443" customWidth="1"/>
    <col min="12301" max="12301" width="0" style="443" hidden="1" customWidth="1"/>
    <col min="12302" max="12302" width="9.109375" style="443" customWidth="1"/>
    <col min="12303" max="12544" width="9.109375" style="443"/>
    <col min="12545" max="12545" width="5.6640625" style="443" customWidth="1"/>
    <col min="12546" max="12546" width="5" style="443" customWidth="1"/>
    <col min="12547" max="12547" width="11.109375" style="443" customWidth="1"/>
    <col min="12548" max="12548" width="14.33203125" style="443" bestFit="1" customWidth="1"/>
    <col min="12549" max="12549" width="9.44140625" style="443" customWidth="1"/>
    <col min="12550" max="12550" width="14.109375" style="443" customWidth="1"/>
    <col min="12551" max="12551" width="14.88671875" style="443" customWidth="1"/>
    <col min="12552" max="12552" width="8.6640625" style="443" customWidth="1"/>
    <col min="12553" max="12553" width="5.88671875" style="443" bestFit="1" customWidth="1"/>
    <col min="12554" max="12554" width="9.109375" style="443"/>
    <col min="12555" max="12555" width="4.5546875" style="443" bestFit="1" customWidth="1"/>
    <col min="12556" max="12556" width="26.33203125" style="443" customWidth="1"/>
    <col min="12557" max="12557" width="0" style="443" hidden="1" customWidth="1"/>
    <col min="12558" max="12558" width="9.109375" style="443" customWidth="1"/>
    <col min="12559" max="12800" width="9.109375" style="443"/>
    <col min="12801" max="12801" width="5.6640625" style="443" customWidth="1"/>
    <col min="12802" max="12802" width="5" style="443" customWidth="1"/>
    <col min="12803" max="12803" width="11.109375" style="443" customWidth="1"/>
    <col min="12804" max="12804" width="14.33203125" style="443" bestFit="1" customWidth="1"/>
    <col min="12805" max="12805" width="9.44140625" style="443" customWidth="1"/>
    <col min="12806" max="12806" width="14.109375" style="443" customWidth="1"/>
    <col min="12807" max="12807" width="14.88671875" style="443" customWidth="1"/>
    <col min="12808" max="12808" width="8.6640625" style="443" customWidth="1"/>
    <col min="12809" max="12809" width="5.88671875" style="443" bestFit="1" customWidth="1"/>
    <col min="12810" max="12810" width="9.109375" style="443"/>
    <col min="12811" max="12811" width="4.5546875" style="443" bestFit="1" customWidth="1"/>
    <col min="12812" max="12812" width="26.33203125" style="443" customWidth="1"/>
    <col min="12813" max="12813" width="0" style="443" hidden="1" customWidth="1"/>
    <col min="12814" max="12814" width="9.109375" style="443" customWidth="1"/>
    <col min="12815" max="13056" width="9.109375" style="443"/>
    <col min="13057" max="13057" width="5.6640625" style="443" customWidth="1"/>
    <col min="13058" max="13058" width="5" style="443" customWidth="1"/>
    <col min="13059" max="13059" width="11.109375" style="443" customWidth="1"/>
    <col min="13060" max="13060" width="14.33203125" style="443" bestFit="1" customWidth="1"/>
    <col min="13061" max="13061" width="9.44140625" style="443" customWidth="1"/>
    <col min="13062" max="13062" width="14.109375" style="443" customWidth="1"/>
    <col min="13063" max="13063" width="14.88671875" style="443" customWidth="1"/>
    <col min="13064" max="13064" width="8.6640625" style="443" customWidth="1"/>
    <col min="13065" max="13065" width="5.88671875" style="443" bestFit="1" customWidth="1"/>
    <col min="13066" max="13066" width="9.109375" style="443"/>
    <col min="13067" max="13067" width="4.5546875" style="443" bestFit="1" customWidth="1"/>
    <col min="13068" max="13068" width="26.33203125" style="443" customWidth="1"/>
    <col min="13069" max="13069" width="0" style="443" hidden="1" customWidth="1"/>
    <col min="13070" max="13070" width="9.109375" style="443" customWidth="1"/>
    <col min="13071" max="13312" width="9.109375" style="443"/>
    <col min="13313" max="13313" width="5.6640625" style="443" customWidth="1"/>
    <col min="13314" max="13314" width="5" style="443" customWidth="1"/>
    <col min="13315" max="13315" width="11.109375" style="443" customWidth="1"/>
    <col min="13316" max="13316" width="14.33203125" style="443" bestFit="1" customWidth="1"/>
    <col min="13317" max="13317" width="9.44140625" style="443" customWidth="1"/>
    <col min="13318" max="13318" width="14.109375" style="443" customWidth="1"/>
    <col min="13319" max="13319" width="14.88671875" style="443" customWidth="1"/>
    <col min="13320" max="13320" width="8.6640625" style="443" customWidth="1"/>
    <col min="13321" max="13321" width="5.88671875" style="443" bestFit="1" customWidth="1"/>
    <col min="13322" max="13322" width="9.109375" style="443"/>
    <col min="13323" max="13323" width="4.5546875" style="443" bestFit="1" customWidth="1"/>
    <col min="13324" max="13324" width="26.33203125" style="443" customWidth="1"/>
    <col min="13325" max="13325" width="0" style="443" hidden="1" customWidth="1"/>
    <col min="13326" max="13326" width="9.109375" style="443" customWidth="1"/>
    <col min="13327" max="13568" width="9.109375" style="443"/>
    <col min="13569" max="13569" width="5.6640625" style="443" customWidth="1"/>
    <col min="13570" max="13570" width="5" style="443" customWidth="1"/>
    <col min="13571" max="13571" width="11.109375" style="443" customWidth="1"/>
    <col min="13572" max="13572" width="14.33203125" style="443" bestFit="1" customWidth="1"/>
    <col min="13573" max="13573" width="9.44140625" style="443" customWidth="1"/>
    <col min="13574" max="13574" width="14.109375" style="443" customWidth="1"/>
    <col min="13575" max="13575" width="14.88671875" style="443" customWidth="1"/>
    <col min="13576" max="13576" width="8.6640625" style="443" customWidth="1"/>
    <col min="13577" max="13577" width="5.88671875" style="443" bestFit="1" customWidth="1"/>
    <col min="13578" max="13578" width="9.109375" style="443"/>
    <col min="13579" max="13579" width="4.5546875" style="443" bestFit="1" customWidth="1"/>
    <col min="13580" max="13580" width="26.33203125" style="443" customWidth="1"/>
    <col min="13581" max="13581" width="0" style="443" hidden="1" customWidth="1"/>
    <col min="13582" max="13582" width="9.109375" style="443" customWidth="1"/>
    <col min="13583" max="13824" width="9.109375" style="443"/>
    <col min="13825" max="13825" width="5.6640625" style="443" customWidth="1"/>
    <col min="13826" max="13826" width="5" style="443" customWidth="1"/>
    <col min="13827" max="13827" width="11.109375" style="443" customWidth="1"/>
    <col min="13828" max="13828" width="14.33203125" style="443" bestFit="1" customWidth="1"/>
    <col min="13829" max="13829" width="9.44140625" style="443" customWidth="1"/>
    <col min="13830" max="13830" width="14.109375" style="443" customWidth="1"/>
    <col min="13831" max="13831" width="14.88671875" style="443" customWidth="1"/>
    <col min="13832" max="13832" width="8.6640625" style="443" customWidth="1"/>
    <col min="13833" max="13833" width="5.88671875" style="443" bestFit="1" customWidth="1"/>
    <col min="13834" max="13834" width="9.109375" style="443"/>
    <col min="13835" max="13835" width="4.5546875" style="443" bestFit="1" customWidth="1"/>
    <col min="13836" max="13836" width="26.33203125" style="443" customWidth="1"/>
    <col min="13837" max="13837" width="0" style="443" hidden="1" customWidth="1"/>
    <col min="13838" max="13838" width="9.109375" style="443" customWidth="1"/>
    <col min="13839" max="14080" width="9.109375" style="443"/>
    <col min="14081" max="14081" width="5.6640625" style="443" customWidth="1"/>
    <col min="14082" max="14082" width="5" style="443" customWidth="1"/>
    <col min="14083" max="14083" width="11.109375" style="443" customWidth="1"/>
    <col min="14084" max="14084" width="14.33203125" style="443" bestFit="1" customWidth="1"/>
    <col min="14085" max="14085" width="9.44140625" style="443" customWidth="1"/>
    <col min="14086" max="14086" width="14.109375" style="443" customWidth="1"/>
    <col min="14087" max="14087" width="14.88671875" style="443" customWidth="1"/>
    <col min="14088" max="14088" width="8.6640625" style="443" customWidth="1"/>
    <col min="14089" max="14089" width="5.88671875" style="443" bestFit="1" customWidth="1"/>
    <col min="14090" max="14090" width="9.109375" style="443"/>
    <col min="14091" max="14091" width="4.5546875" style="443" bestFit="1" customWidth="1"/>
    <col min="14092" max="14092" width="26.33203125" style="443" customWidth="1"/>
    <col min="14093" max="14093" width="0" style="443" hidden="1" customWidth="1"/>
    <col min="14094" max="14094" width="9.109375" style="443" customWidth="1"/>
    <col min="14095" max="14336" width="9.109375" style="443"/>
    <col min="14337" max="14337" width="5.6640625" style="443" customWidth="1"/>
    <col min="14338" max="14338" width="5" style="443" customWidth="1"/>
    <col min="14339" max="14339" width="11.109375" style="443" customWidth="1"/>
    <col min="14340" max="14340" width="14.33203125" style="443" bestFit="1" customWidth="1"/>
    <col min="14341" max="14341" width="9.44140625" style="443" customWidth="1"/>
    <col min="14342" max="14342" width="14.109375" style="443" customWidth="1"/>
    <col min="14343" max="14343" width="14.88671875" style="443" customWidth="1"/>
    <col min="14344" max="14344" width="8.6640625" style="443" customWidth="1"/>
    <col min="14345" max="14345" width="5.88671875" style="443" bestFit="1" customWidth="1"/>
    <col min="14346" max="14346" width="9.109375" style="443"/>
    <col min="14347" max="14347" width="4.5546875" style="443" bestFit="1" customWidth="1"/>
    <col min="14348" max="14348" width="26.33203125" style="443" customWidth="1"/>
    <col min="14349" max="14349" width="0" style="443" hidden="1" customWidth="1"/>
    <col min="14350" max="14350" width="9.109375" style="443" customWidth="1"/>
    <col min="14351" max="14592" width="9.109375" style="443"/>
    <col min="14593" max="14593" width="5.6640625" style="443" customWidth="1"/>
    <col min="14594" max="14594" width="5" style="443" customWidth="1"/>
    <col min="14595" max="14595" width="11.109375" style="443" customWidth="1"/>
    <col min="14596" max="14596" width="14.33203125" style="443" bestFit="1" customWidth="1"/>
    <col min="14597" max="14597" width="9.44140625" style="443" customWidth="1"/>
    <col min="14598" max="14598" width="14.109375" style="443" customWidth="1"/>
    <col min="14599" max="14599" width="14.88671875" style="443" customWidth="1"/>
    <col min="14600" max="14600" width="8.6640625" style="443" customWidth="1"/>
    <col min="14601" max="14601" width="5.88671875" style="443" bestFit="1" customWidth="1"/>
    <col min="14602" max="14602" width="9.109375" style="443"/>
    <col min="14603" max="14603" width="4.5546875" style="443" bestFit="1" customWidth="1"/>
    <col min="14604" max="14604" width="26.33203125" style="443" customWidth="1"/>
    <col min="14605" max="14605" width="0" style="443" hidden="1" customWidth="1"/>
    <col min="14606" max="14606" width="9.109375" style="443" customWidth="1"/>
    <col min="14607" max="14848" width="9.109375" style="443"/>
    <col min="14849" max="14849" width="5.6640625" style="443" customWidth="1"/>
    <col min="14850" max="14850" width="5" style="443" customWidth="1"/>
    <col min="14851" max="14851" width="11.109375" style="443" customWidth="1"/>
    <col min="14852" max="14852" width="14.33203125" style="443" bestFit="1" customWidth="1"/>
    <col min="14853" max="14853" width="9.44140625" style="443" customWidth="1"/>
    <col min="14854" max="14854" width="14.109375" style="443" customWidth="1"/>
    <col min="14855" max="14855" width="14.88671875" style="443" customWidth="1"/>
    <col min="14856" max="14856" width="8.6640625" style="443" customWidth="1"/>
    <col min="14857" max="14857" width="5.88671875" style="443" bestFit="1" customWidth="1"/>
    <col min="14858" max="14858" width="9.109375" style="443"/>
    <col min="14859" max="14859" width="4.5546875" style="443" bestFit="1" customWidth="1"/>
    <col min="14860" max="14860" width="26.33203125" style="443" customWidth="1"/>
    <col min="14861" max="14861" width="0" style="443" hidden="1" customWidth="1"/>
    <col min="14862" max="14862" width="9.109375" style="443" customWidth="1"/>
    <col min="14863" max="15104" width="9.109375" style="443"/>
    <col min="15105" max="15105" width="5.6640625" style="443" customWidth="1"/>
    <col min="15106" max="15106" width="5" style="443" customWidth="1"/>
    <col min="15107" max="15107" width="11.109375" style="443" customWidth="1"/>
    <col min="15108" max="15108" width="14.33203125" style="443" bestFit="1" customWidth="1"/>
    <col min="15109" max="15109" width="9.44140625" style="443" customWidth="1"/>
    <col min="15110" max="15110" width="14.109375" style="443" customWidth="1"/>
    <col min="15111" max="15111" width="14.88671875" style="443" customWidth="1"/>
    <col min="15112" max="15112" width="8.6640625" style="443" customWidth="1"/>
    <col min="15113" max="15113" width="5.88671875" style="443" bestFit="1" customWidth="1"/>
    <col min="15114" max="15114" width="9.109375" style="443"/>
    <col min="15115" max="15115" width="4.5546875" style="443" bestFit="1" customWidth="1"/>
    <col min="15116" max="15116" width="26.33203125" style="443" customWidth="1"/>
    <col min="15117" max="15117" width="0" style="443" hidden="1" customWidth="1"/>
    <col min="15118" max="15118" width="9.109375" style="443" customWidth="1"/>
    <col min="15119" max="15360" width="9.109375" style="443"/>
    <col min="15361" max="15361" width="5.6640625" style="443" customWidth="1"/>
    <col min="15362" max="15362" width="5" style="443" customWidth="1"/>
    <col min="15363" max="15363" width="11.109375" style="443" customWidth="1"/>
    <col min="15364" max="15364" width="14.33203125" style="443" bestFit="1" customWidth="1"/>
    <col min="15365" max="15365" width="9.44140625" style="443" customWidth="1"/>
    <col min="15366" max="15366" width="14.109375" style="443" customWidth="1"/>
    <col min="15367" max="15367" width="14.88671875" style="443" customWidth="1"/>
    <col min="15368" max="15368" width="8.6640625" style="443" customWidth="1"/>
    <col min="15369" max="15369" width="5.88671875" style="443" bestFit="1" customWidth="1"/>
    <col min="15370" max="15370" width="9.109375" style="443"/>
    <col min="15371" max="15371" width="4.5546875" style="443" bestFit="1" customWidth="1"/>
    <col min="15372" max="15372" width="26.33203125" style="443" customWidth="1"/>
    <col min="15373" max="15373" width="0" style="443" hidden="1" customWidth="1"/>
    <col min="15374" max="15374" width="9.109375" style="443" customWidth="1"/>
    <col min="15375" max="15616" width="9.109375" style="443"/>
    <col min="15617" max="15617" width="5.6640625" style="443" customWidth="1"/>
    <col min="15618" max="15618" width="5" style="443" customWidth="1"/>
    <col min="15619" max="15619" width="11.109375" style="443" customWidth="1"/>
    <col min="15620" max="15620" width="14.33203125" style="443" bestFit="1" customWidth="1"/>
    <col min="15621" max="15621" width="9.44140625" style="443" customWidth="1"/>
    <col min="15622" max="15622" width="14.109375" style="443" customWidth="1"/>
    <col min="15623" max="15623" width="14.88671875" style="443" customWidth="1"/>
    <col min="15624" max="15624" width="8.6640625" style="443" customWidth="1"/>
    <col min="15625" max="15625" width="5.88671875" style="443" bestFit="1" customWidth="1"/>
    <col min="15626" max="15626" width="9.109375" style="443"/>
    <col min="15627" max="15627" width="4.5546875" style="443" bestFit="1" customWidth="1"/>
    <col min="15628" max="15628" width="26.33203125" style="443" customWidth="1"/>
    <col min="15629" max="15629" width="0" style="443" hidden="1" customWidth="1"/>
    <col min="15630" max="15630" width="9.109375" style="443" customWidth="1"/>
    <col min="15631" max="15872" width="9.109375" style="443"/>
    <col min="15873" max="15873" width="5.6640625" style="443" customWidth="1"/>
    <col min="15874" max="15874" width="5" style="443" customWidth="1"/>
    <col min="15875" max="15875" width="11.109375" style="443" customWidth="1"/>
    <col min="15876" max="15876" width="14.33203125" style="443" bestFit="1" customWidth="1"/>
    <col min="15877" max="15877" width="9.44140625" style="443" customWidth="1"/>
    <col min="15878" max="15878" width="14.109375" style="443" customWidth="1"/>
    <col min="15879" max="15879" width="14.88671875" style="443" customWidth="1"/>
    <col min="15880" max="15880" width="8.6640625" style="443" customWidth="1"/>
    <col min="15881" max="15881" width="5.88671875" style="443" bestFit="1" customWidth="1"/>
    <col min="15882" max="15882" width="9.109375" style="443"/>
    <col min="15883" max="15883" width="4.5546875" style="443" bestFit="1" customWidth="1"/>
    <col min="15884" max="15884" width="26.33203125" style="443" customWidth="1"/>
    <col min="15885" max="15885" width="0" style="443" hidden="1" customWidth="1"/>
    <col min="15886" max="15886" width="9.109375" style="443" customWidth="1"/>
    <col min="15887" max="16128" width="9.109375" style="443"/>
    <col min="16129" max="16129" width="5.6640625" style="443" customWidth="1"/>
    <col min="16130" max="16130" width="5" style="443" customWidth="1"/>
    <col min="16131" max="16131" width="11.109375" style="443" customWidth="1"/>
    <col min="16132" max="16132" width="14.33203125" style="443" bestFit="1" customWidth="1"/>
    <col min="16133" max="16133" width="9.44140625" style="443" customWidth="1"/>
    <col min="16134" max="16134" width="14.109375" style="443" customWidth="1"/>
    <col min="16135" max="16135" width="14.88671875" style="443" customWidth="1"/>
    <col min="16136" max="16136" width="8.6640625" style="443" customWidth="1"/>
    <col min="16137" max="16137" width="5.88671875" style="443" bestFit="1" customWidth="1"/>
    <col min="16138" max="16138" width="9.109375" style="443"/>
    <col min="16139" max="16139" width="4.5546875" style="443" bestFit="1" customWidth="1"/>
    <col min="16140" max="16140" width="26.33203125" style="443" customWidth="1"/>
    <col min="16141" max="16141" width="0" style="443" hidden="1" customWidth="1"/>
    <col min="16142" max="16142" width="9.109375" style="443" customWidth="1"/>
    <col min="16143" max="16384" width="9.109375" style="443"/>
  </cols>
  <sheetData>
    <row r="1" spans="1:13" s="375" customFormat="1" ht="15.6">
      <c r="A1" s="374" t="s">
        <v>0</v>
      </c>
      <c r="D1" s="376"/>
      <c r="E1" s="441"/>
      <c r="F1" s="378"/>
      <c r="G1" s="378"/>
      <c r="H1" s="379"/>
      <c r="I1" s="379"/>
      <c r="J1" s="380"/>
      <c r="K1" s="9"/>
      <c r="L1" s="381"/>
    </row>
    <row r="2" spans="1:13" s="375" customFormat="1" ht="15.6">
      <c r="A2" s="20" t="s">
        <v>64</v>
      </c>
      <c r="D2" s="376"/>
      <c r="E2" s="441"/>
      <c r="F2" s="378"/>
      <c r="G2" s="379"/>
      <c r="H2" s="379"/>
      <c r="I2" s="380"/>
      <c r="J2" s="380"/>
      <c r="K2" s="18"/>
      <c r="L2" s="442"/>
    </row>
    <row r="3" spans="1:13" s="450" customFormat="1" ht="12" customHeight="1">
      <c r="A3" s="443"/>
      <c r="B3" s="443"/>
      <c r="C3" s="443"/>
      <c r="D3" s="444"/>
      <c r="E3" s="445"/>
      <c r="F3" s="446"/>
      <c r="G3" s="446"/>
      <c r="H3" s="446"/>
      <c r="I3" s="446"/>
      <c r="J3" s="447"/>
      <c r="K3" s="448"/>
      <c r="L3" s="449"/>
    </row>
    <row r="4" spans="1:13" s="451" customFormat="1" ht="15.6">
      <c r="C4" s="375" t="s">
        <v>787</v>
      </c>
      <c r="D4" s="452"/>
      <c r="E4" s="445"/>
      <c r="F4" s="453"/>
      <c r="G4" s="453"/>
      <c r="H4" s="454"/>
      <c r="I4" s="454"/>
      <c r="J4" s="455"/>
      <c r="K4" s="456"/>
    </row>
    <row r="5" spans="1:13" s="451" customFormat="1" ht="18" customHeight="1" thickBot="1">
      <c r="A5" s="389"/>
      <c r="B5" s="389"/>
      <c r="C5" s="65">
        <v>1</v>
      </c>
      <c r="D5" s="65" t="s">
        <v>788</v>
      </c>
      <c r="E5" s="445"/>
      <c r="F5" s="453"/>
      <c r="G5" s="453"/>
      <c r="H5" s="454"/>
      <c r="I5" s="454"/>
      <c r="J5" s="455"/>
      <c r="K5" s="456"/>
    </row>
    <row r="6" spans="1:13" s="462" customFormat="1" ht="18" customHeight="1" thickBot="1">
      <c r="A6" s="122" t="s">
        <v>70</v>
      </c>
      <c r="B6" s="438" t="s">
        <v>168</v>
      </c>
      <c r="C6" s="439" t="s">
        <v>2</v>
      </c>
      <c r="D6" s="396" t="s">
        <v>3</v>
      </c>
      <c r="E6" s="457" t="s">
        <v>4</v>
      </c>
      <c r="F6" s="458" t="s">
        <v>5</v>
      </c>
      <c r="G6" s="2" t="s">
        <v>6</v>
      </c>
      <c r="H6" s="398" t="s">
        <v>486</v>
      </c>
      <c r="I6" s="398" t="s">
        <v>8</v>
      </c>
      <c r="J6" s="459" t="s">
        <v>180</v>
      </c>
      <c r="K6" s="460" t="s">
        <v>9</v>
      </c>
      <c r="L6" s="461" t="s">
        <v>10</v>
      </c>
    </row>
    <row r="7" spans="1:13" s="382" customFormat="1" ht="18" customHeight="1">
      <c r="A7" s="401">
        <v>1</v>
      </c>
      <c r="B7" s="423" t="s">
        <v>789</v>
      </c>
      <c r="C7" s="4" t="s">
        <v>37</v>
      </c>
      <c r="D7" s="5" t="s">
        <v>790</v>
      </c>
      <c r="E7" s="463" t="s">
        <v>791</v>
      </c>
      <c r="F7" s="6" t="s">
        <v>237</v>
      </c>
      <c r="G7" s="6" t="s">
        <v>238</v>
      </c>
      <c r="H7" s="6"/>
      <c r="I7" s="424"/>
      <c r="J7" s="464">
        <v>2.5040509259259261E-3</v>
      </c>
      <c r="K7" s="54" t="str">
        <f>IF(ISBLANK(J7),"",IF(J7&lt;=0.00202546296296296,"KSM",IF(J7&lt;=0.00216435185185185,"I A",IF(J7&lt;=0.00233796296296296,"II A",IF(J7&lt;=0.00256944444444444,"III A",IF(J7&lt;=0.00280092592592593,"I JA",IF(J7&lt;=0.00303240740740741,"II JA",IF(J7&lt;=0.00320601851851852,"III JA"))))))))</f>
        <v>III A</v>
      </c>
      <c r="L7" s="6" t="s">
        <v>239</v>
      </c>
      <c r="M7" s="465">
        <v>2.5041666666666667E-3</v>
      </c>
    </row>
    <row r="8" spans="1:13" s="382" customFormat="1" ht="18" customHeight="1">
      <c r="A8" s="401">
        <v>2</v>
      </c>
      <c r="B8" s="423" t="s">
        <v>796</v>
      </c>
      <c r="C8" s="4" t="s">
        <v>153</v>
      </c>
      <c r="D8" s="5" t="s">
        <v>797</v>
      </c>
      <c r="E8" s="463">
        <v>39792</v>
      </c>
      <c r="F8" s="6" t="s">
        <v>307</v>
      </c>
      <c r="G8" s="6" t="s">
        <v>39</v>
      </c>
      <c r="H8" s="6"/>
      <c r="I8" s="424"/>
      <c r="J8" s="464">
        <v>2.548263888888889E-3</v>
      </c>
      <c r="K8" s="54" t="str">
        <f>IF(ISBLANK(J8),"",IF(J8&lt;=0.00202546296296296,"KSM",IF(J8&lt;=0.00216435185185185,"I A",IF(J8&lt;=0.00233796296296296,"II A",IF(J8&lt;=0.00256944444444444,"III A",IF(J8&lt;=0.00280092592592593,"I JA",IF(J8&lt;=0.00303240740740741,"II JA",IF(J8&lt;=0.00320601851851852,"III JA"))))))))</f>
        <v>III A</v>
      </c>
      <c r="L8" s="6" t="s">
        <v>798</v>
      </c>
      <c r="M8" s="465"/>
    </row>
    <row r="9" spans="1:13" s="382" customFormat="1" ht="18" customHeight="1">
      <c r="A9" s="401">
        <v>3</v>
      </c>
      <c r="B9" s="423" t="s">
        <v>792</v>
      </c>
      <c r="C9" s="4" t="s">
        <v>793</v>
      </c>
      <c r="D9" s="5" t="s">
        <v>794</v>
      </c>
      <c r="E9" s="463" t="s">
        <v>795</v>
      </c>
      <c r="F9" s="6" t="s">
        <v>526</v>
      </c>
      <c r="G9" s="6" t="s">
        <v>527</v>
      </c>
      <c r="H9" s="6" t="s">
        <v>528</v>
      </c>
      <c r="I9" s="424"/>
      <c r="J9" s="464">
        <v>2.5778935185185184E-3</v>
      </c>
      <c r="K9" s="54" t="str">
        <f>IF(ISBLANK(J9),"",IF(J9&lt;=0.00202546296296296,"KSM",IF(J9&lt;=0.00216435185185185,"I A",IF(J9&lt;=0.00233796296296296,"II A",IF(J9&lt;=0.00256944444444444,"III A",IF(J9&lt;=0.00280092592592593,"I JA",IF(J9&lt;=0.00303240740740741,"II JA",IF(J9&lt;=0.00320601851851852,"III JA"))))))))</f>
        <v>I JA</v>
      </c>
      <c r="L9" s="6" t="s">
        <v>529</v>
      </c>
      <c r="M9" s="465"/>
    </row>
    <row r="10" spans="1:13" s="382" customFormat="1" ht="18" customHeight="1">
      <c r="A10" s="401">
        <v>4</v>
      </c>
      <c r="B10" s="423" t="s">
        <v>799</v>
      </c>
      <c r="C10" s="4" t="s">
        <v>507</v>
      </c>
      <c r="D10" s="5" t="s">
        <v>800</v>
      </c>
      <c r="E10" s="463">
        <v>39268</v>
      </c>
      <c r="F10" s="6" t="s">
        <v>93</v>
      </c>
      <c r="G10" s="6" t="s">
        <v>59</v>
      </c>
      <c r="H10" s="6"/>
      <c r="I10" s="424"/>
      <c r="J10" s="464">
        <v>2.6356481481481478E-3</v>
      </c>
      <c r="K10" s="54" t="str">
        <f>IF(ISBLANK(J10),"",IF(J10&lt;=0.00202546296296296,"KSM",IF(J10&lt;=0.00216435185185185,"I A",IF(J10&lt;=0.00233796296296296,"II A",IF(J10&lt;=0.00256944444444444,"III A",IF(J10&lt;=0.00280092592592593,"I JA",IF(J10&lt;=0.00303240740740741,"II JA",IF(J10&lt;=0.00320601851851852,"III JA"))))))))</f>
        <v>I JA</v>
      </c>
      <c r="L10" s="6" t="s">
        <v>536</v>
      </c>
      <c r="M10" s="467" t="s">
        <v>801</v>
      </c>
    </row>
    <row r="11" spans="1:13" s="382" customFormat="1" ht="18" customHeight="1">
      <c r="A11" s="401">
        <v>5</v>
      </c>
      <c r="B11" s="423" t="s">
        <v>802</v>
      </c>
      <c r="C11" s="4" t="s">
        <v>803</v>
      </c>
      <c r="D11" s="5" t="s">
        <v>804</v>
      </c>
      <c r="E11" s="463" t="s">
        <v>805</v>
      </c>
      <c r="F11" s="6" t="s">
        <v>109</v>
      </c>
      <c r="G11" s="6" t="s">
        <v>110</v>
      </c>
      <c r="H11" s="6"/>
      <c r="I11" s="424"/>
      <c r="J11" s="464">
        <v>2.8106481481481485E-3</v>
      </c>
      <c r="K11" s="54" t="str">
        <f>IF(ISBLANK(J11),"",IF(J11&lt;=0.00202546296296296,"KSM",IF(J11&lt;=0.00216435185185185,"I A",IF(J11&lt;=0.00233796296296296,"II A",IF(J11&lt;=0.00256944444444444,"III A",IF(J11&lt;=0.00280092592592593,"I JA",IF(J11&lt;=0.00303240740740741,"II JA",IF(J11&lt;=0.00320601851851852,"III JA"))))))))</f>
        <v>II JA</v>
      </c>
      <c r="L11" s="6" t="s">
        <v>268</v>
      </c>
      <c r="M11" s="468">
        <v>2.6372685185185184E-3</v>
      </c>
    </row>
    <row r="12" spans="1:13" s="451" customFormat="1" ht="18" customHeight="1" thickBot="1">
      <c r="A12" s="389"/>
      <c r="B12" s="389"/>
      <c r="C12" s="65">
        <v>2</v>
      </c>
      <c r="D12" s="65" t="s">
        <v>788</v>
      </c>
      <c r="E12" s="445"/>
      <c r="F12" s="453"/>
      <c r="G12" s="453"/>
      <c r="H12" s="454"/>
      <c r="I12" s="454"/>
      <c r="J12" s="455"/>
      <c r="K12" s="456"/>
      <c r="M12" s="462"/>
    </row>
    <row r="13" spans="1:13" s="462" customFormat="1" ht="18" customHeight="1" thickBot="1">
      <c r="A13" s="122" t="s">
        <v>70</v>
      </c>
      <c r="B13" s="438" t="s">
        <v>168</v>
      </c>
      <c r="C13" s="439" t="s">
        <v>2</v>
      </c>
      <c r="D13" s="396" t="s">
        <v>3</v>
      </c>
      <c r="E13" s="457" t="s">
        <v>4</v>
      </c>
      <c r="F13" s="458" t="s">
        <v>5</v>
      </c>
      <c r="G13" s="2" t="s">
        <v>6</v>
      </c>
      <c r="H13" s="398" t="s">
        <v>486</v>
      </c>
      <c r="I13" s="398" t="s">
        <v>8</v>
      </c>
      <c r="J13" s="459" t="s">
        <v>180</v>
      </c>
      <c r="K13" s="460" t="s">
        <v>9</v>
      </c>
      <c r="L13" s="461" t="s">
        <v>10</v>
      </c>
    </row>
    <row r="14" spans="1:13" s="382" customFormat="1" ht="18" customHeight="1">
      <c r="A14" s="401">
        <v>1</v>
      </c>
      <c r="B14" s="423" t="s">
        <v>806</v>
      </c>
      <c r="C14" s="4" t="s">
        <v>361</v>
      </c>
      <c r="D14" s="5" t="s">
        <v>807</v>
      </c>
      <c r="E14" s="463" t="s">
        <v>808</v>
      </c>
      <c r="F14" s="6" t="s">
        <v>192</v>
      </c>
      <c r="G14" s="6" t="s">
        <v>59</v>
      </c>
      <c r="H14" s="6"/>
      <c r="I14" s="424"/>
      <c r="J14" s="464">
        <v>2.2386574074074075E-3</v>
      </c>
      <c r="K14" s="54" t="str">
        <f>IF(ISBLANK(J14),"",IF(J14&lt;=0.00202546296296296,"KSM",IF(J14&lt;=0.00216435185185185,"I A",IF(J14&lt;=0.00233796296296296,"II A",IF(J14&lt;=0.00256944444444444,"III A",IF(J14&lt;=0.00280092592592593,"I JA",IF(J14&lt;=0.00303240740740741,"II JA",IF(J14&lt;=0.00320601851851852,"III JA"))))))))</f>
        <v>II A</v>
      </c>
      <c r="L14" s="6" t="s">
        <v>682</v>
      </c>
      <c r="M14" s="469" t="s">
        <v>809</v>
      </c>
    </row>
    <row r="15" spans="1:13" s="382" customFormat="1" ht="18" customHeight="1">
      <c r="A15" s="401">
        <v>2</v>
      </c>
      <c r="B15" s="423" t="s">
        <v>810</v>
      </c>
      <c r="C15" s="4" t="s">
        <v>811</v>
      </c>
      <c r="D15" s="5" t="s">
        <v>812</v>
      </c>
      <c r="E15" s="463" t="s">
        <v>813</v>
      </c>
      <c r="F15" s="6" t="s">
        <v>53</v>
      </c>
      <c r="G15" s="6" t="s">
        <v>14</v>
      </c>
      <c r="H15" s="6"/>
      <c r="I15" s="424"/>
      <c r="J15" s="464">
        <v>2.2724537037037036E-3</v>
      </c>
      <c r="K15" s="54" t="str">
        <f>IF(ISBLANK(J15),"",IF(J15&lt;=0.00202546296296296,"KSM",IF(J15&lt;=0.00216435185185185,"I A",IF(J15&lt;=0.00233796296296296,"II A",IF(J15&lt;=0.00256944444444444,"III A",IF(J15&lt;=0.00280092592592593,"I JA",IF(J15&lt;=0.00303240740740741,"II JA",IF(J15&lt;=0.00320601851851852,"III JA"))))))))</f>
        <v>II A</v>
      </c>
      <c r="L15" s="6" t="s">
        <v>744</v>
      </c>
      <c r="M15" s="470" t="s">
        <v>814</v>
      </c>
    </row>
    <row r="16" spans="1:13" s="382" customFormat="1" ht="18" customHeight="1">
      <c r="A16" s="401">
        <v>3</v>
      </c>
      <c r="B16" s="423" t="s">
        <v>815</v>
      </c>
      <c r="C16" s="4" t="s">
        <v>37</v>
      </c>
      <c r="D16" s="5" t="s">
        <v>816</v>
      </c>
      <c r="E16" s="463">
        <v>39209</v>
      </c>
      <c r="F16" s="6" t="s">
        <v>12</v>
      </c>
      <c r="G16" s="6" t="s">
        <v>13</v>
      </c>
      <c r="H16" s="6"/>
      <c r="I16" s="424"/>
      <c r="J16" s="464">
        <v>2.3644675925925925E-3</v>
      </c>
      <c r="K16" s="54" t="str">
        <f>IF(ISBLANK(J16),"",IF(J16&lt;=0.00202546296296296,"KSM",IF(J16&lt;=0.00216435185185185,"I A",IF(J16&lt;=0.00233796296296296,"II A",IF(J16&lt;=0.00256944444444444,"III A",IF(J16&lt;=0.00280092592592593,"I JA",IF(J16&lt;=0.00303240740740741,"II JA",IF(J16&lt;=0.00320601851851852,"III JA"))))))))</f>
        <v>III A</v>
      </c>
      <c r="L16" s="6" t="s">
        <v>523</v>
      </c>
      <c r="M16" s="471" t="s">
        <v>817</v>
      </c>
    </row>
    <row r="17" spans="1:13" s="382" customFormat="1" ht="18" customHeight="1">
      <c r="A17" s="401">
        <v>4</v>
      </c>
      <c r="B17" s="423" t="s">
        <v>818</v>
      </c>
      <c r="C17" s="4" t="s">
        <v>184</v>
      </c>
      <c r="D17" s="5" t="s">
        <v>819</v>
      </c>
      <c r="E17" s="463" t="s">
        <v>820</v>
      </c>
      <c r="F17" s="6" t="s">
        <v>89</v>
      </c>
      <c r="G17" s="6" t="s">
        <v>14</v>
      </c>
      <c r="H17" s="6"/>
      <c r="I17" s="424" t="s">
        <v>18</v>
      </c>
      <c r="J17" s="464">
        <v>2.5547453703703704E-3</v>
      </c>
      <c r="K17" s="54" t="str">
        <f>IF(ISBLANK(J17),"",IF(J17&lt;=0.00202546296296296,"KSM",IF(J17&lt;=0.00216435185185185,"I A",IF(J17&lt;=0.00233796296296296,"II A",IF(J17&lt;=0.00256944444444444,"III A",IF(J17&lt;=0.00280092592592593,"I JA",IF(J17&lt;=0.00303240740740741,"II JA",IF(J17&lt;=0.00320601851851852,"III JA"))))))))</f>
        <v>III A</v>
      </c>
      <c r="L17" s="6" t="s">
        <v>559</v>
      </c>
      <c r="M17" s="472" t="s">
        <v>821</v>
      </c>
    </row>
    <row r="18" spans="1:13" s="382" customFormat="1" ht="18" customHeight="1">
      <c r="A18" s="401">
        <v>5</v>
      </c>
      <c r="B18" s="423" t="s">
        <v>822</v>
      </c>
      <c r="C18" s="4" t="s">
        <v>380</v>
      </c>
      <c r="D18" s="5" t="s">
        <v>823</v>
      </c>
      <c r="E18" s="463" t="s">
        <v>562</v>
      </c>
      <c r="F18" s="6" t="s">
        <v>186</v>
      </c>
      <c r="G18" s="6" t="s">
        <v>99</v>
      </c>
      <c r="H18" s="6"/>
      <c r="I18" s="424"/>
      <c r="J18" s="464">
        <v>2.5623842592592595E-3</v>
      </c>
      <c r="K18" s="54" t="str">
        <f>IF(ISBLANK(J18),"",IF(J18&lt;=0.00202546296296296,"KSM",IF(J18&lt;=0.00216435185185185,"I A",IF(J18&lt;=0.00233796296296296,"II A",IF(J18&lt;=0.00256944444444444,"III A",IF(J18&lt;=0.00280092592592593,"I JA",IF(J18&lt;=0.00303240740740741,"II JA",IF(J18&lt;=0.00320601851851852,"III JA"))))))))</f>
        <v>III A</v>
      </c>
      <c r="L18" s="6" t="s">
        <v>824</v>
      </c>
      <c r="M18" s="465">
        <v>2.4630787037037039E-3</v>
      </c>
    </row>
    <row r="22" spans="1:13">
      <c r="E22" s="443"/>
      <c r="F22" s="443"/>
      <c r="G22" s="443"/>
      <c r="H22" s="443"/>
      <c r="I22" s="443"/>
      <c r="J22" s="443"/>
      <c r="K22" s="443"/>
      <c r="L22" s="443"/>
    </row>
    <row r="23" spans="1:13">
      <c r="E23" s="443"/>
      <c r="F23" s="443"/>
      <c r="G23" s="443"/>
      <c r="H23" s="443"/>
      <c r="I23" s="443"/>
      <c r="J23" s="443"/>
      <c r="K23" s="443"/>
      <c r="L23" s="443"/>
    </row>
    <row r="24" spans="1:13">
      <c r="E24" s="443"/>
      <c r="F24" s="443"/>
      <c r="G24" s="443"/>
      <c r="H24" s="443"/>
      <c r="I24" s="443"/>
      <c r="J24" s="443"/>
      <c r="K24" s="443"/>
      <c r="L24" s="443"/>
    </row>
    <row r="25" spans="1:13">
      <c r="E25" s="443"/>
      <c r="F25" s="443"/>
      <c r="G25" s="443"/>
      <c r="H25" s="443"/>
      <c r="I25" s="443"/>
      <c r="J25" s="443"/>
      <c r="K25" s="443"/>
      <c r="L25" s="443"/>
    </row>
    <row r="26" spans="1:13">
      <c r="E26" s="443"/>
      <c r="F26" s="443"/>
      <c r="G26" s="443"/>
      <c r="H26" s="443"/>
      <c r="I26" s="443"/>
      <c r="J26" s="443"/>
      <c r="K26" s="443"/>
      <c r="L26" s="443"/>
    </row>
    <row r="27" spans="1:13">
      <c r="E27" s="443"/>
      <c r="F27" s="443"/>
      <c r="G27" s="443"/>
      <c r="H27" s="443"/>
      <c r="I27" s="443"/>
      <c r="J27" s="443"/>
      <c r="K27" s="443"/>
      <c r="L27" s="443"/>
    </row>
    <row r="28" spans="1:13">
      <c r="E28" s="443"/>
      <c r="F28" s="443"/>
      <c r="G28" s="443"/>
      <c r="H28" s="443"/>
      <c r="I28" s="443"/>
      <c r="J28" s="443"/>
      <c r="K28" s="443"/>
      <c r="L28" s="443"/>
    </row>
    <row r="29" spans="1:13">
      <c r="E29" s="443"/>
      <c r="F29" s="443"/>
      <c r="G29" s="443"/>
      <c r="H29" s="443"/>
      <c r="I29" s="443"/>
      <c r="J29" s="443"/>
      <c r="K29" s="443"/>
      <c r="L29" s="443"/>
    </row>
    <row r="30" spans="1:13">
      <c r="E30" s="443"/>
      <c r="F30" s="443"/>
      <c r="G30" s="443"/>
      <c r="H30" s="443"/>
      <c r="I30" s="443"/>
      <c r="J30" s="443"/>
      <c r="K30" s="443"/>
      <c r="L30" s="443"/>
    </row>
    <row r="31" spans="1:13">
      <c r="E31" s="443"/>
      <c r="F31" s="443"/>
      <c r="G31" s="443"/>
      <c r="H31" s="443"/>
      <c r="I31" s="443"/>
      <c r="J31" s="443"/>
      <c r="K31" s="443"/>
      <c r="L31" s="443"/>
    </row>
    <row r="32" spans="1:13">
      <c r="E32" s="443"/>
      <c r="F32" s="443"/>
      <c r="G32" s="443"/>
      <c r="H32" s="443"/>
      <c r="I32" s="443"/>
      <c r="J32" s="443"/>
      <c r="K32" s="443"/>
      <c r="L32" s="443"/>
    </row>
    <row r="33" spans="5:12">
      <c r="E33" s="443"/>
      <c r="F33" s="443"/>
      <c r="G33" s="443"/>
      <c r="H33" s="443"/>
      <c r="I33" s="443"/>
      <c r="J33" s="443"/>
      <c r="K33" s="443"/>
      <c r="L33" s="443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workbookViewId="0">
      <selection activeCell="C28" sqref="C28"/>
    </sheetView>
  </sheetViews>
  <sheetFormatPr defaultRowHeight="13.2"/>
  <cols>
    <col min="1" max="1" width="5.6640625" style="443" customWidth="1"/>
    <col min="2" max="2" width="5" style="443" customWidth="1"/>
    <col min="3" max="3" width="11.109375" style="443" customWidth="1"/>
    <col min="4" max="4" width="14.33203125" style="443" bestFit="1" customWidth="1"/>
    <col min="5" max="5" width="9.44140625" style="473" customWidth="1"/>
    <col min="6" max="6" width="14.109375" style="474" customWidth="1"/>
    <col min="7" max="7" width="14.88671875" style="474" customWidth="1"/>
    <col min="8" max="8" width="8.6640625" style="474" customWidth="1"/>
    <col min="9" max="9" width="5.88671875" style="474" bestFit="1" customWidth="1"/>
    <col min="10" max="10" width="9.109375" style="475"/>
    <col min="11" max="11" width="4.5546875" style="476" bestFit="1" customWidth="1"/>
    <col min="12" max="12" width="26.33203125" style="450" customWidth="1"/>
    <col min="13" max="13" width="7" style="443" hidden="1" customWidth="1"/>
    <col min="14" max="14" width="9.109375" style="443" customWidth="1"/>
    <col min="15" max="256" width="9.109375" style="443"/>
    <col min="257" max="257" width="5.6640625" style="443" customWidth="1"/>
    <col min="258" max="258" width="5" style="443" customWidth="1"/>
    <col min="259" max="259" width="11.109375" style="443" customWidth="1"/>
    <col min="260" max="260" width="14.33203125" style="443" bestFit="1" customWidth="1"/>
    <col min="261" max="261" width="9.44140625" style="443" customWidth="1"/>
    <col min="262" max="262" width="14.109375" style="443" customWidth="1"/>
    <col min="263" max="263" width="14.88671875" style="443" customWidth="1"/>
    <col min="264" max="264" width="8.6640625" style="443" customWidth="1"/>
    <col min="265" max="265" width="5.88671875" style="443" bestFit="1" customWidth="1"/>
    <col min="266" max="266" width="9.109375" style="443"/>
    <col min="267" max="267" width="4.5546875" style="443" bestFit="1" customWidth="1"/>
    <col min="268" max="268" width="26.33203125" style="443" customWidth="1"/>
    <col min="269" max="269" width="0" style="443" hidden="1" customWidth="1"/>
    <col min="270" max="270" width="9.109375" style="443" customWidth="1"/>
    <col min="271" max="512" width="9.109375" style="443"/>
    <col min="513" max="513" width="5.6640625" style="443" customWidth="1"/>
    <col min="514" max="514" width="5" style="443" customWidth="1"/>
    <col min="515" max="515" width="11.109375" style="443" customWidth="1"/>
    <col min="516" max="516" width="14.33203125" style="443" bestFit="1" customWidth="1"/>
    <col min="517" max="517" width="9.44140625" style="443" customWidth="1"/>
    <col min="518" max="518" width="14.109375" style="443" customWidth="1"/>
    <col min="519" max="519" width="14.88671875" style="443" customWidth="1"/>
    <col min="520" max="520" width="8.6640625" style="443" customWidth="1"/>
    <col min="521" max="521" width="5.88671875" style="443" bestFit="1" customWidth="1"/>
    <col min="522" max="522" width="9.109375" style="443"/>
    <col min="523" max="523" width="4.5546875" style="443" bestFit="1" customWidth="1"/>
    <col min="524" max="524" width="26.33203125" style="443" customWidth="1"/>
    <col min="525" max="525" width="0" style="443" hidden="1" customWidth="1"/>
    <col min="526" max="526" width="9.109375" style="443" customWidth="1"/>
    <col min="527" max="768" width="9.109375" style="443"/>
    <col min="769" max="769" width="5.6640625" style="443" customWidth="1"/>
    <col min="770" max="770" width="5" style="443" customWidth="1"/>
    <col min="771" max="771" width="11.109375" style="443" customWidth="1"/>
    <col min="772" max="772" width="14.33203125" style="443" bestFit="1" customWidth="1"/>
    <col min="773" max="773" width="9.44140625" style="443" customWidth="1"/>
    <col min="774" max="774" width="14.109375" style="443" customWidth="1"/>
    <col min="775" max="775" width="14.88671875" style="443" customWidth="1"/>
    <col min="776" max="776" width="8.6640625" style="443" customWidth="1"/>
    <col min="777" max="777" width="5.88671875" style="443" bestFit="1" customWidth="1"/>
    <col min="778" max="778" width="9.109375" style="443"/>
    <col min="779" max="779" width="4.5546875" style="443" bestFit="1" customWidth="1"/>
    <col min="780" max="780" width="26.33203125" style="443" customWidth="1"/>
    <col min="781" max="781" width="0" style="443" hidden="1" customWidth="1"/>
    <col min="782" max="782" width="9.109375" style="443" customWidth="1"/>
    <col min="783" max="1024" width="9.109375" style="443"/>
    <col min="1025" max="1025" width="5.6640625" style="443" customWidth="1"/>
    <col min="1026" max="1026" width="5" style="443" customWidth="1"/>
    <col min="1027" max="1027" width="11.109375" style="443" customWidth="1"/>
    <col min="1028" max="1028" width="14.33203125" style="443" bestFit="1" customWidth="1"/>
    <col min="1029" max="1029" width="9.44140625" style="443" customWidth="1"/>
    <col min="1030" max="1030" width="14.109375" style="443" customWidth="1"/>
    <col min="1031" max="1031" width="14.88671875" style="443" customWidth="1"/>
    <col min="1032" max="1032" width="8.6640625" style="443" customWidth="1"/>
    <col min="1033" max="1033" width="5.88671875" style="443" bestFit="1" customWidth="1"/>
    <col min="1034" max="1034" width="9.109375" style="443"/>
    <col min="1035" max="1035" width="4.5546875" style="443" bestFit="1" customWidth="1"/>
    <col min="1036" max="1036" width="26.33203125" style="443" customWidth="1"/>
    <col min="1037" max="1037" width="0" style="443" hidden="1" customWidth="1"/>
    <col min="1038" max="1038" width="9.109375" style="443" customWidth="1"/>
    <col min="1039" max="1280" width="9.109375" style="443"/>
    <col min="1281" max="1281" width="5.6640625" style="443" customWidth="1"/>
    <col min="1282" max="1282" width="5" style="443" customWidth="1"/>
    <col min="1283" max="1283" width="11.109375" style="443" customWidth="1"/>
    <col min="1284" max="1284" width="14.33203125" style="443" bestFit="1" customWidth="1"/>
    <col min="1285" max="1285" width="9.44140625" style="443" customWidth="1"/>
    <col min="1286" max="1286" width="14.109375" style="443" customWidth="1"/>
    <col min="1287" max="1287" width="14.88671875" style="443" customWidth="1"/>
    <col min="1288" max="1288" width="8.6640625" style="443" customWidth="1"/>
    <col min="1289" max="1289" width="5.88671875" style="443" bestFit="1" customWidth="1"/>
    <col min="1290" max="1290" width="9.109375" style="443"/>
    <col min="1291" max="1291" width="4.5546875" style="443" bestFit="1" customWidth="1"/>
    <col min="1292" max="1292" width="26.33203125" style="443" customWidth="1"/>
    <col min="1293" max="1293" width="0" style="443" hidden="1" customWidth="1"/>
    <col min="1294" max="1294" width="9.109375" style="443" customWidth="1"/>
    <col min="1295" max="1536" width="9.109375" style="443"/>
    <col min="1537" max="1537" width="5.6640625" style="443" customWidth="1"/>
    <col min="1538" max="1538" width="5" style="443" customWidth="1"/>
    <col min="1539" max="1539" width="11.109375" style="443" customWidth="1"/>
    <col min="1540" max="1540" width="14.33203125" style="443" bestFit="1" customWidth="1"/>
    <col min="1541" max="1541" width="9.44140625" style="443" customWidth="1"/>
    <col min="1542" max="1542" width="14.109375" style="443" customWidth="1"/>
    <col min="1543" max="1543" width="14.88671875" style="443" customWidth="1"/>
    <col min="1544" max="1544" width="8.6640625" style="443" customWidth="1"/>
    <col min="1545" max="1545" width="5.88671875" style="443" bestFit="1" customWidth="1"/>
    <col min="1546" max="1546" width="9.109375" style="443"/>
    <col min="1547" max="1547" width="4.5546875" style="443" bestFit="1" customWidth="1"/>
    <col min="1548" max="1548" width="26.33203125" style="443" customWidth="1"/>
    <col min="1549" max="1549" width="0" style="443" hidden="1" customWidth="1"/>
    <col min="1550" max="1550" width="9.109375" style="443" customWidth="1"/>
    <col min="1551" max="1792" width="9.109375" style="443"/>
    <col min="1793" max="1793" width="5.6640625" style="443" customWidth="1"/>
    <col min="1794" max="1794" width="5" style="443" customWidth="1"/>
    <col min="1795" max="1795" width="11.109375" style="443" customWidth="1"/>
    <col min="1796" max="1796" width="14.33203125" style="443" bestFit="1" customWidth="1"/>
    <col min="1797" max="1797" width="9.44140625" style="443" customWidth="1"/>
    <col min="1798" max="1798" width="14.109375" style="443" customWidth="1"/>
    <col min="1799" max="1799" width="14.88671875" style="443" customWidth="1"/>
    <col min="1800" max="1800" width="8.6640625" style="443" customWidth="1"/>
    <col min="1801" max="1801" width="5.88671875" style="443" bestFit="1" customWidth="1"/>
    <col min="1802" max="1802" width="9.109375" style="443"/>
    <col min="1803" max="1803" width="4.5546875" style="443" bestFit="1" customWidth="1"/>
    <col min="1804" max="1804" width="26.33203125" style="443" customWidth="1"/>
    <col min="1805" max="1805" width="0" style="443" hidden="1" customWidth="1"/>
    <col min="1806" max="1806" width="9.109375" style="443" customWidth="1"/>
    <col min="1807" max="2048" width="9.109375" style="443"/>
    <col min="2049" max="2049" width="5.6640625" style="443" customWidth="1"/>
    <col min="2050" max="2050" width="5" style="443" customWidth="1"/>
    <col min="2051" max="2051" width="11.109375" style="443" customWidth="1"/>
    <col min="2052" max="2052" width="14.33203125" style="443" bestFit="1" customWidth="1"/>
    <col min="2053" max="2053" width="9.44140625" style="443" customWidth="1"/>
    <col min="2054" max="2054" width="14.109375" style="443" customWidth="1"/>
    <col min="2055" max="2055" width="14.88671875" style="443" customWidth="1"/>
    <col min="2056" max="2056" width="8.6640625" style="443" customWidth="1"/>
    <col min="2057" max="2057" width="5.88671875" style="443" bestFit="1" customWidth="1"/>
    <col min="2058" max="2058" width="9.109375" style="443"/>
    <col min="2059" max="2059" width="4.5546875" style="443" bestFit="1" customWidth="1"/>
    <col min="2060" max="2060" width="26.33203125" style="443" customWidth="1"/>
    <col min="2061" max="2061" width="0" style="443" hidden="1" customWidth="1"/>
    <col min="2062" max="2062" width="9.109375" style="443" customWidth="1"/>
    <col min="2063" max="2304" width="9.109375" style="443"/>
    <col min="2305" max="2305" width="5.6640625" style="443" customWidth="1"/>
    <col min="2306" max="2306" width="5" style="443" customWidth="1"/>
    <col min="2307" max="2307" width="11.109375" style="443" customWidth="1"/>
    <col min="2308" max="2308" width="14.33203125" style="443" bestFit="1" customWidth="1"/>
    <col min="2309" max="2309" width="9.44140625" style="443" customWidth="1"/>
    <col min="2310" max="2310" width="14.109375" style="443" customWidth="1"/>
    <col min="2311" max="2311" width="14.88671875" style="443" customWidth="1"/>
    <col min="2312" max="2312" width="8.6640625" style="443" customWidth="1"/>
    <col min="2313" max="2313" width="5.88671875" style="443" bestFit="1" customWidth="1"/>
    <col min="2314" max="2314" width="9.109375" style="443"/>
    <col min="2315" max="2315" width="4.5546875" style="443" bestFit="1" customWidth="1"/>
    <col min="2316" max="2316" width="26.33203125" style="443" customWidth="1"/>
    <col min="2317" max="2317" width="0" style="443" hidden="1" customWidth="1"/>
    <col min="2318" max="2318" width="9.109375" style="443" customWidth="1"/>
    <col min="2319" max="2560" width="9.109375" style="443"/>
    <col min="2561" max="2561" width="5.6640625" style="443" customWidth="1"/>
    <col min="2562" max="2562" width="5" style="443" customWidth="1"/>
    <col min="2563" max="2563" width="11.109375" style="443" customWidth="1"/>
    <col min="2564" max="2564" width="14.33203125" style="443" bestFit="1" customWidth="1"/>
    <col min="2565" max="2565" width="9.44140625" style="443" customWidth="1"/>
    <col min="2566" max="2566" width="14.109375" style="443" customWidth="1"/>
    <col min="2567" max="2567" width="14.88671875" style="443" customWidth="1"/>
    <col min="2568" max="2568" width="8.6640625" style="443" customWidth="1"/>
    <col min="2569" max="2569" width="5.88671875" style="443" bestFit="1" customWidth="1"/>
    <col min="2570" max="2570" width="9.109375" style="443"/>
    <col min="2571" max="2571" width="4.5546875" style="443" bestFit="1" customWidth="1"/>
    <col min="2572" max="2572" width="26.33203125" style="443" customWidth="1"/>
    <col min="2573" max="2573" width="0" style="443" hidden="1" customWidth="1"/>
    <col min="2574" max="2574" width="9.109375" style="443" customWidth="1"/>
    <col min="2575" max="2816" width="9.109375" style="443"/>
    <col min="2817" max="2817" width="5.6640625" style="443" customWidth="1"/>
    <col min="2818" max="2818" width="5" style="443" customWidth="1"/>
    <col min="2819" max="2819" width="11.109375" style="443" customWidth="1"/>
    <col min="2820" max="2820" width="14.33203125" style="443" bestFit="1" customWidth="1"/>
    <col min="2821" max="2821" width="9.44140625" style="443" customWidth="1"/>
    <col min="2822" max="2822" width="14.109375" style="443" customWidth="1"/>
    <col min="2823" max="2823" width="14.88671875" style="443" customWidth="1"/>
    <col min="2824" max="2824" width="8.6640625" style="443" customWidth="1"/>
    <col min="2825" max="2825" width="5.88671875" style="443" bestFit="1" customWidth="1"/>
    <col min="2826" max="2826" width="9.109375" style="443"/>
    <col min="2827" max="2827" width="4.5546875" style="443" bestFit="1" customWidth="1"/>
    <col min="2828" max="2828" width="26.33203125" style="443" customWidth="1"/>
    <col min="2829" max="2829" width="0" style="443" hidden="1" customWidth="1"/>
    <col min="2830" max="2830" width="9.109375" style="443" customWidth="1"/>
    <col min="2831" max="3072" width="9.109375" style="443"/>
    <col min="3073" max="3073" width="5.6640625" style="443" customWidth="1"/>
    <col min="3074" max="3074" width="5" style="443" customWidth="1"/>
    <col min="3075" max="3075" width="11.109375" style="443" customWidth="1"/>
    <col min="3076" max="3076" width="14.33203125" style="443" bestFit="1" customWidth="1"/>
    <col min="3077" max="3077" width="9.44140625" style="443" customWidth="1"/>
    <col min="3078" max="3078" width="14.109375" style="443" customWidth="1"/>
    <col min="3079" max="3079" width="14.88671875" style="443" customWidth="1"/>
    <col min="3080" max="3080" width="8.6640625" style="443" customWidth="1"/>
    <col min="3081" max="3081" width="5.88671875" style="443" bestFit="1" customWidth="1"/>
    <col min="3082" max="3082" width="9.109375" style="443"/>
    <col min="3083" max="3083" width="4.5546875" style="443" bestFit="1" customWidth="1"/>
    <col min="3084" max="3084" width="26.33203125" style="443" customWidth="1"/>
    <col min="3085" max="3085" width="0" style="443" hidden="1" customWidth="1"/>
    <col min="3086" max="3086" width="9.109375" style="443" customWidth="1"/>
    <col min="3087" max="3328" width="9.109375" style="443"/>
    <col min="3329" max="3329" width="5.6640625" style="443" customWidth="1"/>
    <col min="3330" max="3330" width="5" style="443" customWidth="1"/>
    <col min="3331" max="3331" width="11.109375" style="443" customWidth="1"/>
    <col min="3332" max="3332" width="14.33203125" style="443" bestFit="1" customWidth="1"/>
    <col min="3333" max="3333" width="9.44140625" style="443" customWidth="1"/>
    <col min="3334" max="3334" width="14.109375" style="443" customWidth="1"/>
    <col min="3335" max="3335" width="14.88671875" style="443" customWidth="1"/>
    <col min="3336" max="3336" width="8.6640625" style="443" customWidth="1"/>
    <col min="3337" max="3337" width="5.88671875" style="443" bestFit="1" customWidth="1"/>
    <col min="3338" max="3338" width="9.109375" style="443"/>
    <col min="3339" max="3339" width="4.5546875" style="443" bestFit="1" customWidth="1"/>
    <col min="3340" max="3340" width="26.33203125" style="443" customWidth="1"/>
    <col min="3341" max="3341" width="0" style="443" hidden="1" customWidth="1"/>
    <col min="3342" max="3342" width="9.109375" style="443" customWidth="1"/>
    <col min="3343" max="3584" width="9.109375" style="443"/>
    <col min="3585" max="3585" width="5.6640625" style="443" customWidth="1"/>
    <col min="3586" max="3586" width="5" style="443" customWidth="1"/>
    <col min="3587" max="3587" width="11.109375" style="443" customWidth="1"/>
    <col min="3588" max="3588" width="14.33203125" style="443" bestFit="1" customWidth="1"/>
    <col min="3589" max="3589" width="9.44140625" style="443" customWidth="1"/>
    <col min="3590" max="3590" width="14.109375" style="443" customWidth="1"/>
    <col min="3591" max="3591" width="14.88671875" style="443" customWidth="1"/>
    <col min="3592" max="3592" width="8.6640625" style="443" customWidth="1"/>
    <col min="3593" max="3593" width="5.88671875" style="443" bestFit="1" customWidth="1"/>
    <col min="3594" max="3594" width="9.109375" style="443"/>
    <col min="3595" max="3595" width="4.5546875" style="443" bestFit="1" customWidth="1"/>
    <col min="3596" max="3596" width="26.33203125" style="443" customWidth="1"/>
    <col min="3597" max="3597" width="0" style="443" hidden="1" customWidth="1"/>
    <col min="3598" max="3598" width="9.109375" style="443" customWidth="1"/>
    <col min="3599" max="3840" width="9.109375" style="443"/>
    <col min="3841" max="3841" width="5.6640625" style="443" customWidth="1"/>
    <col min="3842" max="3842" width="5" style="443" customWidth="1"/>
    <col min="3843" max="3843" width="11.109375" style="443" customWidth="1"/>
    <col min="3844" max="3844" width="14.33203125" style="443" bestFit="1" customWidth="1"/>
    <col min="3845" max="3845" width="9.44140625" style="443" customWidth="1"/>
    <col min="3846" max="3846" width="14.109375" style="443" customWidth="1"/>
    <col min="3847" max="3847" width="14.88671875" style="443" customWidth="1"/>
    <col min="3848" max="3848" width="8.6640625" style="443" customWidth="1"/>
    <col min="3849" max="3849" width="5.88671875" style="443" bestFit="1" customWidth="1"/>
    <col min="3850" max="3850" width="9.109375" style="443"/>
    <col min="3851" max="3851" width="4.5546875" style="443" bestFit="1" customWidth="1"/>
    <col min="3852" max="3852" width="26.33203125" style="443" customWidth="1"/>
    <col min="3853" max="3853" width="0" style="443" hidden="1" customWidth="1"/>
    <col min="3854" max="3854" width="9.109375" style="443" customWidth="1"/>
    <col min="3855" max="4096" width="9.109375" style="443"/>
    <col min="4097" max="4097" width="5.6640625" style="443" customWidth="1"/>
    <col min="4098" max="4098" width="5" style="443" customWidth="1"/>
    <col min="4099" max="4099" width="11.109375" style="443" customWidth="1"/>
    <col min="4100" max="4100" width="14.33203125" style="443" bestFit="1" customWidth="1"/>
    <col min="4101" max="4101" width="9.44140625" style="443" customWidth="1"/>
    <col min="4102" max="4102" width="14.109375" style="443" customWidth="1"/>
    <col min="4103" max="4103" width="14.88671875" style="443" customWidth="1"/>
    <col min="4104" max="4104" width="8.6640625" style="443" customWidth="1"/>
    <col min="4105" max="4105" width="5.88671875" style="443" bestFit="1" customWidth="1"/>
    <col min="4106" max="4106" width="9.109375" style="443"/>
    <col min="4107" max="4107" width="4.5546875" style="443" bestFit="1" customWidth="1"/>
    <col min="4108" max="4108" width="26.33203125" style="443" customWidth="1"/>
    <col min="4109" max="4109" width="0" style="443" hidden="1" customWidth="1"/>
    <col min="4110" max="4110" width="9.109375" style="443" customWidth="1"/>
    <col min="4111" max="4352" width="9.109375" style="443"/>
    <col min="4353" max="4353" width="5.6640625" style="443" customWidth="1"/>
    <col min="4354" max="4354" width="5" style="443" customWidth="1"/>
    <col min="4355" max="4355" width="11.109375" style="443" customWidth="1"/>
    <col min="4356" max="4356" width="14.33203125" style="443" bestFit="1" customWidth="1"/>
    <col min="4357" max="4357" width="9.44140625" style="443" customWidth="1"/>
    <col min="4358" max="4358" width="14.109375" style="443" customWidth="1"/>
    <col min="4359" max="4359" width="14.88671875" style="443" customWidth="1"/>
    <col min="4360" max="4360" width="8.6640625" style="443" customWidth="1"/>
    <col min="4361" max="4361" width="5.88671875" style="443" bestFit="1" customWidth="1"/>
    <col min="4362" max="4362" width="9.109375" style="443"/>
    <col min="4363" max="4363" width="4.5546875" style="443" bestFit="1" customWidth="1"/>
    <col min="4364" max="4364" width="26.33203125" style="443" customWidth="1"/>
    <col min="4365" max="4365" width="0" style="443" hidden="1" customWidth="1"/>
    <col min="4366" max="4366" width="9.109375" style="443" customWidth="1"/>
    <col min="4367" max="4608" width="9.109375" style="443"/>
    <col min="4609" max="4609" width="5.6640625" style="443" customWidth="1"/>
    <col min="4610" max="4610" width="5" style="443" customWidth="1"/>
    <col min="4611" max="4611" width="11.109375" style="443" customWidth="1"/>
    <col min="4612" max="4612" width="14.33203125" style="443" bestFit="1" customWidth="1"/>
    <col min="4613" max="4613" width="9.44140625" style="443" customWidth="1"/>
    <col min="4614" max="4614" width="14.109375" style="443" customWidth="1"/>
    <col min="4615" max="4615" width="14.88671875" style="443" customWidth="1"/>
    <col min="4616" max="4616" width="8.6640625" style="443" customWidth="1"/>
    <col min="4617" max="4617" width="5.88671875" style="443" bestFit="1" customWidth="1"/>
    <col min="4618" max="4618" width="9.109375" style="443"/>
    <col min="4619" max="4619" width="4.5546875" style="443" bestFit="1" customWidth="1"/>
    <col min="4620" max="4620" width="26.33203125" style="443" customWidth="1"/>
    <col min="4621" max="4621" width="0" style="443" hidden="1" customWidth="1"/>
    <col min="4622" max="4622" width="9.109375" style="443" customWidth="1"/>
    <col min="4623" max="4864" width="9.109375" style="443"/>
    <col min="4865" max="4865" width="5.6640625" style="443" customWidth="1"/>
    <col min="4866" max="4866" width="5" style="443" customWidth="1"/>
    <col min="4867" max="4867" width="11.109375" style="443" customWidth="1"/>
    <col min="4868" max="4868" width="14.33203125" style="443" bestFit="1" customWidth="1"/>
    <col min="4869" max="4869" width="9.44140625" style="443" customWidth="1"/>
    <col min="4870" max="4870" width="14.109375" style="443" customWidth="1"/>
    <col min="4871" max="4871" width="14.88671875" style="443" customWidth="1"/>
    <col min="4872" max="4872" width="8.6640625" style="443" customWidth="1"/>
    <col min="4873" max="4873" width="5.88671875" style="443" bestFit="1" customWidth="1"/>
    <col min="4874" max="4874" width="9.109375" style="443"/>
    <col min="4875" max="4875" width="4.5546875" style="443" bestFit="1" customWidth="1"/>
    <col min="4876" max="4876" width="26.33203125" style="443" customWidth="1"/>
    <col min="4877" max="4877" width="0" style="443" hidden="1" customWidth="1"/>
    <col min="4878" max="4878" width="9.109375" style="443" customWidth="1"/>
    <col min="4879" max="5120" width="9.109375" style="443"/>
    <col min="5121" max="5121" width="5.6640625" style="443" customWidth="1"/>
    <col min="5122" max="5122" width="5" style="443" customWidth="1"/>
    <col min="5123" max="5123" width="11.109375" style="443" customWidth="1"/>
    <col min="5124" max="5124" width="14.33203125" style="443" bestFit="1" customWidth="1"/>
    <col min="5125" max="5125" width="9.44140625" style="443" customWidth="1"/>
    <col min="5126" max="5126" width="14.109375" style="443" customWidth="1"/>
    <col min="5127" max="5127" width="14.88671875" style="443" customWidth="1"/>
    <col min="5128" max="5128" width="8.6640625" style="443" customWidth="1"/>
    <col min="5129" max="5129" width="5.88671875" style="443" bestFit="1" customWidth="1"/>
    <col min="5130" max="5130" width="9.109375" style="443"/>
    <col min="5131" max="5131" width="4.5546875" style="443" bestFit="1" customWidth="1"/>
    <col min="5132" max="5132" width="26.33203125" style="443" customWidth="1"/>
    <col min="5133" max="5133" width="0" style="443" hidden="1" customWidth="1"/>
    <col min="5134" max="5134" width="9.109375" style="443" customWidth="1"/>
    <col min="5135" max="5376" width="9.109375" style="443"/>
    <col min="5377" max="5377" width="5.6640625" style="443" customWidth="1"/>
    <col min="5378" max="5378" width="5" style="443" customWidth="1"/>
    <col min="5379" max="5379" width="11.109375" style="443" customWidth="1"/>
    <col min="5380" max="5380" width="14.33203125" style="443" bestFit="1" customWidth="1"/>
    <col min="5381" max="5381" width="9.44140625" style="443" customWidth="1"/>
    <col min="5382" max="5382" width="14.109375" style="443" customWidth="1"/>
    <col min="5383" max="5383" width="14.88671875" style="443" customWidth="1"/>
    <col min="5384" max="5384" width="8.6640625" style="443" customWidth="1"/>
    <col min="5385" max="5385" width="5.88671875" style="443" bestFit="1" customWidth="1"/>
    <col min="5386" max="5386" width="9.109375" style="443"/>
    <col min="5387" max="5387" width="4.5546875" style="443" bestFit="1" customWidth="1"/>
    <col min="5388" max="5388" width="26.33203125" style="443" customWidth="1"/>
    <col min="5389" max="5389" width="0" style="443" hidden="1" customWidth="1"/>
    <col min="5390" max="5390" width="9.109375" style="443" customWidth="1"/>
    <col min="5391" max="5632" width="9.109375" style="443"/>
    <col min="5633" max="5633" width="5.6640625" style="443" customWidth="1"/>
    <col min="5634" max="5634" width="5" style="443" customWidth="1"/>
    <col min="5635" max="5635" width="11.109375" style="443" customWidth="1"/>
    <col min="5636" max="5636" width="14.33203125" style="443" bestFit="1" customWidth="1"/>
    <col min="5637" max="5637" width="9.44140625" style="443" customWidth="1"/>
    <col min="5638" max="5638" width="14.109375" style="443" customWidth="1"/>
    <col min="5639" max="5639" width="14.88671875" style="443" customWidth="1"/>
    <col min="5640" max="5640" width="8.6640625" style="443" customWidth="1"/>
    <col min="5641" max="5641" width="5.88671875" style="443" bestFit="1" customWidth="1"/>
    <col min="5642" max="5642" width="9.109375" style="443"/>
    <col min="5643" max="5643" width="4.5546875" style="443" bestFit="1" customWidth="1"/>
    <col min="5644" max="5644" width="26.33203125" style="443" customWidth="1"/>
    <col min="5645" max="5645" width="0" style="443" hidden="1" customWidth="1"/>
    <col min="5646" max="5646" width="9.109375" style="443" customWidth="1"/>
    <col min="5647" max="5888" width="9.109375" style="443"/>
    <col min="5889" max="5889" width="5.6640625" style="443" customWidth="1"/>
    <col min="5890" max="5890" width="5" style="443" customWidth="1"/>
    <col min="5891" max="5891" width="11.109375" style="443" customWidth="1"/>
    <col min="5892" max="5892" width="14.33203125" style="443" bestFit="1" customWidth="1"/>
    <col min="5893" max="5893" width="9.44140625" style="443" customWidth="1"/>
    <col min="5894" max="5894" width="14.109375" style="443" customWidth="1"/>
    <col min="5895" max="5895" width="14.88671875" style="443" customWidth="1"/>
    <col min="5896" max="5896" width="8.6640625" style="443" customWidth="1"/>
    <col min="5897" max="5897" width="5.88671875" style="443" bestFit="1" customWidth="1"/>
    <col min="5898" max="5898" width="9.109375" style="443"/>
    <col min="5899" max="5899" width="4.5546875" style="443" bestFit="1" customWidth="1"/>
    <col min="5900" max="5900" width="26.33203125" style="443" customWidth="1"/>
    <col min="5901" max="5901" width="0" style="443" hidden="1" customWidth="1"/>
    <col min="5902" max="5902" width="9.109375" style="443" customWidth="1"/>
    <col min="5903" max="6144" width="9.109375" style="443"/>
    <col min="6145" max="6145" width="5.6640625" style="443" customWidth="1"/>
    <col min="6146" max="6146" width="5" style="443" customWidth="1"/>
    <col min="6147" max="6147" width="11.109375" style="443" customWidth="1"/>
    <col min="6148" max="6148" width="14.33203125" style="443" bestFit="1" customWidth="1"/>
    <col min="6149" max="6149" width="9.44140625" style="443" customWidth="1"/>
    <col min="6150" max="6150" width="14.109375" style="443" customWidth="1"/>
    <col min="6151" max="6151" width="14.88671875" style="443" customWidth="1"/>
    <col min="6152" max="6152" width="8.6640625" style="443" customWidth="1"/>
    <col min="6153" max="6153" width="5.88671875" style="443" bestFit="1" customWidth="1"/>
    <col min="6154" max="6154" width="9.109375" style="443"/>
    <col min="6155" max="6155" width="4.5546875" style="443" bestFit="1" customWidth="1"/>
    <col min="6156" max="6156" width="26.33203125" style="443" customWidth="1"/>
    <col min="6157" max="6157" width="0" style="443" hidden="1" customWidth="1"/>
    <col min="6158" max="6158" width="9.109375" style="443" customWidth="1"/>
    <col min="6159" max="6400" width="9.109375" style="443"/>
    <col min="6401" max="6401" width="5.6640625" style="443" customWidth="1"/>
    <col min="6402" max="6402" width="5" style="443" customWidth="1"/>
    <col min="6403" max="6403" width="11.109375" style="443" customWidth="1"/>
    <col min="6404" max="6404" width="14.33203125" style="443" bestFit="1" customWidth="1"/>
    <col min="6405" max="6405" width="9.44140625" style="443" customWidth="1"/>
    <col min="6406" max="6406" width="14.109375" style="443" customWidth="1"/>
    <col min="6407" max="6407" width="14.88671875" style="443" customWidth="1"/>
    <col min="6408" max="6408" width="8.6640625" style="443" customWidth="1"/>
    <col min="6409" max="6409" width="5.88671875" style="443" bestFit="1" customWidth="1"/>
    <col min="6410" max="6410" width="9.109375" style="443"/>
    <col min="6411" max="6411" width="4.5546875" style="443" bestFit="1" customWidth="1"/>
    <col min="6412" max="6412" width="26.33203125" style="443" customWidth="1"/>
    <col min="6413" max="6413" width="0" style="443" hidden="1" customWidth="1"/>
    <col min="6414" max="6414" width="9.109375" style="443" customWidth="1"/>
    <col min="6415" max="6656" width="9.109375" style="443"/>
    <col min="6657" max="6657" width="5.6640625" style="443" customWidth="1"/>
    <col min="6658" max="6658" width="5" style="443" customWidth="1"/>
    <col min="6659" max="6659" width="11.109375" style="443" customWidth="1"/>
    <col min="6660" max="6660" width="14.33203125" style="443" bestFit="1" customWidth="1"/>
    <col min="6661" max="6661" width="9.44140625" style="443" customWidth="1"/>
    <col min="6662" max="6662" width="14.109375" style="443" customWidth="1"/>
    <col min="6663" max="6663" width="14.88671875" style="443" customWidth="1"/>
    <col min="6664" max="6664" width="8.6640625" style="443" customWidth="1"/>
    <col min="6665" max="6665" width="5.88671875" style="443" bestFit="1" customWidth="1"/>
    <col min="6666" max="6666" width="9.109375" style="443"/>
    <col min="6667" max="6667" width="4.5546875" style="443" bestFit="1" customWidth="1"/>
    <col min="6668" max="6668" width="26.33203125" style="443" customWidth="1"/>
    <col min="6669" max="6669" width="0" style="443" hidden="1" customWidth="1"/>
    <col min="6670" max="6670" width="9.109375" style="443" customWidth="1"/>
    <col min="6671" max="6912" width="9.109375" style="443"/>
    <col min="6913" max="6913" width="5.6640625" style="443" customWidth="1"/>
    <col min="6914" max="6914" width="5" style="443" customWidth="1"/>
    <col min="6915" max="6915" width="11.109375" style="443" customWidth="1"/>
    <col min="6916" max="6916" width="14.33203125" style="443" bestFit="1" customWidth="1"/>
    <col min="6917" max="6917" width="9.44140625" style="443" customWidth="1"/>
    <col min="6918" max="6918" width="14.109375" style="443" customWidth="1"/>
    <col min="6919" max="6919" width="14.88671875" style="443" customWidth="1"/>
    <col min="6920" max="6920" width="8.6640625" style="443" customWidth="1"/>
    <col min="6921" max="6921" width="5.88671875" style="443" bestFit="1" customWidth="1"/>
    <col min="6922" max="6922" width="9.109375" style="443"/>
    <col min="6923" max="6923" width="4.5546875" style="443" bestFit="1" customWidth="1"/>
    <col min="6924" max="6924" width="26.33203125" style="443" customWidth="1"/>
    <col min="6925" max="6925" width="0" style="443" hidden="1" customWidth="1"/>
    <col min="6926" max="6926" width="9.109375" style="443" customWidth="1"/>
    <col min="6927" max="7168" width="9.109375" style="443"/>
    <col min="7169" max="7169" width="5.6640625" style="443" customWidth="1"/>
    <col min="7170" max="7170" width="5" style="443" customWidth="1"/>
    <col min="7171" max="7171" width="11.109375" style="443" customWidth="1"/>
    <col min="7172" max="7172" width="14.33203125" style="443" bestFit="1" customWidth="1"/>
    <col min="7173" max="7173" width="9.44140625" style="443" customWidth="1"/>
    <col min="7174" max="7174" width="14.109375" style="443" customWidth="1"/>
    <col min="7175" max="7175" width="14.88671875" style="443" customWidth="1"/>
    <col min="7176" max="7176" width="8.6640625" style="443" customWidth="1"/>
    <col min="7177" max="7177" width="5.88671875" style="443" bestFit="1" customWidth="1"/>
    <col min="7178" max="7178" width="9.109375" style="443"/>
    <col min="7179" max="7179" width="4.5546875" style="443" bestFit="1" customWidth="1"/>
    <col min="7180" max="7180" width="26.33203125" style="443" customWidth="1"/>
    <col min="7181" max="7181" width="0" style="443" hidden="1" customWidth="1"/>
    <col min="7182" max="7182" width="9.109375" style="443" customWidth="1"/>
    <col min="7183" max="7424" width="9.109375" style="443"/>
    <col min="7425" max="7425" width="5.6640625" style="443" customWidth="1"/>
    <col min="7426" max="7426" width="5" style="443" customWidth="1"/>
    <col min="7427" max="7427" width="11.109375" style="443" customWidth="1"/>
    <col min="7428" max="7428" width="14.33203125" style="443" bestFit="1" customWidth="1"/>
    <col min="7429" max="7429" width="9.44140625" style="443" customWidth="1"/>
    <col min="7430" max="7430" width="14.109375" style="443" customWidth="1"/>
    <col min="7431" max="7431" width="14.88671875" style="443" customWidth="1"/>
    <col min="7432" max="7432" width="8.6640625" style="443" customWidth="1"/>
    <col min="7433" max="7433" width="5.88671875" style="443" bestFit="1" customWidth="1"/>
    <col min="7434" max="7434" width="9.109375" style="443"/>
    <col min="7435" max="7435" width="4.5546875" style="443" bestFit="1" customWidth="1"/>
    <col min="7436" max="7436" width="26.33203125" style="443" customWidth="1"/>
    <col min="7437" max="7437" width="0" style="443" hidden="1" customWidth="1"/>
    <col min="7438" max="7438" width="9.109375" style="443" customWidth="1"/>
    <col min="7439" max="7680" width="9.109375" style="443"/>
    <col min="7681" max="7681" width="5.6640625" style="443" customWidth="1"/>
    <col min="7682" max="7682" width="5" style="443" customWidth="1"/>
    <col min="7683" max="7683" width="11.109375" style="443" customWidth="1"/>
    <col min="7684" max="7684" width="14.33203125" style="443" bestFit="1" customWidth="1"/>
    <col min="7685" max="7685" width="9.44140625" style="443" customWidth="1"/>
    <col min="7686" max="7686" width="14.109375" style="443" customWidth="1"/>
    <col min="7687" max="7687" width="14.88671875" style="443" customWidth="1"/>
    <col min="7688" max="7688" width="8.6640625" style="443" customWidth="1"/>
    <col min="7689" max="7689" width="5.88671875" style="443" bestFit="1" customWidth="1"/>
    <col min="7690" max="7690" width="9.109375" style="443"/>
    <col min="7691" max="7691" width="4.5546875" style="443" bestFit="1" customWidth="1"/>
    <col min="7692" max="7692" width="26.33203125" style="443" customWidth="1"/>
    <col min="7693" max="7693" width="0" style="443" hidden="1" customWidth="1"/>
    <col min="7694" max="7694" width="9.109375" style="443" customWidth="1"/>
    <col min="7695" max="7936" width="9.109375" style="443"/>
    <col min="7937" max="7937" width="5.6640625" style="443" customWidth="1"/>
    <col min="7938" max="7938" width="5" style="443" customWidth="1"/>
    <col min="7939" max="7939" width="11.109375" style="443" customWidth="1"/>
    <col min="7940" max="7940" width="14.33203125" style="443" bestFit="1" customWidth="1"/>
    <col min="7941" max="7941" width="9.44140625" style="443" customWidth="1"/>
    <col min="7942" max="7942" width="14.109375" style="443" customWidth="1"/>
    <col min="7943" max="7943" width="14.88671875" style="443" customWidth="1"/>
    <col min="7944" max="7944" width="8.6640625" style="443" customWidth="1"/>
    <col min="7945" max="7945" width="5.88671875" style="443" bestFit="1" customWidth="1"/>
    <col min="7946" max="7946" width="9.109375" style="443"/>
    <col min="7947" max="7947" width="4.5546875" style="443" bestFit="1" customWidth="1"/>
    <col min="7948" max="7948" width="26.33203125" style="443" customWidth="1"/>
    <col min="7949" max="7949" width="0" style="443" hidden="1" customWidth="1"/>
    <col min="7950" max="7950" width="9.109375" style="443" customWidth="1"/>
    <col min="7951" max="8192" width="9.109375" style="443"/>
    <col min="8193" max="8193" width="5.6640625" style="443" customWidth="1"/>
    <col min="8194" max="8194" width="5" style="443" customWidth="1"/>
    <col min="8195" max="8195" width="11.109375" style="443" customWidth="1"/>
    <col min="8196" max="8196" width="14.33203125" style="443" bestFit="1" customWidth="1"/>
    <col min="8197" max="8197" width="9.44140625" style="443" customWidth="1"/>
    <col min="8198" max="8198" width="14.109375" style="443" customWidth="1"/>
    <col min="8199" max="8199" width="14.88671875" style="443" customWidth="1"/>
    <col min="8200" max="8200" width="8.6640625" style="443" customWidth="1"/>
    <col min="8201" max="8201" width="5.88671875" style="443" bestFit="1" customWidth="1"/>
    <col min="8202" max="8202" width="9.109375" style="443"/>
    <col min="8203" max="8203" width="4.5546875" style="443" bestFit="1" customWidth="1"/>
    <col min="8204" max="8204" width="26.33203125" style="443" customWidth="1"/>
    <col min="8205" max="8205" width="0" style="443" hidden="1" customWidth="1"/>
    <col min="8206" max="8206" width="9.109375" style="443" customWidth="1"/>
    <col min="8207" max="8448" width="9.109375" style="443"/>
    <col min="8449" max="8449" width="5.6640625" style="443" customWidth="1"/>
    <col min="8450" max="8450" width="5" style="443" customWidth="1"/>
    <col min="8451" max="8451" width="11.109375" style="443" customWidth="1"/>
    <col min="8452" max="8452" width="14.33203125" style="443" bestFit="1" customWidth="1"/>
    <col min="8453" max="8453" width="9.44140625" style="443" customWidth="1"/>
    <col min="8454" max="8454" width="14.109375" style="443" customWidth="1"/>
    <col min="8455" max="8455" width="14.88671875" style="443" customWidth="1"/>
    <col min="8456" max="8456" width="8.6640625" style="443" customWidth="1"/>
    <col min="8457" max="8457" width="5.88671875" style="443" bestFit="1" customWidth="1"/>
    <col min="8458" max="8458" width="9.109375" style="443"/>
    <col min="8459" max="8459" width="4.5546875" style="443" bestFit="1" customWidth="1"/>
    <col min="8460" max="8460" width="26.33203125" style="443" customWidth="1"/>
    <col min="8461" max="8461" width="0" style="443" hidden="1" customWidth="1"/>
    <col min="8462" max="8462" width="9.109375" style="443" customWidth="1"/>
    <col min="8463" max="8704" width="9.109375" style="443"/>
    <col min="8705" max="8705" width="5.6640625" style="443" customWidth="1"/>
    <col min="8706" max="8706" width="5" style="443" customWidth="1"/>
    <col min="8707" max="8707" width="11.109375" style="443" customWidth="1"/>
    <col min="8708" max="8708" width="14.33203125" style="443" bestFit="1" customWidth="1"/>
    <col min="8709" max="8709" width="9.44140625" style="443" customWidth="1"/>
    <col min="8710" max="8710" width="14.109375" style="443" customWidth="1"/>
    <col min="8711" max="8711" width="14.88671875" style="443" customWidth="1"/>
    <col min="8712" max="8712" width="8.6640625" style="443" customWidth="1"/>
    <col min="8713" max="8713" width="5.88671875" style="443" bestFit="1" customWidth="1"/>
    <col min="8714" max="8714" width="9.109375" style="443"/>
    <col min="8715" max="8715" width="4.5546875" style="443" bestFit="1" customWidth="1"/>
    <col min="8716" max="8716" width="26.33203125" style="443" customWidth="1"/>
    <col min="8717" max="8717" width="0" style="443" hidden="1" customWidth="1"/>
    <col min="8718" max="8718" width="9.109375" style="443" customWidth="1"/>
    <col min="8719" max="8960" width="9.109375" style="443"/>
    <col min="8961" max="8961" width="5.6640625" style="443" customWidth="1"/>
    <col min="8962" max="8962" width="5" style="443" customWidth="1"/>
    <col min="8963" max="8963" width="11.109375" style="443" customWidth="1"/>
    <col min="8964" max="8964" width="14.33203125" style="443" bestFit="1" customWidth="1"/>
    <col min="8965" max="8965" width="9.44140625" style="443" customWidth="1"/>
    <col min="8966" max="8966" width="14.109375" style="443" customWidth="1"/>
    <col min="8967" max="8967" width="14.88671875" style="443" customWidth="1"/>
    <col min="8968" max="8968" width="8.6640625" style="443" customWidth="1"/>
    <col min="8969" max="8969" width="5.88671875" style="443" bestFit="1" customWidth="1"/>
    <col min="8970" max="8970" width="9.109375" style="443"/>
    <col min="8971" max="8971" width="4.5546875" style="443" bestFit="1" customWidth="1"/>
    <col min="8972" max="8972" width="26.33203125" style="443" customWidth="1"/>
    <col min="8973" max="8973" width="0" style="443" hidden="1" customWidth="1"/>
    <col min="8974" max="8974" width="9.109375" style="443" customWidth="1"/>
    <col min="8975" max="9216" width="9.109375" style="443"/>
    <col min="9217" max="9217" width="5.6640625" style="443" customWidth="1"/>
    <col min="9218" max="9218" width="5" style="443" customWidth="1"/>
    <col min="9219" max="9219" width="11.109375" style="443" customWidth="1"/>
    <col min="9220" max="9220" width="14.33203125" style="443" bestFit="1" customWidth="1"/>
    <col min="9221" max="9221" width="9.44140625" style="443" customWidth="1"/>
    <col min="9222" max="9222" width="14.109375" style="443" customWidth="1"/>
    <col min="9223" max="9223" width="14.88671875" style="443" customWidth="1"/>
    <col min="9224" max="9224" width="8.6640625" style="443" customWidth="1"/>
    <col min="9225" max="9225" width="5.88671875" style="443" bestFit="1" customWidth="1"/>
    <col min="9226" max="9226" width="9.109375" style="443"/>
    <col min="9227" max="9227" width="4.5546875" style="443" bestFit="1" customWidth="1"/>
    <col min="9228" max="9228" width="26.33203125" style="443" customWidth="1"/>
    <col min="9229" max="9229" width="0" style="443" hidden="1" customWidth="1"/>
    <col min="9230" max="9230" width="9.109375" style="443" customWidth="1"/>
    <col min="9231" max="9472" width="9.109375" style="443"/>
    <col min="9473" max="9473" width="5.6640625" style="443" customWidth="1"/>
    <col min="9474" max="9474" width="5" style="443" customWidth="1"/>
    <col min="9475" max="9475" width="11.109375" style="443" customWidth="1"/>
    <col min="9476" max="9476" width="14.33203125" style="443" bestFit="1" customWidth="1"/>
    <col min="9477" max="9477" width="9.44140625" style="443" customWidth="1"/>
    <col min="9478" max="9478" width="14.109375" style="443" customWidth="1"/>
    <col min="9479" max="9479" width="14.88671875" style="443" customWidth="1"/>
    <col min="9480" max="9480" width="8.6640625" style="443" customWidth="1"/>
    <col min="9481" max="9481" width="5.88671875" style="443" bestFit="1" customWidth="1"/>
    <col min="9482" max="9482" width="9.109375" style="443"/>
    <col min="9483" max="9483" width="4.5546875" style="443" bestFit="1" customWidth="1"/>
    <col min="9484" max="9484" width="26.33203125" style="443" customWidth="1"/>
    <col min="9485" max="9485" width="0" style="443" hidden="1" customWidth="1"/>
    <col min="9486" max="9486" width="9.109375" style="443" customWidth="1"/>
    <col min="9487" max="9728" width="9.109375" style="443"/>
    <col min="9729" max="9729" width="5.6640625" style="443" customWidth="1"/>
    <col min="9730" max="9730" width="5" style="443" customWidth="1"/>
    <col min="9731" max="9731" width="11.109375" style="443" customWidth="1"/>
    <col min="9732" max="9732" width="14.33203125" style="443" bestFit="1" customWidth="1"/>
    <col min="9733" max="9733" width="9.44140625" style="443" customWidth="1"/>
    <col min="9734" max="9734" width="14.109375" style="443" customWidth="1"/>
    <col min="9735" max="9735" width="14.88671875" style="443" customWidth="1"/>
    <col min="9736" max="9736" width="8.6640625" style="443" customWidth="1"/>
    <col min="9737" max="9737" width="5.88671875" style="443" bestFit="1" customWidth="1"/>
    <col min="9738" max="9738" width="9.109375" style="443"/>
    <col min="9739" max="9739" width="4.5546875" style="443" bestFit="1" customWidth="1"/>
    <col min="9740" max="9740" width="26.33203125" style="443" customWidth="1"/>
    <col min="9741" max="9741" width="0" style="443" hidden="1" customWidth="1"/>
    <col min="9742" max="9742" width="9.109375" style="443" customWidth="1"/>
    <col min="9743" max="9984" width="9.109375" style="443"/>
    <col min="9985" max="9985" width="5.6640625" style="443" customWidth="1"/>
    <col min="9986" max="9986" width="5" style="443" customWidth="1"/>
    <col min="9987" max="9987" width="11.109375" style="443" customWidth="1"/>
    <col min="9988" max="9988" width="14.33203125" style="443" bestFit="1" customWidth="1"/>
    <col min="9989" max="9989" width="9.44140625" style="443" customWidth="1"/>
    <col min="9990" max="9990" width="14.109375" style="443" customWidth="1"/>
    <col min="9991" max="9991" width="14.88671875" style="443" customWidth="1"/>
    <col min="9992" max="9992" width="8.6640625" style="443" customWidth="1"/>
    <col min="9993" max="9993" width="5.88671875" style="443" bestFit="1" customWidth="1"/>
    <col min="9994" max="9994" width="9.109375" style="443"/>
    <col min="9995" max="9995" width="4.5546875" style="443" bestFit="1" customWidth="1"/>
    <col min="9996" max="9996" width="26.33203125" style="443" customWidth="1"/>
    <col min="9997" max="9997" width="0" style="443" hidden="1" customWidth="1"/>
    <col min="9998" max="9998" width="9.109375" style="443" customWidth="1"/>
    <col min="9999" max="10240" width="9.109375" style="443"/>
    <col min="10241" max="10241" width="5.6640625" style="443" customWidth="1"/>
    <col min="10242" max="10242" width="5" style="443" customWidth="1"/>
    <col min="10243" max="10243" width="11.109375" style="443" customWidth="1"/>
    <col min="10244" max="10244" width="14.33203125" style="443" bestFit="1" customWidth="1"/>
    <col min="10245" max="10245" width="9.44140625" style="443" customWidth="1"/>
    <col min="10246" max="10246" width="14.109375" style="443" customWidth="1"/>
    <col min="10247" max="10247" width="14.88671875" style="443" customWidth="1"/>
    <col min="10248" max="10248" width="8.6640625" style="443" customWidth="1"/>
    <col min="10249" max="10249" width="5.88671875" style="443" bestFit="1" customWidth="1"/>
    <col min="10250" max="10250" width="9.109375" style="443"/>
    <col min="10251" max="10251" width="4.5546875" style="443" bestFit="1" customWidth="1"/>
    <col min="10252" max="10252" width="26.33203125" style="443" customWidth="1"/>
    <col min="10253" max="10253" width="0" style="443" hidden="1" customWidth="1"/>
    <col min="10254" max="10254" width="9.109375" style="443" customWidth="1"/>
    <col min="10255" max="10496" width="9.109375" style="443"/>
    <col min="10497" max="10497" width="5.6640625" style="443" customWidth="1"/>
    <col min="10498" max="10498" width="5" style="443" customWidth="1"/>
    <col min="10499" max="10499" width="11.109375" style="443" customWidth="1"/>
    <col min="10500" max="10500" width="14.33203125" style="443" bestFit="1" customWidth="1"/>
    <col min="10501" max="10501" width="9.44140625" style="443" customWidth="1"/>
    <col min="10502" max="10502" width="14.109375" style="443" customWidth="1"/>
    <col min="10503" max="10503" width="14.88671875" style="443" customWidth="1"/>
    <col min="10504" max="10504" width="8.6640625" style="443" customWidth="1"/>
    <col min="10505" max="10505" width="5.88671875" style="443" bestFit="1" customWidth="1"/>
    <col min="10506" max="10506" width="9.109375" style="443"/>
    <col min="10507" max="10507" width="4.5546875" style="443" bestFit="1" customWidth="1"/>
    <col min="10508" max="10508" width="26.33203125" style="443" customWidth="1"/>
    <col min="10509" max="10509" width="0" style="443" hidden="1" customWidth="1"/>
    <col min="10510" max="10510" width="9.109375" style="443" customWidth="1"/>
    <col min="10511" max="10752" width="9.109375" style="443"/>
    <col min="10753" max="10753" width="5.6640625" style="443" customWidth="1"/>
    <col min="10754" max="10754" width="5" style="443" customWidth="1"/>
    <col min="10755" max="10755" width="11.109375" style="443" customWidth="1"/>
    <col min="10756" max="10756" width="14.33203125" style="443" bestFit="1" customWidth="1"/>
    <col min="10757" max="10757" width="9.44140625" style="443" customWidth="1"/>
    <col min="10758" max="10758" width="14.109375" style="443" customWidth="1"/>
    <col min="10759" max="10759" width="14.88671875" style="443" customWidth="1"/>
    <col min="10760" max="10760" width="8.6640625" style="443" customWidth="1"/>
    <col min="10761" max="10761" width="5.88671875" style="443" bestFit="1" customWidth="1"/>
    <col min="10762" max="10762" width="9.109375" style="443"/>
    <col min="10763" max="10763" width="4.5546875" style="443" bestFit="1" customWidth="1"/>
    <col min="10764" max="10764" width="26.33203125" style="443" customWidth="1"/>
    <col min="10765" max="10765" width="0" style="443" hidden="1" customWidth="1"/>
    <col min="10766" max="10766" width="9.109375" style="443" customWidth="1"/>
    <col min="10767" max="11008" width="9.109375" style="443"/>
    <col min="11009" max="11009" width="5.6640625" style="443" customWidth="1"/>
    <col min="11010" max="11010" width="5" style="443" customWidth="1"/>
    <col min="11011" max="11011" width="11.109375" style="443" customWidth="1"/>
    <col min="11012" max="11012" width="14.33203125" style="443" bestFit="1" customWidth="1"/>
    <col min="11013" max="11013" width="9.44140625" style="443" customWidth="1"/>
    <col min="11014" max="11014" width="14.109375" style="443" customWidth="1"/>
    <col min="11015" max="11015" width="14.88671875" style="443" customWidth="1"/>
    <col min="11016" max="11016" width="8.6640625" style="443" customWidth="1"/>
    <col min="11017" max="11017" width="5.88671875" style="443" bestFit="1" customWidth="1"/>
    <col min="11018" max="11018" width="9.109375" style="443"/>
    <col min="11019" max="11019" width="4.5546875" style="443" bestFit="1" customWidth="1"/>
    <col min="11020" max="11020" width="26.33203125" style="443" customWidth="1"/>
    <col min="11021" max="11021" width="0" style="443" hidden="1" customWidth="1"/>
    <col min="11022" max="11022" width="9.109375" style="443" customWidth="1"/>
    <col min="11023" max="11264" width="9.109375" style="443"/>
    <col min="11265" max="11265" width="5.6640625" style="443" customWidth="1"/>
    <col min="11266" max="11266" width="5" style="443" customWidth="1"/>
    <col min="11267" max="11267" width="11.109375" style="443" customWidth="1"/>
    <col min="11268" max="11268" width="14.33203125" style="443" bestFit="1" customWidth="1"/>
    <col min="11269" max="11269" width="9.44140625" style="443" customWidth="1"/>
    <col min="11270" max="11270" width="14.109375" style="443" customWidth="1"/>
    <col min="11271" max="11271" width="14.88671875" style="443" customWidth="1"/>
    <col min="11272" max="11272" width="8.6640625" style="443" customWidth="1"/>
    <col min="11273" max="11273" width="5.88671875" style="443" bestFit="1" customWidth="1"/>
    <col min="11274" max="11274" width="9.109375" style="443"/>
    <col min="11275" max="11275" width="4.5546875" style="443" bestFit="1" customWidth="1"/>
    <col min="11276" max="11276" width="26.33203125" style="443" customWidth="1"/>
    <col min="11277" max="11277" width="0" style="443" hidden="1" customWidth="1"/>
    <col min="11278" max="11278" width="9.109375" style="443" customWidth="1"/>
    <col min="11279" max="11520" width="9.109375" style="443"/>
    <col min="11521" max="11521" width="5.6640625" style="443" customWidth="1"/>
    <col min="11522" max="11522" width="5" style="443" customWidth="1"/>
    <col min="11523" max="11523" width="11.109375" style="443" customWidth="1"/>
    <col min="11524" max="11524" width="14.33203125" style="443" bestFit="1" customWidth="1"/>
    <col min="11525" max="11525" width="9.44140625" style="443" customWidth="1"/>
    <col min="11526" max="11526" width="14.109375" style="443" customWidth="1"/>
    <col min="11527" max="11527" width="14.88671875" style="443" customWidth="1"/>
    <col min="11528" max="11528" width="8.6640625" style="443" customWidth="1"/>
    <col min="11529" max="11529" width="5.88671875" style="443" bestFit="1" customWidth="1"/>
    <col min="11530" max="11530" width="9.109375" style="443"/>
    <col min="11531" max="11531" width="4.5546875" style="443" bestFit="1" customWidth="1"/>
    <col min="11532" max="11532" width="26.33203125" style="443" customWidth="1"/>
    <col min="11533" max="11533" width="0" style="443" hidden="1" customWidth="1"/>
    <col min="11534" max="11534" width="9.109375" style="443" customWidth="1"/>
    <col min="11535" max="11776" width="9.109375" style="443"/>
    <col min="11777" max="11777" width="5.6640625" style="443" customWidth="1"/>
    <col min="11778" max="11778" width="5" style="443" customWidth="1"/>
    <col min="11779" max="11779" width="11.109375" style="443" customWidth="1"/>
    <col min="11780" max="11780" width="14.33203125" style="443" bestFit="1" customWidth="1"/>
    <col min="11781" max="11781" width="9.44140625" style="443" customWidth="1"/>
    <col min="11782" max="11782" width="14.109375" style="443" customWidth="1"/>
    <col min="11783" max="11783" width="14.88671875" style="443" customWidth="1"/>
    <col min="11784" max="11784" width="8.6640625" style="443" customWidth="1"/>
    <col min="11785" max="11785" width="5.88671875" style="443" bestFit="1" customWidth="1"/>
    <col min="11786" max="11786" width="9.109375" style="443"/>
    <col min="11787" max="11787" width="4.5546875" style="443" bestFit="1" customWidth="1"/>
    <col min="11788" max="11788" width="26.33203125" style="443" customWidth="1"/>
    <col min="11789" max="11789" width="0" style="443" hidden="1" customWidth="1"/>
    <col min="11790" max="11790" width="9.109375" style="443" customWidth="1"/>
    <col min="11791" max="12032" width="9.109375" style="443"/>
    <col min="12033" max="12033" width="5.6640625" style="443" customWidth="1"/>
    <col min="12034" max="12034" width="5" style="443" customWidth="1"/>
    <col min="12035" max="12035" width="11.109375" style="443" customWidth="1"/>
    <col min="12036" max="12036" width="14.33203125" style="443" bestFit="1" customWidth="1"/>
    <col min="12037" max="12037" width="9.44140625" style="443" customWidth="1"/>
    <col min="12038" max="12038" width="14.109375" style="443" customWidth="1"/>
    <col min="12039" max="12039" width="14.88671875" style="443" customWidth="1"/>
    <col min="12040" max="12040" width="8.6640625" style="443" customWidth="1"/>
    <col min="12041" max="12041" width="5.88671875" style="443" bestFit="1" customWidth="1"/>
    <col min="12042" max="12042" width="9.109375" style="443"/>
    <col min="12043" max="12043" width="4.5546875" style="443" bestFit="1" customWidth="1"/>
    <col min="12044" max="12044" width="26.33203125" style="443" customWidth="1"/>
    <col min="12045" max="12045" width="0" style="443" hidden="1" customWidth="1"/>
    <col min="12046" max="12046" width="9.109375" style="443" customWidth="1"/>
    <col min="12047" max="12288" width="9.109375" style="443"/>
    <col min="12289" max="12289" width="5.6640625" style="443" customWidth="1"/>
    <col min="12290" max="12290" width="5" style="443" customWidth="1"/>
    <col min="12291" max="12291" width="11.109375" style="443" customWidth="1"/>
    <col min="12292" max="12292" width="14.33203125" style="443" bestFit="1" customWidth="1"/>
    <col min="12293" max="12293" width="9.44140625" style="443" customWidth="1"/>
    <col min="12294" max="12294" width="14.109375" style="443" customWidth="1"/>
    <col min="12295" max="12295" width="14.88671875" style="443" customWidth="1"/>
    <col min="12296" max="12296" width="8.6640625" style="443" customWidth="1"/>
    <col min="12297" max="12297" width="5.88671875" style="443" bestFit="1" customWidth="1"/>
    <col min="12298" max="12298" width="9.109375" style="443"/>
    <col min="12299" max="12299" width="4.5546875" style="443" bestFit="1" customWidth="1"/>
    <col min="12300" max="12300" width="26.33203125" style="443" customWidth="1"/>
    <col min="12301" max="12301" width="0" style="443" hidden="1" customWidth="1"/>
    <col min="12302" max="12302" width="9.109375" style="443" customWidth="1"/>
    <col min="12303" max="12544" width="9.109375" style="443"/>
    <col min="12545" max="12545" width="5.6640625" style="443" customWidth="1"/>
    <col min="12546" max="12546" width="5" style="443" customWidth="1"/>
    <col min="12547" max="12547" width="11.109375" style="443" customWidth="1"/>
    <col min="12548" max="12548" width="14.33203125" style="443" bestFit="1" customWidth="1"/>
    <col min="12549" max="12549" width="9.44140625" style="443" customWidth="1"/>
    <col min="12550" max="12550" width="14.109375" style="443" customWidth="1"/>
    <col min="12551" max="12551" width="14.88671875" style="443" customWidth="1"/>
    <col min="12552" max="12552" width="8.6640625" style="443" customWidth="1"/>
    <col min="12553" max="12553" width="5.88671875" style="443" bestFit="1" customWidth="1"/>
    <col min="12554" max="12554" width="9.109375" style="443"/>
    <col min="12555" max="12555" width="4.5546875" style="443" bestFit="1" customWidth="1"/>
    <col min="12556" max="12556" width="26.33203125" style="443" customWidth="1"/>
    <col min="12557" max="12557" width="0" style="443" hidden="1" customWidth="1"/>
    <col min="12558" max="12558" width="9.109375" style="443" customWidth="1"/>
    <col min="12559" max="12800" width="9.109375" style="443"/>
    <col min="12801" max="12801" width="5.6640625" style="443" customWidth="1"/>
    <col min="12802" max="12802" width="5" style="443" customWidth="1"/>
    <col min="12803" max="12803" width="11.109375" style="443" customWidth="1"/>
    <col min="12804" max="12804" width="14.33203125" style="443" bestFit="1" customWidth="1"/>
    <col min="12805" max="12805" width="9.44140625" style="443" customWidth="1"/>
    <col min="12806" max="12806" width="14.109375" style="443" customWidth="1"/>
    <col min="12807" max="12807" width="14.88671875" style="443" customWidth="1"/>
    <col min="12808" max="12808" width="8.6640625" style="443" customWidth="1"/>
    <col min="12809" max="12809" width="5.88671875" style="443" bestFit="1" customWidth="1"/>
    <col min="12810" max="12810" width="9.109375" style="443"/>
    <col min="12811" max="12811" width="4.5546875" style="443" bestFit="1" customWidth="1"/>
    <col min="12812" max="12812" width="26.33203125" style="443" customWidth="1"/>
    <col min="12813" max="12813" width="0" style="443" hidden="1" customWidth="1"/>
    <col min="12814" max="12814" width="9.109375" style="443" customWidth="1"/>
    <col min="12815" max="13056" width="9.109375" style="443"/>
    <col min="13057" max="13057" width="5.6640625" style="443" customWidth="1"/>
    <col min="13058" max="13058" width="5" style="443" customWidth="1"/>
    <col min="13059" max="13059" width="11.109375" style="443" customWidth="1"/>
    <col min="13060" max="13060" width="14.33203125" style="443" bestFit="1" customWidth="1"/>
    <col min="13061" max="13061" width="9.44140625" style="443" customWidth="1"/>
    <col min="13062" max="13062" width="14.109375" style="443" customWidth="1"/>
    <col min="13063" max="13063" width="14.88671875" style="443" customWidth="1"/>
    <col min="13064" max="13064" width="8.6640625" style="443" customWidth="1"/>
    <col min="13065" max="13065" width="5.88671875" style="443" bestFit="1" customWidth="1"/>
    <col min="13066" max="13066" width="9.109375" style="443"/>
    <col min="13067" max="13067" width="4.5546875" style="443" bestFit="1" customWidth="1"/>
    <col min="13068" max="13068" width="26.33203125" style="443" customWidth="1"/>
    <col min="13069" max="13069" width="0" style="443" hidden="1" customWidth="1"/>
    <col min="13070" max="13070" width="9.109375" style="443" customWidth="1"/>
    <col min="13071" max="13312" width="9.109375" style="443"/>
    <col min="13313" max="13313" width="5.6640625" style="443" customWidth="1"/>
    <col min="13314" max="13314" width="5" style="443" customWidth="1"/>
    <col min="13315" max="13315" width="11.109375" style="443" customWidth="1"/>
    <col min="13316" max="13316" width="14.33203125" style="443" bestFit="1" customWidth="1"/>
    <col min="13317" max="13317" width="9.44140625" style="443" customWidth="1"/>
    <col min="13318" max="13318" width="14.109375" style="443" customWidth="1"/>
    <col min="13319" max="13319" width="14.88671875" style="443" customWidth="1"/>
    <col min="13320" max="13320" width="8.6640625" style="443" customWidth="1"/>
    <col min="13321" max="13321" width="5.88671875" style="443" bestFit="1" customWidth="1"/>
    <col min="13322" max="13322" width="9.109375" style="443"/>
    <col min="13323" max="13323" width="4.5546875" style="443" bestFit="1" customWidth="1"/>
    <col min="13324" max="13324" width="26.33203125" style="443" customWidth="1"/>
    <col min="13325" max="13325" width="0" style="443" hidden="1" customWidth="1"/>
    <col min="13326" max="13326" width="9.109375" style="443" customWidth="1"/>
    <col min="13327" max="13568" width="9.109375" style="443"/>
    <col min="13569" max="13569" width="5.6640625" style="443" customWidth="1"/>
    <col min="13570" max="13570" width="5" style="443" customWidth="1"/>
    <col min="13571" max="13571" width="11.109375" style="443" customWidth="1"/>
    <col min="13572" max="13572" width="14.33203125" style="443" bestFit="1" customWidth="1"/>
    <col min="13573" max="13573" width="9.44140625" style="443" customWidth="1"/>
    <col min="13574" max="13574" width="14.109375" style="443" customWidth="1"/>
    <col min="13575" max="13575" width="14.88671875" style="443" customWidth="1"/>
    <col min="13576" max="13576" width="8.6640625" style="443" customWidth="1"/>
    <col min="13577" max="13577" width="5.88671875" style="443" bestFit="1" customWidth="1"/>
    <col min="13578" max="13578" width="9.109375" style="443"/>
    <col min="13579" max="13579" width="4.5546875" style="443" bestFit="1" customWidth="1"/>
    <col min="13580" max="13580" width="26.33203125" style="443" customWidth="1"/>
    <col min="13581" max="13581" width="0" style="443" hidden="1" customWidth="1"/>
    <col min="13582" max="13582" width="9.109375" style="443" customWidth="1"/>
    <col min="13583" max="13824" width="9.109375" style="443"/>
    <col min="13825" max="13825" width="5.6640625" style="443" customWidth="1"/>
    <col min="13826" max="13826" width="5" style="443" customWidth="1"/>
    <col min="13827" max="13827" width="11.109375" style="443" customWidth="1"/>
    <col min="13828" max="13828" width="14.33203125" style="443" bestFit="1" customWidth="1"/>
    <col min="13829" max="13829" width="9.44140625" style="443" customWidth="1"/>
    <col min="13830" max="13830" width="14.109375" style="443" customWidth="1"/>
    <col min="13831" max="13831" width="14.88671875" style="443" customWidth="1"/>
    <col min="13832" max="13832" width="8.6640625" style="443" customWidth="1"/>
    <col min="13833" max="13833" width="5.88671875" style="443" bestFit="1" customWidth="1"/>
    <col min="13834" max="13834" width="9.109375" style="443"/>
    <col min="13835" max="13835" width="4.5546875" style="443" bestFit="1" customWidth="1"/>
    <col min="13836" max="13836" width="26.33203125" style="443" customWidth="1"/>
    <col min="13837" max="13837" width="0" style="443" hidden="1" customWidth="1"/>
    <col min="13838" max="13838" width="9.109375" style="443" customWidth="1"/>
    <col min="13839" max="14080" width="9.109375" style="443"/>
    <col min="14081" max="14081" width="5.6640625" style="443" customWidth="1"/>
    <col min="14082" max="14082" width="5" style="443" customWidth="1"/>
    <col min="14083" max="14083" width="11.109375" style="443" customWidth="1"/>
    <col min="14084" max="14084" width="14.33203125" style="443" bestFit="1" customWidth="1"/>
    <col min="14085" max="14085" width="9.44140625" style="443" customWidth="1"/>
    <col min="14086" max="14086" width="14.109375" style="443" customWidth="1"/>
    <col min="14087" max="14087" width="14.88671875" style="443" customWidth="1"/>
    <col min="14088" max="14088" width="8.6640625" style="443" customWidth="1"/>
    <col min="14089" max="14089" width="5.88671875" style="443" bestFit="1" customWidth="1"/>
    <col min="14090" max="14090" width="9.109375" style="443"/>
    <col min="14091" max="14091" width="4.5546875" style="443" bestFit="1" customWidth="1"/>
    <col min="14092" max="14092" width="26.33203125" style="443" customWidth="1"/>
    <col min="14093" max="14093" width="0" style="443" hidden="1" customWidth="1"/>
    <col min="14094" max="14094" width="9.109375" style="443" customWidth="1"/>
    <col min="14095" max="14336" width="9.109375" style="443"/>
    <col min="14337" max="14337" width="5.6640625" style="443" customWidth="1"/>
    <col min="14338" max="14338" width="5" style="443" customWidth="1"/>
    <col min="14339" max="14339" width="11.109375" style="443" customWidth="1"/>
    <col min="14340" max="14340" width="14.33203125" style="443" bestFit="1" customWidth="1"/>
    <col min="14341" max="14341" width="9.44140625" style="443" customWidth="1"/>
    <col min="14342" max="14342" width="14.109375" style="443" customWidth="1"/>
    <col min="14343" max="14343" width="14.88671875" style="443" customWidth="1"/>
    <col min="14344" max="14344" width="8.6640625" style="443" customWidth="1"/>
    <col min="14345" max="14345" width="5.88671875" style="443" bestFit="1" customWidth="1"/>
    <col min="14346" max="14346" width="9.109375" style="443"/>
    <col min="14347" max="14347" width="4.5546875" style="443" bestFit="1" customWidth="1"/>
    <col min="14348" max="14348" width="26.33203125" style="443" customWidth="1"/>
    <col min="14349" max="14349" width="0" style="443" hidden="1" customWidth="1"/>
    <col min="14350" max="14350" width="9.109375" style="443" customWidth="1"/>
    <col min="14351" max="14592" width="9.109375" style="443"/>
    <col min="14593" max="14593" width="5.6640625" style="443" customWidth="1"/>
    <col min="14594" max="14594" width="5" style="443" customWidth="1"/>
    <col min="14595" max="14595" width="11.109375" style="443" customWidth="1"/>
    <col min="14596" max="14596" width="14.33203125" style="443" bestFit="1" customWidth="1"/>
    <col min="14597" max="14597" width="9.44140625" style="443" customWidth="1"/>
    <col min="14598" max="14598" width="14.109375" style="443" customWidth="1"/>
    <col min="14599" max="14599" width="14.88671875" style="443" customWidth="1"/>
    <col min="14600" max="14600" width="8.6640625" style="443" customWidth="1"/>
    <col min="14601" max="14601" width="5.88671875" style="443" bestFit="1" customWidth="1"/>
    <col min="14602" max="14602" width="9.109375" style="443"/>
    <col min="14603" max="14603" width="4.5546875" style="443" bestFit="1" customWidth="1"/>
    <col min="14604" max="14604" width="26.33203125" style="443" customWidth="1"/>
    <col min="14605" max="14605" width="0" style="443" hidden="1" customWidth="1"/>
    <col min="14606" max="14606" width="9.109375" style="443" customWidth="1"/>
    <col min="14607" max="14848" width="9.109375" style="443"/>
    <col min="14849" max="14849" width="5.6640625" style="443" customWidth="1"/>
    <col min="14850" max="14850" width="5" style="443" customWidth="1"/>
    <col min="14851" max="14851" width="11.109375" style="443" customWidth="1"/>
    <col min="14852" max="14852" width="14.33203125" style="443" bestFit="1" customWidth="1"/>
    <col min="14853" max="14853" width="9.44140625" style="443" customWidth="1"/>
    <col min="14854" max="14854" width="14.109375" style="443" customWidth="1"/>
    <col min="14855" max="14855" width="14.88671875" style="443" customWidth="1"/>
    <col min="14856" max="14856" width="8.6640625" style="443" customWidth="1"/>
    <col min="14857" max="14857" width="5.88671875" style="443" bestFit="1" customWidth="1"/>
    <col min="14858" max="14858" width="9.109375" style="443"/>
    <col min="14859" max="14859" width="4.5546875" style="443" bestFit="1" customWidth="1"/>
    <col min="14860" max="14860" width="26.33203125" style="443" customWidth="1"/>
    <col min="14861" max="14861" width="0" style="443" hidden="1" customWidth="1"/>
    <col min="14862" max="14862" width="9.109375" style="443" customWidth="1"/>
    <col min="14863" max="15104" width="9.109375" style="443"/>
    <col min="15105" max="15105" width="5.6640625" style="443" customWidth="1"/>
    <col min="15106" max="15106" width="5" style="443" customWidth="1"/>
    <col min="15107" max="15107" width="11.109375" style="443" customWidth="1"/>
    <col min="15108" max="15108" width="14.33203125" style="443" bestFit="1" customWidth="1"/>
    <col min="15109" max="15109" width="9.44140625" style="443" customWidth="1"/>
    <col min="15110" max="15110" width="14.109375" style="443" customWidth="1"/>
    <col min="15111" max="15111" width="14.88671875" style="443" customWidth="1"/>
    <col min="15112" max="15112" width="8.6640625" style="443" customWidth="1"/>
    <col min="15113" max="15113" width="5.88671875" style="443" bestFit="1" customWidth="1"/>
    <col min="15114" max="15114" width="9.109375" style="443"/>
    <col min="15115" max="15115" width="4.5546875" style="443" bestFit="1" customWidth="1"/>
    <col min="15116" max="15116" width="26.33203125" style="443" customWidth="1"/>
    <col min="15117" max="15117" width="0" style="443" hidden="1" customWidth="1"/>
    <col min="15118" max="15118" width="9.109375" style="443" customWidth="1"/>
    <col min="15119" max="15360" width="9.109375" style="443"/>
    <col min="15361" max="15361" width="5.6640625" style="443" customWidth="1"/>
    <col min="15362" max="15362" width="5" style="443" customWidth="1"/>
    <col min="15363" max="15363" width="11.109375" style="443" customWidth="1"/>
    <col min="15364" max="15364" width="14.33203125" style="443" bestFit="1" customWidth="1"/>
    <col min="15365" max="15365" width="9.44140625" style="443" customWidth="1"/>
    <col min="15366" max="15366" width="14.109375" style="443" customWidth="1"/>
    <col min="15367" max="15367" width="14.88671875" style="443" customWidth="1"/>
    <col min="15368" max="15368" width="8.6640625" style="443" customWidth="1"/>
    <col min="15369" max="15369" width="5.88671875" style="443" bestFit="1" customWidth="1"/>
    <col min="15370" max="15370" width="9.109375" style="443"/>
    <col min="15371" max="15371" width="4.5546875" style="443" bestFit="1" customWidth="1"/>
    <col min="15372" max="15372" width="26.33203125" style="443" customWidth="1"/>
    <col min="15373" max="15373" width="0" style="443" hidden="1" customWidth="1"/>
    <col min="15374" max="15374" width="9.109375" style="443" customWidth="1"/>
    <col min="15375" max="15616" width="9.109375" style="443"/>
    <col min="15617" max="15617" width="5.6640625" style="443" customWidth="1"/>
    <col min="15618" max="15618" width="5" style="443" customWidth="1"/>
    <col min="15619" max="15619" width="11.109375" style="443" customWidth="1"/>
    <col min="15620" max="15620" width="14.33203125" style="443" bestFit="1" customWidth="1"/>
    <col min="15621" max="15621" width="9.44140625" style="443" customWidth="1"/>
    <col min="15622" max="15622" width="14.109375" style="443" customWidth="1"/>
    <col min="15623" max="15623" width="14.88671875" style="443" customWidth="1"/>
    <col min="15624" max="15624" width="8.6640625" style="443" customWidth="1"/>
    <col min="15625" max="15625" width="5.88671875" style="443" bestFit="1" customWidth="1"/>
    <col min="15626" max="15626" width="9.109375" style="443"/>
    <col min="15627" max="15627" width="4.5546875" style="443" bestFit="1" customWidth="1"/>
    <col min="15628" max="15628" width="26.33203125" style="443" customWidth="1"/>
    <col min="15629" max="15629" width="0" style="443" hidden="1" customWidth="1"/>
    <col min="15630" max="15630" width="9.109375" style="443" customWidth="1"/>
    <col min="15631" max="15872" width="9.109375" style="443"/>
    <col min="15873" max="15873" width="5.6640625" style="443" customWidth="1"/>
    <col min="15874" max="15874" width="5" style="443" customWidth="1"/>
    <col min="15875" max="15875" width="11.109375" style="443" customWidth="1"/>
    <col min="15876" max="15876" width="14.33203125" style="443" bestFit="1" customWidth="1"/>
    <col min="15877" max="15877" width="9.44140625" style="443" customWidth="1"/>
    <col min="15878" max="15878" width="14.109375" style="443" customWidth="1"/>
    <col min="15879" max="15879" width="14.88671875" style="443" customWidth="1"/>
    <col min="15880" max="15880" width="8.6640625" style="443" customWidth="1"/>
    <col min="15881" max="15881" width="5.88671875" style="443" bestFit="1" customWidth="1"/>
    <col min="15882" max="15882" width="9.109375" style="443"/>
    <col min="15883" max="15883" width="4.5546875" style="443" bestFit="1" customWidth="1"/>
    <col min="15884" max="15884" width="26.33203125" style="443" customWidth="1"/>
    <col min="15885" max="15885" width="0" style="443" hidden="1" customWidth="1"/>
    <col min="15886" max="15886" width="9.109375" style="443" customWidth="1"/>
    <col min="15887" max="16128" width="9.109375" style="443"/>
    <col min="16129" max="16129" width="5.6640625" style="443" customWidth="1"/>
    <col min="16130" max="16130" width="5" style="443" customWidth="1"/>
    <col min="16131" max="16131" width="11.109375" style="443" customWidth="1"/>
    <col min="16132" max="16132" width="14.33203125" style="443" bestFit="1" customWidth="1"/>
    <col min="16133" max="16133" width="9.44140625" style="443" customWidth="1"/>
    <col min="16134" max="16134" width="14.109375" style="443" customWidth="1"/>
    <col min="16135" max="16135" width="14.88671875" style="443" customWidth="1"/>
    <col min="16136" max="16136" width="8.6640625" style="443" customWidth="1"/>
    <col min="16137" max="16137" width="5.88671875" style="443" bestFit="1" customWidth="1"/>
    <col min="16138" max="16138" width="9.109375" style="443"/>
    <col min="16139" max="16139" width="4.5546875" style="443" bestFit="1" customWidth="1"/>
    <col min="16140" max="16140" width="26.33203125" style="443" customWidth="1"/>
    <col min="16141" max="16141" width="0" style="443" hidden="1" customWidth="1"/>
    <col min="16142" max="16142" width="9.109375" style="443" customWidth="1"/>
    <col min="16143" max="16384" width="9.109375" style="443"/>
  </cols>
  <sheetData>
    <row r="1" spans="1:13" s="375" customFormat="1" ht="15.6">
      <c r="A1" s="374" t="s">
        <v>0</v>
      </c>
      <c r="D1" s="376"/>
      <c r="E1" s="441"/>
      <c r="F1" s="378"/>
      <c r="G1" s="378"/>
      <c r="H1" s="379"/>
      <c r="I1" s="379"/>
      <c r="J1" s="380"/>
      <c r="K1" s="9"/>
      <c r="L1" s="381"/>
    </row>
    <row r="2" spans="1:13" s="375" customFormat="1" ht="15.6">
      <c r="A2" s="20" t="s">
        <v>64</v>
      </c>
      <c r="D2" s="376"/>
      <c r="E2" s="441"/>
      <c r="F2" s="378"/>
      <c r="G2" s="379"/>
      <c r="H2" s="379"/>
      <c r="I2" s="380"/>
      <c r="J2" s="380"/>
      <c r="K2" s="18"/>
      <c r="L2" s="442"/>
    </row>
    <row r="3" spans="1:13" s="450" customFormat="1" ht="12" customHeight="1">
      <c r="A3" s="443"/>
      <c r="B3" s="443"/>
      <c r="C3" s="443"/>
      <c r="D3" s="444"/>
      <c r="E3" s="445"/>
      <c r="F3" s="446"/>
      <c r="G3" s="446"/>
      <c r="H3" s="446"/>
      <c r="I3" s="446"/>
      <c r="J3" s="447"/>
      <c r="K3" s="448"/>
      <c r="L3" s="449"/>
    </row>
    <row r="4" spans="1:13" s="451" customFormat="1" ht="15.6">
      <c r="C4" s="375" t="s">
        <v>787</v>
      </c>
      <c r="D4" s="452"/>
      <c r="E4" s="445"/>
      <c r="F4" s="453"/>
      <c r="G4" s="453"/>
      <c r="H4" s="454"/>
      <c r="I4" s="454"/>
      <c r="J4" s="455"/>
      <c r="K4" s="456"/>
    </row>
    <row r="5" spans="1:13" s="451" customFormat="1" ht="18" customHeight="1" thickBot="1">
      <c r="A5" s="389"/>
      <c r="B5" s="389"/>
      <c r="C5" s="65"/>
      <c r="D5" s="65"/>
      <c r="E5" s="445"/>
      <c r="F5" s="453"/>
      <c r="G5" s="453"/>
      <c r="H5" s="454"/>
      <c r="I5" s="454"/>
      <c r="J5" s="455"/>
      <c r="K5" s="456"/>
    </row>
    <row r="6" spans="1:13" s="462" customFormat="1" ht="18" customHeight="1" thickBot="1">
      <c r="A6" s="122" t="s">
        <v>70</v>
      </c>
      <c r="B6" s="438" t="s">
        <v>168</v>
      </c>
      <c r="C6" s="439" t="s">
        <v>2</v>
      </c>
      <c r="D6" s="396" t="s">
        <v>3</v>
      </c>
      <c r="E6" s="457" t="s">
        <v>4</v>
      </c>
      <c r="F6" s="458" t="s">
        <v>5</v>
      </c>
      <c r="G6" s="2" t="s">
        <v>6</v>
      </c>
      <c r="H6" s="398" t="s">
        <v>486</v>
      </c>
      <c r="I6" s="398" t="s">
        <v>8</v>
      </c>
      <c r="J6" s="459" t="s">
        <v>180</v>
      </c>
      <c r="K6" s="460" t="s">
        <v>9</v>
      </c>
      <c r="L6" s="461" t="s">
        <v>10</v>
      </c>
    </row>
    <row r="7" spans="1:13" s="382" customFormat="1" ht="18" customHeight="1">
      <c r="A7" s="401">
        <v>1</v>
      </c>
      <c r="B7" s="423" t="s">
        <v>806</v>
      </c>
      <c r="C7" s="4" t="s">
        <v>361</v>
      </c>
      <c r="D7" s="5" t="s">
        <v>807</v>
      </c>
      <c r="E7" s="463" t="s">
        <v>808</v>
      </c>
      <c r="F7" s="6" t="s">
        <v>192</v>
      </c>
      <c r="G7" s="6" t="s">
        <v>59</v>
      </c>
      <c r="H7" s="6"/>
      <c r="I7" s="424">
        <v>18</v>
      </c>
      <c r="J7" s="464">
        <v>2.2386574074074075E-3</v>
      </c>
      <c r="K7" s="54" t="str">
        <f t="shared" ref="K7:K16" si="0">IF(ISBLANK(J7),"",IF(J7&lt;=0.00202546296296296,"KSM",IF(J7&lt;=0.00216435185185185,"I A",IF(J7&lt;=0.00233796296296296,"II A",IF(J7&lt;=0.00256944444444444,"III A",IF(J7&lt;=0.00280092592592593,"I JA",IF(J7&lt;=0.00303240740740741,"II JA",IF(J7&lt;=0.00320601851851852,"III JA"))))))))</f>
        <v>II A</v>
      </c>
      <c r="L7" s="6" t="s">
        <v>682</v>
      </c>
      <c r="M7" s="469" t="s">
        <v>809</v>
      </c>
    </row>
    <row r="8" spans="1:13" s="382" customFormat="1" ht="18" customHeight="1">
      <c r="A8" s="401">
        <v>2</v>
      </c>
      <c r="B8" s="423" t="s">
        <v>810</v>
      </c>
      <c r="C8" s="4" t="s">
        <v>811</v>
      </c>
      <c r="D8" s="5" t="s">
        <v>812</v>
      </c>
      <c r="E8" s="463" t="s">
        <v>813</v>
      </c>
      <c r="F8" s="6" t="s">
        <v>53</v>
      </c>
      <c r="G8" s="6" t="s">
        <v>14</v>
      </c>
      <c r="H8" s="6"/>
      <c r="I8" s="424">
        <v>14</v>
      </c>
      <c r="J8" s="464">
        <v>2.2724537037037036E-3</v>
      </c>
      <c r="K8" s="54" t="str">
        <f t="shared" si="0"/>
        <v>II A</v>
      </c>
      <c r="L8" s="6" t="s">
        <v>744</v>
      </c>
      <c r="M8" s="470" t="s">
        <v>814</v>
      </c>
    </row>
    <row r="9" spans="1:13" s="382" customFormat="1" ht="18" customHeight="1">
      <c r="A9" s="401">
        <v>3</v>
      </c>
      <c r="B9" s="423" t="s">
        <v>815</v>
      </c>
      <c r="C9" s="4" t="s">
        <v>37</v>
      </c>
      <c r="D9" s="5" t="s">
        <v>816</v>
      </c>
      <c r="E9" s="463">
        <v>39209</v>
      </c>
      <c r="F9" s="6" t="s">
        <v>12</v>
      </c>
      <c r="G9" s="6" t="s">
        <v>13</v>
      </c>
      <c r="H9" s="6"/>
      <c r="I9" s="424">
        <v>11</v>
      </c>
      <c r="J9" s="464">
        <v>2.3644675925925925E-3</v>
      </c>
      <c r="K9" s="54" t="str">
        <f t="shared" si="0"/>
        <v>III A</v>
      </c>
      <c r="L9" s="6" t="s">
        <v>523</v>
      </c>
      <c r="M9" s="471" t="s">
        <v>817</v>
      </c>
    </row>
    <row r="10" spans="1:13" s="382" customFormat="1" ht="18" customHeight="1">
      <c r="A10" s="401">
        <v>4</v>
      </c>
      <c r="B10" s="423" t="s">
        <v>789</v>
      </c>
      <c r="C10" s="4" t="s">
        <v>37</v>
      </c>
      <c r="D10" s="5" t="s">
        <v>790</v>
      </c>
      <c r="E10" s="463" t="s">
        <v>791</v>
      </c>
      <c r="F10" s="6" t="s">
        <v>237</v>
      </c>
      <c r="G10" s="6" t="s">
        <v>238</v>
      </c>
      <c r="H10" s="6"/>
      <c r="I10" s="424">
        <v>9</v>
      </c>
      <c r="J10" s="464">
        <v>2.5040509259259261E-3</v>
      </c>
      <c r="K10" s="54" t="str">
        <f t="shared" si="0"/>
        <v>III A</v>
      </c>
      <c r="L10" s="6" t="s">
        <v>239</v>
      </c>
      <c r="M10" s="465">
        <v>2.5041666666666667E-3</v>
      </c>
    </row>
    <row r="11" spans="1:13" s="382" customFormat="1" ht="18" customHeight="1">
      <c r="A11" s="401">
        <v>5</v>
      </c>
      <c r="B11" s="423" t="s">
        <v>796</v>
      </c>
      <c r="C11" s="4" t="s">
        <v>153</v>
      </c>
      <c r="D11" s="5" t="s">
        <v>797</v>
      </c>
      <c r="E11" s="463">
        <v>39792</v>
      </c>
      <c r="F11" s="6" t="s">
        <v>307</v>
      </c>
      <c r="G11" s="6" t="s">
        <v>39</v>
      </c>
      <c r="H11" s="6"/>
      <c r="I11" s="424">
        <v>6</v>
      </c>
      <c r="J11" s="464">
        <v>2.548263888888889E-3</v>
      </c>
      <c r="K11" s="54" t="str">
        <f t="shared" ref="K11" si="1">IF(ISBLANK(J11),"",IF(J11&lt;=0.00202546296296296,"KSM",IF(J11&lt;=0.00216435185185185,"I A",IF(J11&lt;=0.00233796296296296,"II A",IF(J11&lt;=0.00256944444444444,"III A",IF(J11&lt;=0.00280092592592593,"I JA",IF(J11&lt;=0.00303240740740741,"II JA",IF(J11&lt;=0.00320601851851852,"III JA"))))))))</f>
        <v>III A</v>
      </c>
      <c r="L11" s="6" t="s">
        <v>798</v>
      </c>
      <c r="M11" s="468"/>
    </row>
    <row r="12" spans="1:13" s="382" customFormat="1" ht="18" customHeight="1">
      <c r="A12" s="401">
        <v>6</v>
      </c>
      <c r="B12" s="423" t="s">
        <v>818</v>
      </c>
      <c r="C12" s="4" t="s">
        <v>184</v>
      </c>
      <c r="D12" s="5" t="s">
        <v>819</v>
      </c>
      <c r="E12" s="463" t="s">
        <v>820</v>
      </c>
      <c r="F12" s="6" t="s">
        <v>89</v>
      </c>
      <c r="G12" s="6" t="s">
        <v>14</v>
      </c>
      <c r="H12" s="6"/>
      <c r="I12" s="424" t="s">
        <v>18</v>
      </c>
      <c r="J12" s="464">
        <v>2.5547453703703704E-3</v>
      </c>
      <c r="K12" s="54" t="str">
        <f t="shared" si="0"/>
        <v>III A</v>
      </c>
      <c r="L12" s="6" t="s">
        <v>559</v>
      </c>
      <c r="M12" s="472" t="s">
        <v>821</v>
      </c>
    </row>
    <row r="13" spans="1:13" s="382" customFormat="1" ht="18" customHeight="1">
      <c r="A13" s="401">
        <v>7</v>
      </c>
      <c r="B13" s="423" t="s">
        <v>822</v>
      </c>
      <c r="C13" s="4" t="s">
        <v>380</v>
      </c>
      <c r="D13" s="5" t="s">
        <v>823</v>
      </c>
      <c r="E13" s="463" t="s">
        <v>562</v>
      </c>
      <c r="F13" s="6" t="s">
        <v>186</v>
      </c>
      <c r="G13" s="6" t="s">
        <v>99</v>
      </c>
      <c r="H13" s="6"/>
      <c r="I13" s="424">
        <v>7</v>
      </c>
      <c r="J13" s="464">
        <v>2.5623842592592595E-3</v>
      </c>
      <c r="K13" s="54" t="str">
        <f t="shared" si="0"/>
        <v>III A</v>
      </c>
      <c r="L13" s="6" t="s">
        <v>824</v>
      </c>
      <c r="M13" s="465">
        <v>2.4630787037037039E-3</v>
      </c>
    </row>
    <row r="14" spans="1:13" s="382" customFormat="1" ht="18" customHeight="1">
      <c r="A14" s="401">
        <v>8</v>
      </c>
      <c r="B14" s="423" t="s">
        <v>792</v>
      </c>
      <c r="C14" s="4" t="s">
        <v>793</v>
      </c>
      <c r="D14" s="5" t="s">
        <v>794</v>
      </c>
      <c r="E14" s="463" t="s">
        <v>795</v>
      </c>
      <c r="F14" s="6" t="s">
        <v>526</v>
      </c>
      <c r="G14" s="6" t="s">
        <v>527</v>
      </c>
      <c r="H14" s="6" t="s">
        <v>528</v>
      </c>
      <c r="I14" s="424">
        <v>8</v>
      </c>
      <c r="J14" s="464">
        <v>2.5778935185185184E-3</v>
      </c>
      <c r="K14" s="54" t="str">
        <f t="shared" ref="K14" si="2">IF(ISBLANK(J14),"",IF(J14&lt;=0.00202546296296296,"KSM",IF(J14&lt;=0.00216435185185185,"I A",IF(J14&lt;=0.00233796296296296,"II A",IF(J14&lt;=0.00256944444444444,"III A",IF(J14&lt;=0.00280092592592593,"I JA",IF(J14&lt;=0.00303240740740741,"II JA",IF(J14&lt;=0.00320601851851852,"III JA"))))))))</f>
        <v>I JA</v>
      </c>
      <c r="L14" s="6" t="s">
        <v>529</v>
      </c>
      <c r="M14" s="466"/>
    </row>
    <row r="15" spans="1:13" s="382" customFormat="1" ht="18" customHeight="1">
      <c r="A15" s="401">
        <v>9</v>
      </c>
      <c r="B15" s="423" t="s">
        <v>799</v>
      </c>
      <c r="C15" s="4" t="s">
        <v>507</v>
      </c>
      <c r="D15" s="5" t="s">
        <v>800</v>
      </c>
      <c r="E15" s="463">
        <v>39268</v>
      </c>
      <c r="F15" s="6" t="s">
        <v>93</v>
      </c>
      <c r="G15" s="6" t="s">
        <v>59</v>
      </c>
      <c r="H15" s="6"/>
      <c r="I15" s="424">
        <v>5</v>
      </c>
      <c r="J15" s="464">
        <v>2.6356481481481478E-3</v>
      </c>
      <c r="K15" s="54" t="str">
        <f t="shared" si="0"/>
        <v>I JA</v>
      </c>
      <c r="L15" s="6" t="s">
        <v>536</v>
      </c>
      <c r="M15" s="467" t="s">
        <v>801</v>
      </c>
    </row>
    <row r="16" spans="1:13" s="382" customFormat="1" ht="18" customHeight="1">
      <c r="A16" s="401">
        <v>10</v>
      </c>
      <c r="B16" s="423" t="s">
        <v>802</v>
      </c>
      <c r="C16" s="4" t="s">
        <v>803</v>
      </c>
      <c r="D16" s="5" t="s">
        <v>804</v>
      </c>
      <c r="E16" s="463" t="s">
        <v>805</v>
      </c>
      <c r="F16" s="6" t="s">
        <v>109</v>
      </c>
      <c r="G16" s="6" t="s">
        <v>110</v>
      </c>
      <c r="H16" s="6"/>
      <c r="I16" s="424">
        <v>4</v>
      </c>
      <c r="J16" s="464">
        <v>2.8106481481481485E-3</v>
      </c>
      <c r="K16" s="54" t="str">
        <f t="shared" si="0"/>
        <v>II JA</v>
      </c>
      <c r="L16" s="6" t="s">
        <v>268</v>
      </c>
      <c r="M16" s="465">
        <v>2.6372685185185184E-3</v>
      </c>
    </row>
    <row r="20" spans="5:12">
      <c r="E20" s="443"/>
      <c r="F20" s="443"/>
      <c r="G20" s="443"/>
      <c r="H20" s="443"/>
      <c r="I20" s="443"/>
      <c r="J20" s="443"/>
      <c r="K20" s="443"/>
      <c r="L20" s="443"/>
    </row>
    <row r="21" spans="5:12">
      <c r="E21" s="443"/>
      <c r="F21" s="443"/>
      <c r="G21" s="443"/>
      <c r="H21" s="443"/>
      <c r="I21" s="443"/>
      <c r="J21" s="443"/>
      <c r="K21" s="443"/>
      <c r="L21" s="443"/>
    </row>
    <row r="22" spans="5:12">
      <c r="E22" s="443"/>
      <c r="F22" s="443"/>
      <c r="G22" s="443"/>
      <c r="H22" s="443"/>
      <c r="I22" s="443"/>
      <c r="J22" s="443"/>
      <c r="K22" s="443"/>
      <c r="L22" s="443"/>
    </row>
    <row r="23" spans="5:12">
      <c r="E23" s="443"/>
      <c r="F23" s="443"/>
      <c r="G23" s="443"/>
      <c r="H23" s="443"/>
      <c r="I23" s="443"/>
      <c r="J23" s="443"/>
      <c r="K23" s="443"/>
      <c r="L23" s="443"/>
    </row>
    <row r="24" spans="5:12">
      <c r="E24" s="443"/>
      <c r="F24" s="443"/>
      <c r="G24" s="443"/>
      <c r="H24" s="443"/>
      <c r="I24" s="443"/>
      <c r="J24" s="443"/>
      <c r="K24" s="443"/>
      <c r="L24" s="443"/>
    </row>
    <row r="25" spans="5:12">
      <c r="E25" s="443"/>
      <c r="F25" s="443"/>
      <c r="G25" s="443"/>
      <c r="H25" s="443"/>
      <c r="I25" s="443"/>
      <c r="J25" s="443"/>
      <c r="K25" s="443"/>
      <c r="L25" s="443"/>
    </row>
    <row r="26" spans="5:12">
      <c r="E26" s="443"/>
      <c r="F26" s="443"/>
      <c r="G26" s="443"/>
      <c r="H26" s="443"/>
      <c r="I26" s="443"/>
      <c r="J26" s="443"/>
      <c r="K26" s="443"/>
      <c r="L26" s="443"/>
    </row>
    <row r="27" spans="5:12">
      <c r="E27" s="443"/>
      <c r="F27" s="443"/>
      <c r="G27" s="443"/>
      <c r="H27" s="443"/>
      <c r="I27" s="443"/>
      <c r="J27" s="443"/>
      <c r="K27" s="443"/>
      <c r="L27" s="443"/>
    </row>
    <row r="28" spans="5:12">
      <c r="E28" s="443"/>
      <c r="F28" s="443"/>
      <c r="G28" s="443"/>
      <c r="H28" s="443"/>
      <c r="I28" s="443"/>
      <c r="J28" s="443"/>
      <c r="K28" s="443"/>
      <c r="L28" s="443"/>
    </row>
    <row r="29" spans="5:12">
      <c r="E29" s="443"/>
      <c r="F29" s="443"/>
      <c r="G29" s="443"/>
      <c r="H29" s="443"/>
      <c r="I29" s="443"/>
      <c r="J29" s="443"/>
      <c r="K29" s="443"/>
      <c r="L29" s="443"/>
    </row>
    <row r="30" spans="5:12">
      <c r="E30" s="443"/>
      <c r="F30" s="443"/>
      <c r="G30" s="443"/>
      <c r="H30" s="443"/>
      <c r="I30" s="443"/>
      <c r="J30" s="443"/>
      <c r="K30" s="443"/>
      <c r="L30" s="443"/>
    </row>
    <row r="31" spans="5:12">
      <c r="E31" s="443"/>
      <c r="F31" s="443"/>
      <c r="G31" s="443"/>
      <c r="H31" s="443"/>
      <c r="I31" s="443"/>
      <c r="J31" s="443"/>
      <c r="K31" s="443"/>
      <c r="L31" s="443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"/>
  <sheetViews>
    <sheetView zoomScaleNormal="100" workbookViewId="0">
      <selection activeCell="R16" sqref="R16"/>
    </sheetView>
  </sheetViews>
  <sheetFormatPr defaultRowHeight="13.2"/>
  <cols>
    <col min="1" max="1" width="5.33203125" style="443" customWidth="1"/>
    <col min="2" max="2" width="5.6640625" style="443" customWidth="1"/>
    <col min="3" max="3" width="12.6640625" style="443" customWidth="1"/>
    <col min="4" max="4" width="14.88671875" style="443" customWidth="1"/>
    <col min="5" max="5" width="9.6640625" style="412" customWidth="1"/>
    <col min="6" max="6" width="9.88671875" style="474" customWidth="1"/>
    <col min="7" max="7" width="12" style="474" customWidth="1"/>
    <col min="8" max="8" width="10.33203125" style="474" customWidth="1"/>
    <col min="9" max="9" width="5.88671875" style="474" bestFit="1" customWidth="1"/>
    <col min="10" max="10" width="9.5546875" style="475" customWidth="1"/>
    <col min="11" max="11" width="7.109375" style="476" bestFit="1" customWidth="1"/>
    <col min="12" max="12" width="22" style="450" bestFit="1" customWidth="1"/>
    <col min="13" max="13" width="6.33203125" style="443" hidden="1" customWidth="1"/>
    <col min="14" max="14" width="23" style="443" customWidth="1"/>
    <col min="15" max="15" width="23" style="443" bestFit="1" customWidth="1"/>
    <col min="16" max="256" width="9.109375" style="443"/>
    <col min="257" max="257" width="5.33203125" style="443" customWidth="1"/>
    <col min="258" max="258" width="5.6640625" style="443" customWidth="1"/>
    <col min="259" max="259" width="12.6640625" style="443" customWidth="1"/>
    <col min="260" max="260" width="14.88671875" style="443" customWidth="1"/>
    <col min="261" max="261" width="9.6640625" style="443" customWidth="1"/>
    <col min="262" max="262" width="9.88671875" style="443" customWidth="1"/>
    <col min="263" max="263" width="12" style="443" customWidth="1"/>
    <col min="264" max="264" width="10.33203125" style="443" customWidth="1"/>
    <col min="265" max="265" width="5.88671875" style="443" bestFit="1" customWidth="1"/>
    <col min="266" max="266" width="9.5546875" style="443" customWidth="1"/>
    <col min="267" max="267" width="7.109375" style="443" bestFit="1" customWidth="1"/>
    <col min="268" max="268" width="22" style="443" bestFit="1" customWidth="1"/>
    <col min="269" max="269" width="0" style="443" hidden="1" customWidth="1"/>
    <col min="270" max="270" width="23" style="443" customWidth="1"/>
    <col min="271" max="271" width="23" style="443" bestFit="1" customWidth="1"/>
    <col min="272" max="512" width="9.109375" style="443"/>
    <col min="513" max="513" width="5.33203125" style="443" customWidth="1"/>
    <col min="514" max="514" width="5.6640625" style="443" customWidth="1"/>
    <col min="515" max="515" width="12.6640625" style="443" customWidth="1"/>
    <col min="516" max="516" width="14.88671875" style="443" customWidth="1"/>
    <col min="517" max="517" width="9.6640625" style="443" customWidth="1"/>
    <col min="518" max="518" width="9.88671875" style="443" customWidth="1"/>
    <col min="519" max="519" width="12" style="443" customWidth="1"/>
    <col min="520" max="520" width="10.33203125" style="443" customWidth="1"/>
    <col min="521" max="521" width="5.88671875" style="443" bestFit="1" customWidth="1"/>
    <col min="522" max="522" width="9.5546875" style="443" customWidth="1"/>
    <col min="523" max="523" width="7.109375" style="443" bestFit="1" customWidth="1"/>
    <col min="524" max="524" width="22" style="443" bestFit="1" customWidth="1"/>
    <col min="525" max="525" width="0" style="443" hidden="1" customWidth="1"/>
    <col min="526" max="526" width="23" style="443" customWidth="1"/>
    <col min="527" max="527" width="23" style="443" bestFit="1" customWidth="1"/>
    <col min="528" max="768" width="9.109375" style="443"/>
    <col min="769" max="769" width="5.33203125" style="443" customWidth="1"/>
    <col min="770" max="770" width="5.6640625" style="443" customWidth="1"/>
    <col min="771" max="771" width="12.6640625" style="443" customWidth="1"/>
    <col min="772" max="772" width="14.88671875" style="443" customWidth="1"/>
    <col min="773" max="773" width="9.6640625" style="443" customWidth="1"/>
    <col min="774" max="774" width="9.88671875" style="443" customWidth="1"/>
    <col min="775" max="775" width="12" style="443" customWidth="1"/>
    <col min="776" max="776" width="10.33203125" style="443" customWidth="1"/>
    <col min="777" max="777" width="5.88671875" style="443" bestFit="1" customWidth="1"/>
    <col min="778" max="778" width="9.5546875" style="443" customWidth="1"/>
    <col min="779" max="779" width="7.109375" style="443" bestFit="1" customWidth="1"/>
    <col min="780" max="780" width="22" style="443" bestFit="1" customWidth="1"/>
    <col min="781" max="781" width="0" style="443" hidden="1" customWidth="1"/>
    <col min="782" max="782" width="23" style="443" customWidth="1"/>
    <col min="783" max="783" width="23" style="443" bestFit="1" customWidth="1"/>
    <col min="784" max="1024" width="9.109375" style="443"/>
    <col min="1025" max="1025" width="5.33203125" style="443" customWidth="1"/>
    <col min="1026" max="1026" width="5.6640625" style="443" customWidth="1"/>
    <col min="1027" max="1027" width="12.6640625" style="443" customWidth="1"/>
    <col min="1028" max="1028" width="14.88671875" style="443" customWidth="1"/>
    <col min="1029" max="1029" width="9.6640625" style="443" customWidth="1"/>
    <col min="1030" max="1030" width="9.88671875" style="443" customWidth="1"/>
    <col min="1031" max="1031" width="12" style="443" customWidth="1"/>
    <col min="1032" max="1032" width="10.33203125" style="443" customWidth="1"/>
    <col min="1033" max="1033" width="5.88671875" style="443" bestFit="1" customWidth="1"/>
    <col min="1034" max="1034" width="9.5546875" style="443" customWidth="1"/>
    <col min="1035" max="1035" width="7.109375" style="443" bestFit="1" customWidth="1"/>
    <col min="1036" max="1036" width="22" style="443" bestFit="1" customWidth="1"/>
    <col min="1037" max="1037" width="0" style="443" hidden="1" customWidth="1"/>
    <col min="1038" max="1038" width="23" style="443" customWidth="1"/>
    <col min="1039" max="1039" width="23" style="443" bestFit="1" customWidth="1"/>
    <col min="1040" max="1280" width="9.109375" style="443"/>
    <col min="1281" max="1281" width="5.33203125" style="443" customWidth="1"/>
    <col min="1282" max="1282" width="5.6640625" style="443" customWidth="1"/>
    <col min="1283" max="1283" width="12.6640625" style="443" customWidth="1"/>
    <col min="1284" max="1284" width="14.88671875" style="443" customWidth="1"/>
    <col min="1285" max="1285" width="9.6640625" style="443" customWidth="1"/>
    <col min="1286" max="1286" width="9.88671875" style="443" customWidth="1"/>
    <col min="1287" max="1287" width="12" style="443" customWidth="1"/>
    <col min="1288" max="1288" width="10.33203125" style="443" customWidth="1"/>
    <col min="1289" max="1289" width="5.88671875" style="443" bestFit="1" customWidth="1"/>
    <col min="1290" max="1290" width="9.5546875" style="443" customWidth="1"/>
    <col min="1291" max="1291" width="7.109375" style="443" bestFit="1" customWidth="1"/>
    <col min="1292" max="1292" width="22" style="443" bestFit="1" customWidth="1"/>
    <col min="1293" max="1293" width="0" style="443" hidden="1" customWidth="1"/>
    <col min="1294" max="1294" width="23" style="443" customWidth="1"/>
    <col min="1295" max="1295" width="23" style="443" bestFit="1" customWidth="1"/>
    <col min="1296" max="1536" width="9.109375" style="443"/>
    <col min="1537" max="1537" width="5.33203125" style="443" customWidth="1"/>
    <col min="1538" max="1538" width="5.6640625" style="443" customWidth="1"/>
    <col min="1539" max="1539" width="12.6640625" style="443" customWidth="1"/>
    <col min="1540" max="1540" width="14.88671875" style="443" customWidth="1"/>
    <col min="1541" max="1541" width="9.6640625" style="443" customWidth="1"/>
    <col min="1542" max="1542" width="9.88671875" style="443" customWidth="1"/>
    <col min="1543" max="1543" width="12" style="443" customWidth="1"/>
    <col min="1544" max="1544" width="10.33203125" style="443" customWidth="1"/>
    <col min="1545" max="1545" width="5.88671875" style="443" bestFit="1" customWidth="1"/>
    <col min="1546" max="1546" width="9.5546875" style="443" customWidth="1"/>
    <col min="1547" max="1547" width="7.109375" style="443" bestFit="1" customWidth="1"/>
    <col min="1548" max="1548" width="22" style="443" bestFit="1" customWidth="1"/>
    <col min="1549" max="1549" width="0" style="443" hidden="1" customWidth="1"/>
    <col min="1550" max="1550" width="23" style="443" customWidth="1"/>
    <col min="1551" max="1551" width="23" style="443" bestFit="1" customWidth="1"/>
    <col min="1552" max="1792" width="9.109375" style="443"/>
    <col min="1793" max="1793" width="5.33203125" style="443" customWidth="1"/>
    <col min="1794" max="1794" width="5.6640625" style="443" customWidth="1"/>
    <col min="1795" max="1795" width="12.6640625" style="443" customWidth="1"/>
    <col min="1796" max="1796" width="14.88671875" style="443" customWidth="1"/>
    <col min="1797" max="1797" width="9.6640625" style="443" customWidth="1"/>
    <col min="1798" max="1798" width="9.88671875" style="443" customWidth="1"/>
    <col min="1799" max="1799" width="12" style="443" customWidth="1"/>
    <col min="1800" max="1800" width="10.33203125" style="443" customWidth="1"/>
    <col min="1801" max="1801" width="5.88671875" style="443" bestFit="1" customWidth="1"/>
    <col min="1802" max="1802" width="9.5546875" style="443" customWidth="1"/>
    <col min="1803" max="1803" width="7.109375" style="443" bestFit="1" customWidth="1"/>
    <col min="1804" max="1804" width="22" style="443" bestFit="1" customWidth="1"/>
    <col min="1805" max="1805" width="0" style="443" hidden="1" customWidth="1"/>
    <col min="1806" max="1806" width="23" style="443" customWidth="1"/>
    <col min="1807" max="1807" width="23" style="443" bestFit="1" customWidth="1"/>
    <col min="1808" max="2048" width="9.109375" style="443"/>
    <col min="2049" max="2049" width="5.33203125" style="443" customWidth="1"/>
    <col min="2050" max="2050" width="5.6640625" style="443" customWidth="1"/>
    <col min="2051" max="2051" width="12.6640625" style="443" customWidth="1"/>
    <col min="2052" max="2052" width="14.88671875" style="443" customWidth="1"/>
    <col min="2053" max="2053" width="9.6640625" style="443" customWidth="1"/>
    <col min="2054" max="2054" width="9.88671875" style="443" customWidth="1"/>
    <col min="2055" max="2055" width="12" style="443" customWidth="1"/>
    <col min="2056" max="2056" width="10.33203125" style="443" customWidth="1"/>
    <col min="2057" max="2057" width="5.88671875" style="443" bestFit="1" customWidth="1"/>
    <col min="2058" max="2058" width="9.5546875" style="443" customWidth="1"/>
    <col min="2059" max="2059" width="7.109375" style="443" bestFit="1" customWidth="1"/>
    <col min="2060" max="2060" width="22" style="443" bestFit="1" customWidth="1"/>
    <col min="2061" max="2061" width="0" style="443" hidden="1" customWidth="1"/>
    <col min="2062" max="2062" width="23" style="443" customWidth="1"/>
    <col min="2063" max="2063" width="23" style="443" bestFit="1" customWidth="1"/>
    <col min="2064" max="2304" width="9.109375" style="443"/>
    <col min="2305" max="2305" width="5.33203125" style="443" customWidth="1"/>
    <col min="2306" max="2306" width="5.6640625" style="443" customWidth="1"/>
    <col min="2307" max="2307" width="12.6640625" style="443" customWidth="1"/>
    <col min="2308" max="2308" width="14.88671875" style="443" customWidth="1"/>
    <col min="2309" max="2309" width="9.6640625" style="443" customWidth="1"/>
    <col min="2310" max="2310" width="9.88671875" style="443" customWidth="1"/>
    <col min="2311" max="2311" width="12" style="443" customWidth="1"/>
    <col min="2312" max="2312" width="10.33203125" style="443" customWidth="1"/>
    <col min="2313" max="2313" width="5.88671875" style="443" bestFit="1" customWidth="1"/>
    <col min="2314" max="2314" width="9.5546875" style="443" customWidth="1"/>
    <col min="2315" max="2315" width="7.109375" style="443" bestFit="1" customWidth="1"/>
    <col min="2316" max="2316" width="22" style="443" bestFit="1" customWidth="1"/>
    <col min="2317" max="2317" width="0" style="443" hidden="1" customWidth="1"/>
    <col min="2318" max="2318" width="23" style="443" customWidth="1"/>
    <col min="2319" max="2319" width="23" style="443" bestFit="1" customWidth="1"/>
    <col min="2320" max="2560" width="9.109375" style="443"/>
    <col min="2561" max="2561" width="5.33203125" style="443" customWidth="1"/>
    <col min="2562" max="2562" width="5.6640625" style="443" customWidth="1"/>
    <col min="2563" max="2563" width="12.6640625" style="443" customWidth="1"/>
    <col min="2564" max="2564" width="14.88671875" style="443" customWidth="1"/>
    <col min="2565" max="2565" width="9.6640625" style="443" customWidth="1"/>
    <col min="2566" max="2566" width="9.88671875" style="443" customWidth="1"/>
    <col min="2567" max="2567" width="12" style="443" customWidth="1"/>
    <col min="2568" max="2568" width="10.33203125" style="443" customWidth="1"/>
    <col min="2569" max="2569" width="5.88671875" style="443" bestFit="1" customWidth="1"/>
    <col min="2570" max="2570" width="9.5546875" style="443" customWidth="1"/>
    <col min="2571" max="2571" width="7.109375" style="443" bestFit="1" customWidth="1"/>
    <col min="2572" max="2572" width="22" style="443" bestFit="1" customWidth="1"/>
    <col min="2573" max="2573" width="0" style="443" hidden="1" customWidth="1"/>
    <col min="2574" max="2574" width="23" style="443" customWidth="1"/>
    <col min="2575" max="2575" width="23" style="443" bestFit="1" customWidth="1"/>
    <col min="2576" max="2816" width="9.109375" style="443"/>
    <col min="2817" max="2817" width="5.33203125" style="443" customWidth="1"/>
    <col min="2818" max="2818" width="5.6640625" style="443" customWidth="1"/>
    <col min="2819" max="2819" width="12.6640625" style="443" customWidth="1"/>
    <col min="2820" max="2820" width="14.88671875" style="443" customWidth="1"/>
    <col min="2821" max="2821" width="9.6640625" style="443" customWidth="1"/>
    <col min="2822" max="2822" width="9.88671875" style="443" customWidth="1"/>
    <col min="2823" max="2823" width="12" style="443" customWidth="1"/>
    <col min="2824" max="2824" width="10.33203125" style="443" customWidth="1"/>
    <col min="2825" max="2825" width="5.88671875" style="443" bestFit="1" customWidth="1"/>
    <col min="2826" max="2826" width="9.5546875" style="443" customWidth="1"/>
    <col min="2827" max="2827" width="7.109375" style="443" bestFit="1" customWidth="1"/>
    <col min="2828" max="2828" width="22" style="443" bestFit="1" customWidth="1"/>
    <col min="2829" max="2829" width="0" style="443" hidden="1" customWidth="1"/>
    <col min="2830" max="2830" width="23" style="443" customWidth="1"/>
    <col min="2831" max="2831" width="23" style="443" bestFit="1" customWidth="1"/>
    <col min="2832" max="3072" width="9.109375" style="443"/>
    <col min="3073" max="3073" width="5.33203125" style="443" customWidth="1"/>
    <col min="3074" max="3074" width="5.6640625" style="443" customWidth="1"/>
    <col min="3075" max="3075" width="12.6640625" style="443" customWidth="1"/>
    <col min="3076" max="3076" width="14.88671875" style="443" customWidth="1"/>
    <col min="3077" max="3077" width="9.6640625" style="443" customWidth="1"/>
    <col min="3078" max="3078" width="9.88671875" style="443" customWidth="1"/>
    <col min="3079" max="3079" width="12" style="443" customWidth="1"/>
    <col min="3080" max="3080" width="10.33203125" style="443" customWidth="1"/>
    <col min="3081" max="3081" width="5.88671875" style="443" bestFit="1" customWidth="1"/>
    <col min="3082" max="3082" width="9.5546875" style="443" customWidth="1"/>
    <col min="3083" max="3083" width="7.109375" style="443" bestFit="1" customWidth="1"/>
    <col min="3084" max="3084" width="22" style="443" bestFit="1" customWidth="1"/>
    <col min="3085" max="3085" width="0" style="443" hidden="1" customWidth="1"/>
    <col min="3086" max="3086" width="23" style="443" customWidth="1"/>
    <col min="3087" max="3087" width="23" style="443" bestFit="1" customWidth="1"/>
    <col min="3088" max="3328" width="9.109375" style="443"/>
    <col min="3329" max="3329" width="5.33203125" style="443" customWidth="1"/>
    <col min="3330" max="3330" width="5.6640625" style="443" customWidth="1"/>
    <col min="3331" max="3331" width="12.6640625" style="443" customWidth="1"/>
    <col min="3332" max="3332" width="14.88671875" style="443" customWidth="1"/>
    <col min="3333" max="3333" width="9.6640625" style="443" customWidth="1"/>
    <col min="3334" max="3334" width="9.88671875" style="443" customWidth="1"/>
    <col min="3335" max="3335" width="12" style="443" customWidth="1"/>
    <col min="3336" max="3336" width="10.33203125" style="443" customWidth="1"/>
    <col min="3337" max="3337" width="5.88671875" style="443" bestFit="1" customWidth="1"/>
    <col min="3338" max="3338" width="9.5546875" style="443" customWidth="1"/>
    <col min="3339" max="3339" width="7.109375" style="443" bestFit="1" customWidth="1"/>
    <col min="3340" max="3340" width="22" style="443" bestFit="1" customWidth="1"/>
    <col min="3341" max="3341" width="0" style="443" hidden="1" customWidth="1"/>
    <col min="3342" max="3342" width="23" style="443" customWidth="1"/>
    <col min="3343" max="3343" width="23" style="443" bestFit="1" customWidth="1"/>
    <col min="3344" max="3584" width="9.109375" style="443"/>
    <col min="3585" max="3585" width="5.33203125" style="443" customWidth="1"/>
    <col min="3586" max="3586" width="5.6640625" style="443" customWidth="1"/>
    <col min="3587" max="3587" width="12.6640625" style="443" customWidth="1"/>
    <col min="3588" max="3588" width="14.88671875" style="443" customWidth="1"/>
    <col min="3589" max="3589" width="9.6640625" style="443" customWidth="1"/>
    <col min="3590" max="3590" width="9.88671875" style="443" customWidth="1"/>
    <col min="3591" max="3591" width="12" style="443" customWidth="1"/>
    <col min="3592" max="3592" width="10.33203125" style="443" customWidth="1"/>
    <col min="3593" max="3593" width="5.88671875" style="443" bestFit="1" customWidth="1"/>
    <col min="3594" max="3594" width="9.5546875" style="443" customWidth="1"/>
    <col min="3595" max="3595" width="7.109375" style="443" bestFit="1" customWidth="1"/>
    <col min="3596" max="3596" width="22" style="443" bestFit="1" customWidth="1"/>
    <col min="3597" max="3597" width="0" style="443" hidden="1" customWidth="1"/>
    <col min="3598" max="3598" width="23" style="443" customWidth="1"/>
    <col min="3599" max="3599" width="23" style="443" bestFit="1" customWidth="1"/>
    <col min="3600" max="3840" width="9.109375" style="443"/>
    <col min="3841" max="3841" width="5.33203125" style="443" customWidth="1"/>
    <col min="3842" max="3842" width="5.6640625" style="443" customWidth="1"/>
    <col min="3843" max="3843" width="12.6640625" style="443" customWidth="1"/>
    <col min="3844" max="3844" width="14.88671875" style="443" customWidth="1"/>
    <col min="3845" max="3845" width="9.6640625" style="443" customWidth="1"/>
    <col min="3846" max="3846" width="9.88671875" style="443" customWidth="1"/>
    <col min="3847" max="3847" width="12" style="443" customWidth="1"/>
    <col min="3848" max="3848" width="10.33203125" style="443" customWidth="1"/>
    <col min="3849" max="3849" width="5.88671875" style="443" bestFit="1" customWidth="1"/>
    <col min="3850" max="3850" width="9.5546875" style="443" customWidth="1"/>
    <col min="3851" max="3851" width="7.109375" style="443" bestFit="1" customWidth="1"/>
    <col min="3852" max="3852" width="22" style="443" bestFit="1" customWidth="1"/>
    <col min="3853" max="3853" width="0" style="443" hidden="1" customWidth="1"/>
    <col min="3854" max="3854" width="23" style="443" customWidth="1"/>
    <col min="3855" max="3855" width="23" style="443" bestFit="1" customWidth="1"/>
    <col min="3856" max="4096" width="9.109375" style="443"/>
    <col min="4097" max="4097" width="5.33203125" style="443" customWidth="1"/>
    <col min="4098" max="4098" width="5.6640625" style="443" customWidth="1"/>
    <col min="4099" max="4099" width="12.6640625" style="443" customWidth="1"/>
    <col min="4100" max="4100" width="14.88671875" style="443" customWidth="1"/>
    <col min="4101" max="4101" width="9.6640625" style="443" customWidth="1"/>
    <col min="4102" max="4102" width="9.88671875" style="443" customWidth="1"/>
    <col min="4103" max="4103" width="12" style="443" customWidth="1"/>
    <col min="4104" max="4104" width="10.33203125" style="443" customWidth="1"/>
    <col min="4105" max="4105" width="5.88671875" style="443" bestFit="1" customWidth="1"/>
    <col min="4106" max="4106" width="9.5546875" style="443" customWidth="1"/>
    <col min="4107" max="4107" width="7.109375" style="443" bestFit="1" customWidth="1"/>
    <col min="4108" max="4108" width="22" style="443" bestFit="1" customWidth="1"/>
    <col min="4109" max="4109" width="0" style="443" hidden="1" customWidth="1"/>
    <col min="4110" max="4110" width="23" style="443" customWidth="1"/>
    <col min="4111" max="4111" width="23" style="443" bestFit="1" customWidth="1"/>
    <col min="4112" max="4352" width="9.109375" style="443"/>
    <col min="4353" max="4353" width="5.33203125" style="443" customWidth="1"/>
    <col min="4354" max="4354" width="5.6640625" style="443" customWidth="1"/>
    <col min="4355" max="4355" width="12.6640625" style="443" customWidth="1"/>
    <col min="4356" max="4356" width="14.88671875" style="443" customWidth="1"/>
    <col min="4357" max="4357" width="9.6640625" style="443" customWidth="1"/>
    <col min="4358" max="4358" width="9.88671875" style="443" customWidth="1"/>
    <col min="4359" max="4359" width="12" style="443" customWidth="1"/>
    <col min="4360" max="4360" width="10.33203125" style="443" customWidth="1"/>
    <col min="4361" max="4361" width="5.88671875" style="443" bestFit="1" customWidth="1"/>
    <col min="4362" max="4362" width="9.5546875" style="443" customWidth="1"/>
    <col min="4363" max="4363" width="7.109375" style="443" bestFit="1" customWidth="1"/>
    <col min="4364" max="4364" width="22" style="443" bestFit="1" customWidth="1"/>
    <col min="4365" max="4365" width="0" style="443" hidden="1" customWidth="1"/>
    <col min="4366" max="4366" width="23" style="443" customWidth="1"/>
    <col min="4367" max="4367" width="23" style="443" bestFit="1" customWidth="1"/>
    <col min="4368" max="4608" width="9.109375" style="443"/>
    <col min="4609" max="4609" width="5.33203125" style="443" customWidth="1"/>
    <col min="4610" max="4610" width="5.6640625" style="443" customWidth="1"/>
    <col min="4611" max="4611" width="12.6640625" style="443" customWidth="1"/>
    <col min="4612" max="4612" width="14.88671875" style="443" customWidth="1"/>
    <col min="4613" max="4613" width="9.6640625" style="443" customWidth="1"/>
    <col min="4614" max="4614" width="9.88671875" style="443" customWidth="1"/>
    <col min="4615" max="4615" width="12" style="443" customWidth="1"/>
    <col min="4616" max="4616" width="10.33203125" style="443" customWidth="1"/>
    <col min="4617" max="4617" width="5.88671875" style="443" bestFit="1" customWidth="1"/>
    <col min="4618" max="4618" width="9.5546875" style="443" customWidth="1"/>
    <col min="4619" max="4619" width="7.109375" style="443" bestFit="1" customWidth="1"/>
    <col min="4620" max="4620" width="22" style="443" bestFit="1" customWidth="1"/>
    <col min="4621" max="4621" width="0" style="443" hidden="1" customWidth="1"/>
    <col min="4622" max="4622" width="23" style="443" customWidth="1"/>
    <col min="4623" max="4623" width="23" style="443" bestFit="1" customWidth="1"/>
    <col min="4624" max="4864" width="9.109375" style="443"/>
    <col min="4865" max="4865" width="5.33203125" style="443" customWidth="1"/>
    <col min="4866" max="4866" width="5.6640625" style="443" customWidth="1"/>
    <col min="4867" max="4867" width="12.6640625" style="443" customWidth="1"/>
    <col min="4868" max="4868" width="14.88671875" style="443" customWidth="1"/>
    <col min="4869" max="4869" width="9.6640625" style="443" customWidth="1"/>
    <col min="4870" max="4870" width="9.88671875" style="443" customWidth="1"/>
    <col min="4871" max="4871" width="12" style="443" customWidth="1"/>
    <col min="4872" max="4872" width="10.33203125" style="443" customWidth="1"/>
    <col min="4873" max="4873" width="5.88671875" style="443" bestFit="1" customWidth="1"/>
    <col min="4874" max="4874" width="9.5546875" style="443" customWidth="1"/>
    <col min="4875" max="4875" width="7.109375" style="443" bestFit="1" customWidth="1"/>
    <col min="4876" max="4876" width="22" style="443" bestFit="1" customWidth="1"/>
    <col min="4877" max="4877" width="0" style="443" hidden="1" customWidth="1"/>
    <col min="4878" max="4878" width="23" style="443" customWidth="1"/>
    <col min="4879" max="4879" width="23" style="443" bestFit="1" customWidth="1"/>
    <col min="4880" max="5120" width="9.109375" style="443"/>
    <col min="5121" max="5121" width="5.33203125" style="443" customWidth="1"/>
    <col min="5122" max="5122" width="5.6640625" style="443" customWidth="1"/>
    <col min="5123" max="5123" width="12.6640625" style="443" customWidth="1"/>
    <col min="5124" max="5124" width="14.88671875" style="443" customWidth="1"/>
    <col min="5125" max="5125" width="9.6640625" style="443" customWidth="1"/>
    <col min="5126" max="5126" width="9.88671875" style="443" customWidth="1"/>
    <col min="5127" max="5127" width="12" style="443" customWidth="1"/>
    <col min="5128" max="5128" width="10.33203125" style="443" customWidth="1"/>
    <col min="5129" max="5129" width="5.88671875" style="443" bestFit="1" customWidth="1"/>
    <col min="5130" max="5130" width="9.5546875" style="443" customWidth="1"/>
    <col min="5131" max="5131" width="7.109375" style="443" bestFit="1" customWidth="1"/>
    <col min="5132" max="5132" width="22" style="443" bestFit="1" customWidth="1"/>
    <col min="5133" max="5133" width="0" style="443" hidden="1" customWidth="1"/>
    <col min="5134" max="5134" width="23" style="443" customWidth="1"/>
    <col min="5135" max="5135" width="23" style="443" bestFit="1" customWidth="1"/>
    <col min="5136" max="5376" width="9.109375" style="443"/>
    <col min="5377" max="5377" width="5.33203125" style="443" customWidth="1"/>
    <col min="5378" max="5378" width="5.6640625" style="443" customWidth="1"/>
    <col min="5379" max="5379" width="12.6640625" style="443" customWidth="1"/>
    <col min="5380" max="5380" width="14.88671875" style="443" customWidth="1"/>
    <col min="5381" max="5381" width="9.6640625" style="443" customWidth="1"/>
    <col min="5382" max="5382" width="9.88671875" style="443" customWidth="1"/>
    <col min="5383" max="5383" width="12" style="443" customWidth="1"/>
    <col min="5384" max="5384" width="10.33203125" style="443" customWidth="1"/>
    <col min="5385" max="5385" width="5.88671875" style="443" bestFit="1" customWidth="1"/>
    <col min="5386" max="5386" width="9.5546875" style="443" customWidth="1"/>
    <col min="5387" max="5387" width="7.109375" style="443" bestFit="1" customWidth="1"/>
    <col min="5388" max="5388" width="22" style="443" bestFit="1" customWidth="1"/>
    <col min="5389" max="5389" width="0" style="443" hidden="1" customWidth="1"/>
    <col min="5390" max="5390" width="23" style="443" customWidth="1"/>
    <col min="5391" max="5391" width="23" style="443" bestFit="1" customWidth="1"/>
    <col min="5392" max="5632" width="9.109375" style="443"/>
    <col min="5633" max="5633" width="5.33203125" style="443" customWidth="1"/>
    <col min="5634" max="5634" width="5.6640625" style="443" customWidth="1"/>
    <col min="5635" max="5635" width="12.6640625" style="443" customWidth="1"/>
    <col min="5636" max="5636" width="14.88671875" style="443" customWidth="1"/>
    <col min="5637" max="5637" width="9.6640625" style="443" customWidth="1"/>
    <col min="5638" max="5638" width="9.88671875" style="443" customWidth="1"/>
    <col min="5639" max="5639" width="12" style="443" customWidth="1"/>
    <col min="5640" max="5640" width="10.33203125" style="443" customWidth="1"/>
    <col min="5641" max="5641" width="5.88671875" style="443" bestFit="1" customWidth="1"/>
    <col min="5642" max="5642" width="9.5546875" style="443" customWidth="1"/>
    <col min="5643" max="5643" width="7.109375" style="443" bestFit="1" customWidth="1"/>
    <col min="5644" max="5644" width="22" style="443" bestFit="1" customWidth="1"/>
    <col min="5645" max="5645" width="0" style="443" hidden="1" customWidth="1"/>
    <col min="5646" max="5646" width="23" style="443" customWidth="1"/>
    <col min="5647" max="5647" width="23" style="443" bestFit="1" customWidth="1"/>
    <col min="5648" max="5888" width="9.109375" style="443"/>
    <col min="5889" max="5889" width="5.33203125" style="443" customWidth="1"/>
    <col min="5890" max="5890" width="5.6640625" style="443" customWidth="1"/>
    <col min="5891" max="5891" width="12.6640625" style="443" customWidth="1"/>
    <col min="5892" max="5892" width="14.88671875" style="443" customWidth="1"/>
    <col min="5893" max="5893" width="9.6640625" style="443" customWidth="1"/>
    <col min="5894" max="5894" width="9.88671875" style="443" customWidth="1"/>
    <col min="5895" max="5895" width="12" style="443" customWidth="1"/>
    <col min="5896" max="5896" width="10.33203125" style="443" customWidth="1"/>
    <col min="5897" max="5897" width="5.88671875" style="443" bestFit="1" customWidth="1"/>
    <col min="5898" max="5898" width="9.5546875" style="443" customWidth="1"/>
    <col min="5899" max="5899" width="7.109375" style="443" bestFit="1" customWidth="1"/>
    <col min="5900" max="5900" width="22" style="443" bestFit="1" customWidth="1"/>
    <col min="5901" max="5901" width="0" style="443" hidden="1" customWidth="1"/>
    <col min="5902" max="5902" width="23" style="443" customWidth="1"/>
    <col min="5903" max="5903" width="23" style="443" bestFit="1" customWidth="1"/>
    <col min="5904" max="6144" width="9.109375" style="443"/>
    <col min="6145" max="6145" width="5.33203125" style="443" customWidth="1"/>
    <col min="6146" max="6146" width="5.6640625" style="443" customWidth="1"/>
    <col min="6147" max="6147" width="12.6640625" style="443" customWidth="1"/>
    <col min="6148" max="6148" width="14.88671875" style="443" customWidth="1"/>
    <col min="6149" max="6149" width="9.6640625" style="443" customWidth="1"/>
    <col min="6150" max="6150" width="9.88671875" style="443" customWidth="1"/>
    <col min="6151" max="6151" width="12" style="443" customWidth="1"/>
    <col min="6152" max="6152" width="10.33203125" style="443" customWidth="1"/>
    <col min="6153" max="6153" width="5.88671875" style="443" bestFit="1" customWidth="1"/>
    <col min="6154" max="6154" width="9.5546875" style="443" customWidth="1"/>
    <col min="6155" max="6155" width="7.109375" style="443" bestFit="1" customWidth="1"/>
    <col min="6156" max="6156" width="22" style="443" bestFit="1" customWidth="1"/>
    <col min="6157" max="6157" width="0" style="443" hidden="1" customWidth="1"/>
    <col min="6158" max="6158" width="23" style="443" customWidth="1"/>
    <col min="6159" max="6159" width="23" style="443" bestFit="1" customWidth="1"/>
    <col min="6160" max="6400" width="9.109375" style="443"/>
    <col min="6401" max="6401" width="5.33203125" style="443" customWidth="1"/>
    <col min="6402" max="6402" width="5.6640625" style="443" customWidth="1"/>
    <col min="6403" max="6403" width="12.6640625" style="443" customWidth="1"/>
    <col min="6404" max="6404" width="14.88671875" style="443" customWidth="1"/>
    <col min="6405" max="6405" width="9.6640625" style="443" customWidth="1"/>
    <col min="6406" max="6406" width="9.88671875" style="443" customWidth="1"/>
    <col min="6407" max="6407" width="12" style="443" customWidth="1"/>
    <col min="6408" max="6408" width="10.33203125" style="443" customWidth="1"/>
    <col min="6409" max="6409" width="5.88671875" style="443" bestFit="1" customWidth="1"/>
    <col min="6410" max="6410" width="9.5546875" style="443" customWidth="1"/>
    <col min="6411" max="6411" width="7.109375" style="443" bestFit="1" customWidth="1"/>
    <col min="6412" max="6412" width="22" style="443" bestFit="1" customWidth="1"/>
    <col min="6413" max="6413" width="0" style="443" hidden="1" customWidth="1"/>
    <col min="6414" max="6414" width="23" style="443" customWidth="1"/>
    <col min="6415" max="6415" width="23" style="443" bestFit="1" customWidth="1"/>
    <col min="6416" max="6656" width="9.109375" style="443"/>
    <col min="6657" max="6657" width="5.33203125" style="443" customWidth="1"/>
    <col min="6658" max="6658" width="5.6640625" style="443" customWidth="1"/>
    <col min="6659" max="6659" width="12.6640625" style="443" customWidth="1"/>
    <col min="6660" max="6660" width="14.88671875" style="443" customWidth="1"/>
    <col min="6661" max="6661" width="9.6640625" style="443" customWidth="1"/>
    <col min="6662" max="6662" width="9.88671875" style="443" customWidth="1"/>
    <col min="6663" max="6663" width="12" style="443" customWidth="1"/>
    <col min="6664" max="6664" width="10.33203125" style="443" customWidth="1"/>
    <col min="6665" max="6665" width="5.88671875" style="443" bestFit="1" customWidth="1"/>
    <col min="6666" max="6666" width="9.5546875" style="443" customWidth="1"/>
    <col min="6667" max="6667" width="7.109375" style="443" bestFit="1" customWidth="1"/>
    <col min="6668" max="6668" width="22" style="443" bestFit="1" customWidth="1"/>
    <col min="6669" max="6669" width="0" style="443" hidden="1" customWidth="1"/>
    <col min="6670" max="6670" width="23" style="443" customWidth="1"/>
    <col min="6671" max="6671" width="23" style="443" bestFit="1" customWidth="1"/>
    <col min="6672" max="6912" width="9.109375" style="443"/>
    <col min="6913" max="6913" width="5.33203125" style="443" customWidth="1"/>
    <col min="6914" max="6914" width="5.6640625" style="443" customWidth="1"/>
    <col min="6915" max="6915" width="12.6640625" style="443" customWidth="1"/>
    <col min="6916" max="6916" width="14.88671875" style="443" customWidth="1"/>
    <col min="6917" max="6917" width="9.6640625" style="443" customWidth="1"/>
    <col min="6918" max="6918" width="9.88671875" style="443" customWidth="1"/>
    <col min="6919" max="6919" width="12" style="443" customWidth="1"/>
    <col min="6920" max="6920" width="10.33203125" style="443" customWidth="1"/>
    <col min="6921" max="6921" width="5.88671875" style="443" bestFit="1" customWidth="1"/>
    <col min="6922" max="6922" width="9.5546875" style="443" customWidth="1"/>
    <col min="6923" max="6923" width="7.109375" style="443" bestFit="1" customWidth="1"/>
    <col min="6924" max="6924" width="22" style="443" bestFit="1" customWidth="1"/>
    <col min="6925" max="6925" width="0" style="443" hidden="1" customWidth="1"/>
    <col min="6926" max="6926" width="23" style="443" customWidth="1"/>
    <col min="6927" max="6927" width="23" style="443" bestFit="1" customWidth="1"/>
    <col min="6928" max="7168" width="9.109375" style="443"/>
    <col min="7169" max="7169" width="5.33203125" style="443" customWidth="1"/>
    <col min="7170" max="7170" width="5.6640625" style="443" customWidth="1"/>
    <col min="7171" max="7171" width="12.6640625" style="443" customWidth="1"/>
    <col min="7172" max="7172" width="14.88671875" style="443" customWidth="1"/>
    <col min="7173" max="7173" width="9.6640625" style="443" customWidth="1"/>
    <col min="7174" max="7174" width="9.88671875" style="443" customWidth="1"/>
    <col min="7175" max="7175" width="12" style="443" customWidth="1"/>
    <col min="7176" max="7176" width="10.33203125" style="443" customWidth="1"/>
    <col min="7177" max="7177" width="5.88671875" style="443" bestFit="1" customWidth="1"/>
    <col min="7178" max="7178" width="9.5546875" style="443" customWidth="1"/>
    <col min="7179" max="7179" width="7.109375" style="443" bestFit="1" customWidth="1"/>
    <col min="7180" max="7180" width="22" style="443" bestFit="1" customWidth="1"/>
    <col min="7181" max="7181" width="0" style="443" hidden="1" customWidth="1"/>
    <col min="7182" max="7182" width="23" style="443" customWidth="1"/>
    <col min="7183" max="7183" width="23" style="443" bestFit="1" customWidth="1"/>
    <col min="7184" max="7424" width="9.109375" style="443"/>
    <col min="7425" max="7425" width="5.33203125" style="443" customWidth="1"/>
    <col min="7426" max="7426" width="5.6640625" style="443" customWidth="1"/>
    <col min="7427" max="7427" width="12.6640625" style="443" customWidth="1"/>
    <col min="7428" max="7428" width="14.88671875" style="443" customWidth="1"/>
    <col min="7429" max="7429" width="9.6640625" style="443" customWidth="1"/>
    <col min="7430" max="7430" width="9.88671875" style="443" customWidth="1"/>
    <col min="7431" max="7431" width="12" style="443" customWidth="1"/>
    <col min="7432" max="7432" width="10.33203125" style="443" customWidth="1"/>
    <col min="7433" max="7433" width="5.88671875" style="443" bestFit="1" customWidth="1"/>
    <col min="7434" max="7434" width="9.5546875" style="443" customWidth="1"/>
    <col min="7435" max="7435" width="7.109375" style="443" bestFit="1" customWidth="1"/>
    <col min="7436" max="7436" width="22" style="443" bestFit="1" customWidth="1"/>
    <col min="7437" max="7437" width="0" style="443" hidden="1" customWidth="1"/>
    <col min="7438" max="7438" width="23" style="443" customWidth="1"/>
    <col min="7439" max="7439" width="23" style="443" bestFit="1" customWidth="1"/>
    <col min="7440" max="7680" width="9.109375" style="443"/>
    <col min="7681" max="7681" width="5.33203125" style="443" customWidth="1"/>
    <col min="7682" max="7682" width="5.6640625" style="443" customWidth="1"/>
    <col min="7683" max="7683" width="12.6640625" style="443" customWidth="1"/>
    <col min="7684" max="7684" width="14.88671875" style="443" customWidth="1"/>
    <col min="7685" max="7685" width="9.6640625" style="443" customWidth="1"/>
    <col min="7686" max="7686" width="9.88671875" style="443" customWidth="1"/>
    <col min="7687" max="7687" width="12" style="443" customWidth="1"/>
    <col min="7688" max="7688" width="10.33203125" style="443" customWidth="1"/>
    <col min="7689" max="7689" width="5.88671875" style="443" bestFit="1" customWidth="1"/>
    <col min="7690" max="7690" width="9.5546875" style="443" customWidth="1"/>
    <col min="7691" max="7691" width="7.109375" style="443" bestFit="1" customWidth="1"/>
    <col min="7692" max="7692" width="22" style="443" bestFit="1" customWidth="1"/>
    <col min="7693" max="7693" width="0" style="443" hidden="1" customWidth="1"/>
    <col min="7694" max="7694" width="23" style="443" customWidth="1"/>
    <col min="7695" max="7695" width="23" style="443" bestFit="1" customWidth="1"/>
    <col min="7696" max="7936" width="9.109375" style="443"/>
    <col min="7937" max="7937" width="5.33203125" style="443" customWidth="1"/>
    <col min="7938" max="7938" width="5.6640625" style="443" customWidth="1"/>
    <col min="7939" max="7939" width="12.6640625" style="443" customWidth="1"/>
    <col min="7940" max="7940" width="14.88671875" style="443" customWidth="1"/>
    <col min="7941" max="7941" width="9.6640625" style="443" customWidth="1"/>
    <col min="7942" max="7942" width="9.88671875" style="443" customWidth="1"/>
    <col min="7943" max="7943" width="12" style="443" customWidth="1"/>
    <col min="7944" max="7944" width="10.33203125" style="443" customWidth="1"/>
    <col min="7945" max="7945" width="5.88671875" style="443" bestFit="1" customWidth="1"/>
    <col min="7946" max="7946" width="9.5546875" style="443" customWidth="1"/>
    <col min="7947" max="7947" width="7.109375" style="443" bestFit="1" customWidth="1"/>
    <col min="7948" max="7948" width="22" style="443" bestFit="1" customWidth="1"/>
    <col min="7949" max="7949" width="0" style="443" hidden="1" customWidth="1"/>
    <col min="7950" max="7950" width="23" style="443" customWidth="1"/>
    <col min="7951" max="7951" width="23" style="443" bestFit="1" customWidth="1"/>
    <col min="7952" max="8192" width="9.109375" style="443"/>
    <col min="8193" max="8193" width="5.33203125" style="443" customWidth="1"/>
    <col min="8194" max="8194" width="5.6640625" style="443" customWidth="1"/>
    <col min="8195" max="8195" width="12.6640625" style="443" customWidth="1"/>
    <col min="8196" max="8196" width="14.88671875" style="443" customWidth="1"/>
    <col min="8197" max="8197" width="9.6640625" style="443" customWidth="1"/>
    <col min="8198" max="8198" width="9.88671875" style="443" customWidth="1"/>
    <col min="8199" max="8199" width="12" style="443" customWidth="1"/>
    <col min="8200" max="8200" width="10.33203125" style="443" customWidth="1"/>
    <col min="8201" max="8201" width="5.88671875" style="443" bestFit="1" customWidth="1"/>
    <col min="8202" max="8202" width="9.5546875" style="443" customWidth="1"/>
    <col min="8203" max="8203" width="7.109375" style="443" bestFit="1" customWidth="1"/>
    <col min="8204" max="8204" width="22" style="443" bestFit="1" customWidth="1"/>
    <col min="8205" max="8205" width="0" style="443" hidden="1" customWidth="1"/>
    <col min="8206" max="8206" width="23" style="443" customWidth="1"/>
    <col min="8207" max="8207" width="23" style="443" bestFit="1" customWidth="1"/>
    <col min="8208" max="8448" width="9.109375" style="443"/>
    <col min="8449" max="8449" width="5.33203125" style="443" customWidth="1"/>
    <col min="8450" max="8450" width="5.6640625" style="443" customWidth="1"/>
    <col min="8451" max="8451" width="12.6640625" style="443" customWidth="1"/>
    <col min="8452" max="8452" width="14.88671875" style="443" customWidth="1"/>
    <col min="8453" max="8453" width="9.6640625" style="443" customWidth="1"/>
    <col min="8454" max="8454" width="9.88671875" style="443" customWidth="1"/>
    <col min="8455" max="8455" width="12" style="443" customWidth="1"/>
    <col min="8456" max="8456" width="10.33203125" style="443" customWidth="1"/>
    <col min="8457" max="8457" width="5.88671875" style="443" bestFit="1" customWidth="1"/>
    <col min="8458" max="8458" width="9.5546875" style="443" customWidth="1"/>
    <col min="8459" max="8459" width="7.109375" style="443" bestFit="1" customWidth="1"/>
    <col min="8460" max="8460" width="22" style="443" bestFit="1" customWidth="1"/>
    <col min="8461" max="8461" width="0" style="443" hidden="1" customWidth="1"/>
    <col min="8462" max="8462" width="23" style="443" customWidth="1"/>
    <col min="8463" max="8463" width="23" style="443" bestFit="1" customWidth="1"/>
    <col min="8464" max="8704" width="9.109375" style="443"/>
    <col min="8705" max="8705" width="5.33203125" style="443" customWidth="1"/>
    <col min="8706" max="8706" width="5.6640625" style="443" customWidth="1"/>
    <col min="8707" max="8707" width="12.6640625" style="443" customWidth="1"/>
    <col min="8708" max="8708" width="14.88671875" style="443" customWidth="1"/>
    <col min="8709" max="8709" width="9.6640625" style="443" customWidth="1"/>
    <col min="8710" max="8710" width="9.88671875" style="443" customWidth="1"/>
    <col min="8711" max="8711" width="12" style="443" customWidth="1"/>
    <col min="8712" max="8712" width="10.33203125" style="443" customWidth="1"/>
    <col min="8713" max="8713" width="5.88671875" style="443" bestFit="1" customWidth="1"/>
    <col min="8714" max="8714" width="9.5546875" style="443" customWidth="1"/>
    <col min="8715" max="8715" width="7.109375" style="443" bestFit="1" customWidth="1"/>
    <col min="8716" max="8716" width="22" style="443" bestFit="1" customWidth="1"/>
    <col min="8717" max="8717" width="0" style="443" hidden="1" customWidth="1"/>
    <col min="8718" max="8718" width="23" style="443" customWidth="1"/>
    <col min="8719" max="8719" width="23" style="443" bestFit="1" customWidth="1"/>
    <col min="8720" max="8960" width="9.109375" style="443"/>
    <col min="8961" max="8961" width="5.33203125" style="443" customWidth="1"/>
    <col min="8962" max="8962" width="5.6640625" style="443" customWidth="1"/>
    <col min="8963" max="8963" width="12.6640625" style="443" customWidth="1"/>
    <col min="8964" max="8964" width="14.88671875" style="443" customWidth="1"/>
    <col min="8965" max="8965" width="9.6640625" style="443" customWidth="1"/>
    <col min="8966" max="8966" width="9.88671875" style="443" customWidth="1"/>
    <col min="8967" max="8967" width="12" style="443" customWidth="1"/>
    <col min="8968" max="8968" width="10.33203125" style="443" customWidth="1"/>
    <col min="8969" max="8969" width="5.88671875" style="443" bestFit="1" customWidth="1"/>
    <col min="8970" max="8970" width="9.5546875" style="443" customWidth="1"/>
    <col min="8971" max="8971" width="7.109375" style="443" bestFit="1" customWidth="1"/>
    <col min="8972" max="8972" width="22" style="443" bestFit="1" customWidth="1"/>
    <col min="8973" max="8973" width="0" style="443" hidden="1" customWidth="1"/>
    <col min="8974" max="8974" width="23" style="443" customWidth="1"/>
    <col min="8975" max="8975" width="23" style="443" bestFit="1" customWidth="1"/>
    <col min="8976" max="9216" width="9.109375" style="443"/>
    <col min="9217" max="9217" width="5.33203125" style="443" customWidth="1"/>
    <col min="9218" max="9218" width="5.6640625" style="443" customWidth="1"/>
    <col min="9219" max="9219" width="12.6640625" style="443" customWidth="1"/>
    <col min="9220" max="9220" width="14.88671875" style="443" customWidth="1"/>
    <col min="9221" max="9221" width="9.6640625" style="443" customWidth="1"/>
    <col min="9222" max="9222" width="9.88671875" style="443" customWidth="1"/>
    <col min="9223" max="9223" width="12" style="443" customWidth="1"/>
    <col min="9224" max="9224" width="10.33203125" style="443" customWidth="1"/>
    <col min="9225" max="9225" width="5.88671875" style="443" bestFit="1" customWidth="1"/>
    <col min="9226" max="9226" width="9.5546875" style="443" customWidth="1"/>
    <col min="9227" max="9227" width="7.109375" style="443" bestFit="1" customWidth="1"/>
    <col min="9228" max="9228" width="22" style="443" bestFit="1" customWidth="1"/>
    <col min="9229" max="9229" width="0" style="443" hidden="1" customWidth="1"/>
    <col min="9230" max="9230" width="23" style="443" customWidth="1"/>
    <col min="9231" max="9231" width="23" style="443" bestFit="1" customWidth="1"/>
    <col min="9232" max="9472" width="9.109375" style="443"/>
    <col min="9473" max="9473" width="5.33203125" style="443" customWidth="1"/>
    <col min="9474" max="9474" width="5.6640625" style="443" customWidth="1"/>
    <col min="9475" max="9475" width="12.6640625" style="443" customWidth="1"/>
    <col min="9476" max="9476" width="14.88671875" style="443" customWidth="1"/>
    <col min="9477" max="9477" width="9.6640625" style="443" customWidth="1"/>
    <col min="9478" max="9478" width="9.88671875" style="443" customWidth="1"/>
    <col min="9479" max="9479" width="12" style="443" customWidth="1"/>
    <col min="9480" max="9480" width="10.33203125" style="443" customWidth="1"/>
    <col min="9481" max="9481" width="5.88671875" style="443" bestFit="1" customWidth="1"/>
    <col min="9482" max="9482" width="9.5546875" style="443" customWidth="1"/>
    <col min="9483" max="9483" width="7.109375" style="443" bestFit="1" customWidth="1"/>
    <col min="9484" max="9484" width="22" style="443" bestFit="1" customWidth="1"/>
    <col min="9485" max="9485" width="0" style="443" hidden="1" customWidth="1"/>
    <col min="9486" max="9486" width="23" style="443" customWidth="1"/>
    <col min="9487" max="9487" width="23" style="443" bestFit="1" customWidth="1"/>
    <col min="9488" max="9728" width="9.109375" style="443"/>
    <col min="9729" max="9729" width="5.33203125" style="443" customWidth="1"/>
    <col min="9730" max="9730" width="5.6640625" style="443" customWidth="1"/>
    <col min="9731" max="9731" width="12.6640625" style="443" customWidth="1"/>
    <col min="9732" max="9732" width="14.88671875" style="443" customWidth="1"/>
    <col min="9733" max="9733" width="9.6640625" style="443" customWidth="1"/>
    <col min="9734" max="9734" width="9.88671875" style="443" customWidth="1"/>
    <col min="9735" max="9735" width="12" style="443" customWidth="1"/>
    <col min="9736" max="9736" width="10.33203125" style="443" customWidth="1"/>
    <col min="9737" max="9737" width="5.88671875" style="443" bestFit="1" customWidth="1"/>
    <col min="9738" max="9738" width="9.5546875" style="443" customWidth="1"/>
    <col min="9739" max="9739" width="7.109375" style="443" bestFit="1" customWidth="1"/>
    <col min="9740" max="9740" width="22" style="443" bestFit="1" customWidth="1"/>
    <col min="9741" max="9741" width="0" style="443" hidden="1" customWidth="1"/>
    <col min="9742" max="9742" width="23" style="443" customWidth="1"/>
    <col min="9743" max="9743" width="23" style="443" bestFit="1" customWidth="1"/>
    <col min="9744" max="9984" width="9.109375" style="443"/>
    <col min="9985" max="9985" width="5.33203125" style="443" customWidth="1"/>
    <col min="9986" max="9986" width="5.6640625" style="443" customWidth="1"/>
    <col min="9987" max="9987" width="12.6640625" style="443" customWidth="1"/>
    <col min="9988" max="9988" width="14.88671875" style="443" customWidth="1"/>
    <col min="9989" max="9989" width="9.6640625" style="443" customWidth="1"/>
    <col min="9990" max="9990" width="9.88671875" style="443" customWidth="1"/>
    <col min="9991" max="9991" width="12" style="443" customWidth="1"/>
    <col min="9992" max="9992" width="10.33203125" style="443" customWidth="1"/>
    <col min="9993" max="9993" width="5.88671875" style="443" bestFit="1" customWidth="1"/>
    <col min="9994" max="9994" width="9.5546875" style="443" customWidth="1"/>
    <col min="9995" max="9995" width="7.109375" style="443" bestFit="1" customWidth="1"/>
    <col min="9996" max="9996" width="22" style="443" bestFit="1" customWidth="1"/>
    <col min="9997" max="9997" width="0" style="443" hidden="1" customWidth="1"/>
    <col min="9998" max="9998" width="23" style="443" customWidth="1"/>
    <col min="9999" max="9999" width="23" style="443" bestFit="1" customWidth="1"/>
    <col min="10000" max="10240" width="9.109375" style="443"/>
    <col min="10241" max="10241" width="5.33203125" style="443" customWidth="1"/>
    <col min="10242" max="10242" width="5.6640625" style="443" customWidth="1"/>
    <col min="10243" max="10243" width="12.6640625" style="443" customWidth="1"/>
    <col min="10244" max="10244" width="14.88671875" style="443" customWidth="1"/>
    <col min="10245" max="10245" width="9.6640625" style="443" customWidth="1"/>
    <col min="10246" max="10246" width="9.88671875" style="443" customWidth="1"/>
    <col min="10247" max="10247" width="12" style="443" customWidth="1"/>
    <col min="10248" max="10248" width="10.33203125" style="443" customWidth="1"/>
    <col min="10249" max="10249" width="5.88671875" style="443" bestFit="1" customWidth="1"/>
    <col min="10250" max="10250" width="9.5546875" style="443" customWidth="1"/>
    <col min="10251" max="10251" width="7.109375" style="443" bestFit="1" customWidth="1"/>
    <col min="10252" max="10252" width="22" style="443" bestFit="1" customWidth="1"/>
    <col min="10253" max="10253" width="0" style="443" hidden="1" customWidth="1"/>
    <col min="10254" max="10254" width="23" style="443" customWidth="1"/>
    <col min="10255" max="10255" width="23" style="443" bestFit="1" customWidth="1"/>
    <col min="10256" max="10496" width="9.109375" style="443"/>
    <col min="10497" max="10497" width="5.33203125" style="443" customWidth="1"/>
    <col min="10498" max="10498" width="5.6640625" style="443" customWidth="1"/>
    <col min="10499" max="10499" width="12.6640625" style="443" customWidth="1"/>
    <col min="10500" max="10500" width="14.88671875" style="443" customWidth="1"/>
    <col min="10501" max="10501" width="9.6640625" style="443" customWidth="1"/>
    <col min="10502" max="10502" width="9.88671875" style="443" customWidth="1"/>
    <col min="10503" max="10503" width="12" style="443" customWidth="1"/>
    <col min="10504" max="10504" width="10.33203125" style="443" customWidth="1"/>
    <col min="10505" max="10505" width="5.88671875" style="443" bestFit="1" customWidth="1"/>
    <col min="10506" max="10506" width="9.5546875" style="443" customWidth="1"/>
    <col min="10507" max="10507" width="7.109375" style="443" bestFit="1" customWidth="1"/>
    <col min="10508" max="10508" width="22" style="443" bestFit="1" customWidth="1"/>
    <col min="10509" max="10509" width="0" style="443" hidden="1" customWidth="1"/>
    <col min="10510" max="10510" width="23" style="443" customWidth="1"/>
    <col min="10511" max="10511" width="23" style="443" bestFit="1" customWidth="1"/>
    <col min="10512" max="10752" width="9.109375" style="443"/>
    <col min="10753" max="10753" width="5.33203125" style="443" customWidth="1"/>
    <col min="10754" max="10754" width="5.6640625" style="443" customWidth="1"/>
    <col min="10755" max="10755" width="12.6640625" style="443" customWidth="1"/>
    <col min="10756" max="10756" width="14.88671875" style="443" customWidth="1"/>
    <col min="10757" max="10757" width="9.6640625" style="443" customWidth="1"/>
    <col min="10758" max="10758" width="9.88671875" style="443" customWidth="1"/>
    <col min="10759" max="10759" width="12" style="443" customWidth="1"/>
    <col min="10760" max="10760" width="10.33203125" style="443" customWidth="1"/>
    <col min="10761" max="10761" width="5.88671875" style="443" bestFit="1" customWidth="1"/>
    <col min="10762" max="10762" width="9.5546875" style="443" customWidth="1"/>
    <col min="10763" max="10763" width="7.109375" style="443" bestFit="1" customWidth="1"/>
    <col min="10764" max="10764" width="22" style="443" bestFit="1" customWidth="1"/>
    <col min="10765" max="10765" width="0" style="443" hidden="1" customWidth="1"/>
    <col min="10766" max="10766" width="23" style="443" customWidth="1"/>
    <col min="10767" max="10767" width="23" style="443" bestFit="1" customWidth="1"/>
    <col min="10768" max="11008" width="9.109375" style="443"/>
    <col min="11009" max="11009" width="5.33203125" style="443" customWidth="1"/>
    <col min="11010" max="11010" width="5.6640625" style="443" customWidth="1"/>
    <col min="11011" max="11011" width="12.6640625" style="443" customWidth="1"/>
    <col min="11012" max="11012" width="14.88671875" style="443" customWidth="1"/>
    <col min="11013" max="11013" width="9.6640625" style="443" customWidth="1"/>
    <col min="11014" max="11014" width="9.88671875" style="443" customWidth="1"/>
    <col min="11015" max="11015" width="12" style="443" customWidth="1"/>
    <col min="11016" max="11016" width="10.33203125" style="443" customWidth="1"/>
    <col min="11017" max="11017" width="5.88671875" style="443" bestFit="1" customWidth="1"/>
    <col min="11018" max="11018" width="9.5546875" style="443" customWidth="1"/>
    <col min="11019" max="11019" width="7.109375" style="443" bestFit="1" customWidth="1"/>
    <col min="11020" max="11020" width="22" style="443" bestFit="1" customWidth="1"/>
    <col min="11021" max="11021" width="0" style="443" hidden="1" customWidth="1"/>
    <col min="11022" max="11022" width="23" style="443" customWidth="1"/>
    <col min="11023" max="11023" width="23" style="443" bestFit="1" customWidth="1"/>
    <col min="11024" max="11264" width="9.109375" style="443"/>
    <col min="11265" max="11265" width="5.33203125" style="443" customWidth="1"/>
    <col min="11266" max="11266" width="5.6640625" style="443" customWidth="1"/>
    <col min="11267" max="11267" width="12.6640625" style="443" customWidth="1"/>
    <col min="11268" max="11268" width="14.88671875" style="443" customWidth="1"/>
    <col min="11269" max="11269" width="9.6640625" style="443" customWidth="1"/>
    <col min="11270" max="11270" width="9.88671875" style="443" customWidth="1"/>
    <col min="11271" max="11271" width="12" style="443" customWidth="1"/>
    <col min="11272" max="11272" width="10.33203125" style="443" customWidth="1"/>
    <col min="11273" max="11273" width="5.88671875" style="443" bestFit="1" customWidth="1"/>
    <col min="11274" max="11274" width="9.5546875" style="443" customWidth="1"/>
    <col min="11275" max="11275" width="7.109375" style="443" bestFit="1" customWidth="1"/>
    <col min="11276" max="11276" width="22" style="443" bestFit="1" customWidth="1"/>
    <col min="11277" max="11277" width="0" style="443" hidden="1" customWidth="1"/>
    <col min="11278" max="11278" width="23" style="443" customWidth="1"/>
    <col min="11279" max="11279" width="23" style="443" bestFit="1" customWidth="1"/>
    <col min="11280" max="11520" width="9.109375" style="443"/>
    <col min="11521" max="11521" width="5.33203125" style="443" customWidth="1"/>
    <col min="11522" max="11522" width="5.6640625" style="443" customWidth="1"/>
    <col min="11523" max="11523" width="12.6640625" style="443" customWidth="1"/>
    <col min="11524" max="11524" width="14.88671875" style="443" customWidth="1"/>
    <col min="11525" max="11525" width="9.6640625" style="443" customWidth="1"/>
    <col min="11526" max="11526" width="9.88671875" style="443" customWidth="1"/>
    <col min="11527" max="11527" width="12" style="443" customWidth="1"/>
    <col min="11528" max="11528" width="10.33203125" style="443" customWidth="1"/>
    <col min="11529" max="11529" width="5.88671875" style="443" bestFit="1" customWidth="1"/>
    <col min="11530" max="11530" width="9.5546875" style="443" customWidth="1"/>
    <col min="11531" max="11531" width="7.109375" style="443" bestFit="1" customWidth="1"/>
    <col min="11532" max="11532" width="22" style="443" bestFit="1" customWidth="1"/>
    <col min="11533" max="11533" width="0" style="443" hidden="1" customWidth="1"/>
    <col min="11534" max="11534" width="23" style="443" customWidth="1"/>
    <col min="11535" max="11535" width="23" style="443" bestFit="1" customWidth="1"/>
    <col min="11536" max="11776" width="9.109375" style="443"/>
    <col min="11777" max="11777" width="5.33203125" style="443" customWidth="1"/>
    <col min="11778" max="11778" width="5.6640625" style="443" customWidth="1"/>
    <col min="11779" max="11779" width="12.6640625" style="443" customWidth="1"/>
    <col min="11780" max="11780" width="14.88671875" style="443" customWidth="1"/>
    <col min="11781" max="11781" width="9.6640625" style="443" customWidth="1"/>
    <col min="11782" max="11782" width="9.88671875" style="443" customWidth="1"/>
    <col min="11783" max="11783" width="12" style="443" customWidth="1"/>
    <col min="11784" max="11784" width="10.33203125" style="443" customWidth="1"/>
    <col min="11785" max="11785" width="5.88671875" style="443" bestFit="1" customWidth="1"/>
    <col min="11786" max="11786" width="9.5546875" style="443" customWidth="1"/>
    <col min="11787" max="11787" width="7.109375" style="443" bestFit="1" customWidth="1"/>
    <col min="11788" max="11788" width="22" style="443" bestFit="1" customWidth="1"/>
    <col min="11789" max="11789" width="0" style="443" hidden="1" customWidth="1"/>
    <col min="11790" max="11790" width="23" style="443" customWidth="1"/>
    <col min="11791" max="11791" width="23" style="443" bestFit="1" customWidth="1"/>
    <col min="11792" max="12032" width="9.109375" style="443"/>
    <col min="12033" max="12033" width="5.33203125" style="443" customWidth="1"/>
    <col min="12034" max="12034" width="5.6640625" style="443" customWidth="1"/>
    <col min="12035" max="12035" width="12.6640625" style="443" customWidth="1"/>
    <col min="12036" max="12036" width="14.88671875" style="443" customWidth="1"/>
    <col min="12037" max="12037" width="9.6640625" style="443" customWidth="1"/>
    <col min="12038" max="12038" width="9.88671875" style="443" customWidth="1"/>
    <col min="12039" max="12039" width="12" style="443" customWidth="1"/>
    <col min="12040" max="12040" width="10.33203125" style="443" customWidth="1"/>
    <col min="12041" max="12041" width="5.88671875" style="443" bestFit="1" customWidth="1"/>
    <col min="12042" max="12042" width="9.5546875" style="443" customWidth="1"/>
    <col min="12043" max="12043" width="7.109375" style="443" bestFit="1" customWidth="1"/>
    <col min="12044" max="12044" width="22" style="443" bestFit="1" customWidth="1"/>
    <col min="12045" max="12045" width="0" style="443" hidden="1" customWidth="1"/>
    <col min="12046" max="12046" width="23" style="443" customWidth="1"/>
    <col min="12047" max="12047" width="23" style="443" bestFit="1" customWidth="1"/>
    <col min="12048" max="12288" width="9.109375" style="443"/>
    <col min="12289" max="12289" width="5.33203125" style="443" customWidth="1"/>
    <col min="12290" max="12290" width="5.6640625" style="443" customWidth="1"/>
    <col min="12291" max="12291" width="12.6640625" style="443" customWidth="1"/>
    <col min="12292" max="12292" width="14.88671875" style="443" customWidth="1"/>
    <col min="12293" max="12293" width="9.6640625" style="443" customWidth="1"/>
    <col min="12294" max="12294" width="9.88671875" style="443" customWidth="1"/>
    <col min="12295" max="12295" width="12" style="443" customWidth="1"/>
    <col min="12296" max="12296" width="10.33203125" style="443" customWidth="1"/>
    <col min="12297" max="12297" width="5.88671875" style="443" bestFit="1" customWidth="1"/>
    <col min="12298" max="12298" width="9.5546875" style="443" customWidth="1"/>
    <col min="12299" max="12299" width="7.109375" style="443" bestFit="1" customWidth="1"/>
    <col min="12300" max="12300" width="22" style="443" bestFit="1" customWidth="1"/>
    <col min="12301" max="12301" width="0" style="443" hidden="1" customWidth="1"/>
    <col min="12302" max="12302" width="23" style="443" customWidth="1"/>
    <col min="12303" max="12303" width="23" style="443" bestFit="1" customWidth="1"/>
    <col min="12304" max="12544" width="9.109375" style="443"/>
    <col min="12545" max="12545" width="5.33203125" style="443" customWidth="1"/>
    <col min="12546" max="12546" width="5.6640625" style="443" customWidth="1"/>
    <col min="12547" max="12547" width="12.6640625" style="443" customWidth="1"/>
    <col min="12548" max="12548" width="14.88671875" style="443" customWidth="1"/>
    <col min="12549" max="12549" width="9.6640625" style="443" customWidth="1"/>
    <col min="12550" max="12550" width="9.88671875" style="443" customWidth="1"/>
    <col min="12551" max="12551" width="12" style="443" customWidth="1"/>
    <col min="12552" max="12552" width="10.33203125" style="443" customWidth="1"/>
    <col min="12553" max="12553" width="5.88671875" style="443" bestFit="1" customWidth="1"/>
    <col min="12554" max="12554" width="9.5546875" style="443" customWidth="1"/>
    <col min="12555" max="12555" width="7.109375" style="443" bestFit="1" customWidth="1"/>
    <col min="12556" max="12556" width="22" style="443" bestFit="1" customWidth="1"/>
    <col min="12557" max="12557" width="0" style="443" hidden="1" customWidth="1"/>
    <col min="12558" max="12558" width="23" style="443" customWidth="1"/>
    <col min="12559" max="12559" width="23" style="443" bestFit="1" customWidth="1"/>
    <col min="12560" max="12800" width="9.109375" style="443"/>
    <col min="12801" max="12801" width="5.33203125" style="443" customWidth="1"/>
    <col min="12802" max="12802" width="5.6640625" style="443" customWidth="1"/>
    <col min="12803" max="12803" width="12.6640625" style="443" customWidth="1"/>
    <col min="12804" max="12804" width="14.88671875" style="443" customWidth="1"/>
    <col min="12805" max="12805" width="9.6640625" style="443" customWidth="1"/>
    <col min="12806" max="12806" width="9.88671875" style="443" customWidth="1"/>
    <col min="12807" max="12807" width="12" style="443" customWidth="1"/>
    <col min="12808" max="12808" width="10.33203125" style="443" customWidth="1"/>
    <col min="12809" max="12809" width="5.88671875" style="443" bestFit="1" customWidth="1"/>
    <col min="12810" max="12810" width="9.5546875" style="443" customWidth="1"/>
    <col min="12811" max="12811" width="7.109375" style="443" bestFit="1" customWidth="1"/>
    <col min="12812" max="12812" width="22" style="443" bestFit="1" customWidth="1"/>
    <col min="12813" max="12813" width="0" style="443" hidden="1" customWidth="1"/>
    <col min="12814" max="12814" width="23" style="443" customWidth="1"/>
    <col min="12815" max="12815" width="23" style="443" bestFit="1" customWidth="1"/>
    <col min="12816" max="13056" width="9.109375" style="443"/>
    <col min="13057" max="13057" width="5.33203125" style="443" customWidth="1"/>
    <col min="13058" max="13058" width="5.6640625" style="443" customWidth="1"/>
    <col min="13059" max="13059" width="12.6640625" style="443" customWidth="1"/>
    <col min="13060" max="13060" width="14.88671875" style="443" customWidth="1"/>
    <col min="13061" max="13061" width="9.6640625" style="443" customWidth="1"/>
    <col min="13062" max="13062" width="9.88671875" style="443" customWidth="1"/>
    <col min="13063" max="13063" width="12" style="443" customWidth="1"/>
    <col min="13064" max="13064" width="10.33203125" style="443" customWidth="1"/>
    <col min="13065" max="13065" width="5.88671875" style="443" bestFit="1" customWidth="1"/>
    <col min="13066" max="13066" width="9.5546875" style="443" customWidth="1"/>
    <col min="13067" max="13067" width="7.109375" style="443" bestFit="1" customWidth="1"/>
    <col min="13068" max="13068" width="22" style="443" bestFit="1" customWidth="1"/>
    <col min="13069" max="13069" width="0" style="443" hidden="1" customWidth="1"/>
    <col min="13070" max="13070" width="23" style="443" customWidth="1"/>
    <col min="13071" max="13071" width="23" style="443" bestFit="1" customWidth="1"/>
    <col min="13072" max="13312" width="9.109375" style="443"/>
    <col min="13313" max="13313" width="5.33203125" style="443" customWidth="1"/>
    <col min="13314" max="13314" width="5.6640625" style="443" customWidth="1"/>
    <col min="13315" max="13315" width="12.6640625" style="443" customWidth="1"/>
    <col min="13316" max="13316" width="14.88671875" style="443" customWidth="1"/>
    <col min="13317" max="13317" width="9.6640625" style="443" customWidth="1"/>
    <col min="13318" max="13318" width="9.88671875" style="443" customWidth="1"/>
    <col min="13319" max="13319" width="12" style="443" customWidth="1"/>
    <col min="13320" max="13320" width="10.33203125" style="443" customWidth="1"/>
    <col min="13321" max="13321" width="5.88671875" style="443" bestFit="1" customWidth="1"/>
    <col min="13322" max="13322" width="9.5546875" style="443" customWidth="1"/>
    <col min="13323" max="13323" width="7.109375" style="443" bestFit="1" customWidth="1"/>
    <col min="13324" max="13324" width="22" style="443" bestFit="1" customWidth="1"/>
    <col min="13325" max="13325" width="0" style="443" hidden="1" customWidth="1"/>
    <col min="13326" max="13326" width="23" style="443" customWidth="1"/>
    <col min="13327" max="13327" width="23" style="443" bestFit="1" customWidth="1"/>
    <col min="13328" max="13568" width="9.109375" style="443"/>
    <col min="13569" max="13569" width="5.33203125" style="443" customWidth="1"/>
    <col min="13570" max="13570" width="5.6640625" style="443" customWidth="1"/>
    <col min="13571" max="13571" width="12.6640625" style="443" customWidth="1"/>
    <col min="13572" max="13572" width="14.88671875" style="443" customWidth="1"/>
    <col min="13573" max="13573" width="9.6640625" style="443" customWidth="1"/>
    <col min="13574" max="13574" width="9.88671875" style="443" customWidth="1"/>
    <col min="13575" max="13575" width="12" style="443" customWidth="1"/>
    <col min="13576" max="13576" width="10.33203125" style="443" customWidth="1"/>
    <col min="13577" max="13577" width="5.88671875" style="443" bestFit="1" customWidth="1"/>
    <col min="13578" max="13578" width="9.5546875" style="443" customWidth="1"/>
    <col min="13579" max="13579" width="7.109375" style="443" bestFit="1" customWidth="1"/>
    <col min="13580" max="13580" width="22" style="443" bestFit="1" customWidth="1"/>
    <col min="13581" max="13581" width="0" style="443" hidden="1" customWidth="1"/>
    <col min="13582" max="13582" width="23" style="443" customWidth="1"/>
    <col min="13583" max="13583" width="23" style="443" bestFit="1" customWidth="1"/>
    <col min="13584" max="13824" width="9.109375" style="443"/>
    <col min="13825" max="13825" width="5.33203125" style="443" customWidth="1"/>
    <col min="13826" max="13826" width="5.6640625" style="443" customWidth="1"/>
    <col min="13827" max="13827" width="12.6640625" style="443" customWidth="1"/>
    <col min="13828" max="13828" width="14.88671875" style="443" customWidth="1"/>
    <col min="13829" max="13829" width="9.6640625" style="443" customWidth="1"/>
    <col min="13830" max="13830" width="9.88671875" style="443" customWidth="1"/>
    <col min="13831" max="13831" width="12" style="443" customWidth="1"/>
    <col min="13832" max="13832" width="10.33203125" style="443" customWidth="1"/>
    <col min="13833" max="13833" width="5.88671875" style="443" bestFit="1" customWidth="1"/>
    <col min="13834" max="13834" width="9.5546875" style="443" customWidth="1"/>
    <col min="13835" max="13835" width="7.109375" style="443" bestFit="1" customWidth="1"/>
    <col min="13836" max="13836" width="22" style="443" bestFit="1" customWidth="1"/>
    <col min="13837" max="13837" width="0" style="443" hidden="1" customWidth="1"/>
    <col min="13838" max="13838" width="23" style="443" customWidth="1"/>
    <col min="13839" max="13839" width="23" style="443" bestFit="1" customWidth="1"/>
    <col min="13840" max="14080" width="9.109375" style="443"/>
    <col min="14081" max="14081" width="5.33203125" style="443" customWidth="1"/>
    <col min="14082" max="14082" width="5.6640625" style="443" customWidth="1"/>
    <col min="14083" max="14083" width="12.6640625" style="443" customWidth="1"/>
    <col min="14084" max="14084" width="14.88671875" style="443" customWidth="1"/>
    <col min="14085" max="14085" width="9.6640625" style="443" customWidth="1"/>
    <col min="14086" max="14086" width="9.88671875" style="443" customWidth="1"/>
    <col min="14087" max="14087" width="12" style="443" customWidth="1"/>
    <col min="14088" max="14088" width="10.33203125" style="443" customWidth="1"/>
    <col min="14089" max="14089" width="5.88671875" style="443" bestFit="1" customWidth="1"/>
    <col min="14090" max="14090" width="9.5546875" style="443" customWidth="1"/>
    <col min="14091" max="14091" width="7.109375" style="443" bestFit="1" customWidth="1"/>
    <col min="14092" max="14092" width="22" style="443" bestFit="1" customWidth="1"/>
    <col min="14093" max="14093" width="0" style="443" hidden="1" customWidth="1"/>
    <col min="14094" max="14094" width="23" style="443" customWidth="1"/>
    <col min="14095" max="14095" width="23" style="443" bestFit="1" customWidth="1"/>
    <col min="14096" max="14336" width="9.109375" style="443"/>
    <col min="14337" max="14337" width="5.33203125" style="443" customWidth="1"/>
    <col min="14338" max="14338" width="5.6640625" style="443" customWidth="1"/>
    <col min="14339" max="14339" width="12.6640625" style="443" customWidth="1"/>
    <col min="14340" max="14340" width="14.88671875" style="443" customWidth="1"/>
    <col min="14341" max="14341" width="9.6640625" style="443" customWidth="1"/>
    <col min="14342" max="14342" width="9.88671875" style="443" customWidth="1"/>
    <col min="14343" max="14343" width="12" style="443" customWidth="1"/>
    <col min="14344" max="14344" width="10.33203125" style="443" customWidth="1"/>
    <col min="14345" max="14345" width="5.88671875" style="443" bestFit="1" customWidth="1"/>
    <col min="14346" max="14346" width="9.5546875" style="443" customWidth="1"/>
    <col min="14347" max="14347" width="7.109375" style="443" bestFit="1" customWidth="1"/>
    <col min="14348" max="14348" width="22" style="443" bestFit="1" customWidth="1"/>
    <col min="14349" max="14349" width="0" style="443" hidden="1" customWidth="1"/>
    <col min="14350" max="14350" width="23" style="443" customWidth="1"/>
    <col min="14351" max="14351" width="23" style="443" bestFit="1" customWidth="1"/>
    <col min="14352" max="14592" width="9.109375" style="443"/>
    <col min="14593" max="14593" width="5.33203125" style="443" customWidth="1"/>
    <col min="14594" max="14594" width="5.6640625" style="443" customWidth="1"/>
    <col min="14595" max="14595" width="12.6640625" style="443" customWidth="1"/>
    <col min="14596" max="14596" width="14.88671875" style="443" customWidth="1"/>
    <col min="14597" max="14597" width="9.6640625" style="443" customWidth="1"/>
    <col min="14598" max="14598" width="9.88671875" style="443" customWidth="1"/>
    <col min="14599" max="14599" width="12" style="443" customWidth="1"/>
    <col min="14600" max="14600" width="10.33203125" style="443" customWidth="1"/>
    <col min="14601" max="14601" width="5.88671875" style="443" bestFit="1" customWidth="1"/>
    <col min="14602" max="14602" width="9.5546875" style="443" customWidth="1"/>
    <col min="14603" max="14603" width="7.109375" style="443" bestFit="1" customWidth="1"/>
    <col min="14604" max="14604" width="22" style="443" bestFit="1" customWidth="1"/>
    <col min="14605" max="14605" width="0" style="443" hidden="1" customWidth="1"/>
    <col min="14606" max="14606" width="23" style="443" customWidth="1"/>
    <col min="14607" max="14607" width="23" style="443" bestFit="1" customWidth="1"/>
    <col min="14608" max="14848" width="9.109375" style="443"/>
    <col min="14849" max="14849" width="5.33203125" style="443" customWidth="1"/>
    <col min="14850" max="14850" width="5.6640625" style="443" customWidth="1"/>
    <col min="14851" max="14851" width="12.6640625" style="443" customWidth="1"/>
    <col min="14852" max="14852" width="14.88671875" style="443" customWidth="1"/>
    <col min="14853" max="14853" width="9.6640625" style="443" customWidth="1"/>
    <col min="14854" max="14854" width="9.88671875" style="443" customWidth="1"/>
    <col min="14855" max="14855" width="12" style="443" customWidth="1"/>
    <col min="14856" max="14856" width="10.33203125" style="443" customWidth="1"/>
    <col min="14857" max="14857" width="5.88671875" style="443" bestFit="1" customWidth="1"/>
    <col min="14858" max="14858" width="9.5546875" style="443" customWidth="1"/>
    <col min="14859" max="14859" width="7.109375" style="443" bestFit="1" customWidth="1"/>
    <col min="14860" max="14860" width="22" style="443" bestFit="1" customWidth="1"/>
    <col min="14861" max="14861" width="0" style="443" hidden="1" customWidth="1"/>
    <col min="14862" max="14862" width="23" style="443" customWidth="1"/>
    <col min="14863" max="14863" width="23" style="443" bestFit="1" customWidth="1"/>
    <col min="14864" max="15104" width="9.109375" style="443"/>
    <col min="15105" max="15105" width="5.33203125" style="443" customWidth="1"/>
    <col min="15106" max="15106" width="5.6640625" style="443" customWidth="1"/>
    <col min="15107" max="15107" width="12.6640625" style="443" customWidth="1"/>
    <col min="15108" max="15108" width="14.88671875" style="443" customWidth="1"/>
    <col min="15109" max="15109" width="9.6640625" style="443" customWidth="1"/>
    <col min="15110" max="15110" width="9.88671875" style="443" customWidth="1"/>
    <col min="15111" max="15111" width="12" style="443" customWidth="1"/>
    <col min="15112" max="15112" width="10.33203125" style="443" customWidth="1"/>
    <col min="15113" max="15113" width="5.88671875" style="443" bestFit="1" customWidth="1"/>
    <col min="15114" max="15114" width="9.5546875" style="443" customWidth="1"/>
    <col min="15115" max="15115" width="7.109375" style="443" bestFit="1" customWidth="1"/>
    <col min="15116" max="15116" width="22" style="443" bestFit="1" customWidth="1"/>
    <col min="15117" max="15117" width="0" style="443" hidden="1" customWidth="1"/>
    <col min="15118" max="15118" width="23" style="443" customWidth="1"/>
    <col min="15119" max="15119" width="23" style="443" bestFit="1" customWidth="1"/>
    <col min="15120" max="15360" width="9.109375" style="443"/>
    <col min="15361" max="15361" width="5.33203125" style="443" customWidth="1"/>
    <col min="15362" max="15362" width="5.6640625" style="443" customWidth="1"/>
    <col min="15363" max="15363" width="12.6640625" style="443" customWidth="1"/>
    <col min="15364" max="15364" width="14.88671875" style="443" customWidth="1"/>
    <col min="15365" max="15365" width="9.6640625" style="443" customWidth="1"/>
    <col min="15366" max="15366" width="9.88671875" style="443" customWidth="1"/>
    <col min="15367" max="15367" width="12" style="443" customWidth="1"/>
    <col min="15368" max="15368" width="10.33203125" style="443" customWidth="1"/>
    <col min="15369" max="15369" width="5.88671875" style="443" bestFit="1" customWidth="1"/>
    <col min="15370" max="15370" width="9.5546875" style="443" customWidth="1"/>
    <col min="15371" max="15371" width="7.109375" style="443" bestFit="1" customWidth="1"/>
    <col min="15372" max="15372" width="22" style="443" bestFit="1" customWidth="1"/>
    <col min="15373" max="15373" width="0" style="443" hidden="1" customWidth="1"/>
    <col min="15374" max="15374" width="23" style="443" customWidth="1"/>
    <col min="15375" max="15375" width="23" style="443" bestFit="1" customWidth="1"/>
    <col min="15376" max="15616" width="9.109375" style="443"/>
    <col min="15617" max="15617" width="5.33203125" style="443" customWidth="1"/>
    <col min="15618" max="15618" width="5.6640625" style="443" customWidth="1"/>
    <col min="15619" max="15619" width="12.6640625" style="443" customWidth="1"/>
    <col min="15620" max="15620" width="14.88671875" style="443" customWidth="1"/>
    <col min="15621" max="15621" width="9.6640625" style="443" customWidth="1"/>
    <col min="15622" max="15622" width="9.88671875" style="443" customWidth="1"/>
    <col min="15623" max="15623" width="12" style="443" customWidth="1"/>
    <col min="15624" max="15624" width="10.33203125" style="443" customWidth="1"/>
    <col min="15625" max="15625" width="5.88671875" style="443" bestFit="1" customWidth="1"/>
    <col min="15626" max="15626" width="9.5546875" style="443" customWidth="1"/>
    <col min="15627" max="15627" width="7.109375" style="443" bestFit="1" customWidth="1"/>
    <col min="15628" max="15628" width="22" style="443" bestFit="1" customWidth="1"/>
    <col min="15629" max="15629" width="0" style="443" hidden="1" customWidth="1"/>
    <col min="15630" max="15630" width="23" style="443" customWidth="1"/>
    <col min="15631" max="15631" width="23" style="443" bestFit="1" customWidth="1"/>
    <col min="15632" max="15872" width="9.109375" style="443"/>
    <col min="15873" max="15873" width="5.33203125" style="443" customWidth="1"/>
    <col min="15874" max="15874" width="5.6640625" style="443" customWidth="1"/>
    <col min="15875" max="15875" width="12.6640625" style="443" customWidth="1"/>
    <col min="15876" max="15876" width="14.88671875" style="443" customWidth="1"/>
    <col min="15877" max="15877" width="9.6640625" style="443" customWidth="1"/>
    <col min="15878" max="15878" width="9.88671875" style="443" customWidth="1"/>
    <col min="15879" max="15879" width="12" style="443" customWidth="1"/>
    <col min="15880" max="15880" width="10.33203125" style="443" customWidth="1"/>
    <col min="15881" max="15881" width="5.88671875" style="443" bestFit="1" customWidth="1"/>
    <col min="15882" max="15882" width="9.5546875" style="443" customWidth="1"/>
    <col min="15883" max="15883" width="7.109375" style="443" bestFit="1" customWidth="1"/>
    <col min="15884" max="15884" width="22" style="443" bestFit="1" customWidth="1"/>
    <col min="15885" max="15885" width="0" style="443" hidden="1" customWidth="1"/>
    <col min="15886" max="15886" width="23" style="443" customWidth="1"/>
    <col min="15887" max="15887" width="23" style="443" bestFit="1" customWidth="1"/>
    <col min="15888" max="16128" width="9.109375" style="443"/>
    <col min="16129" max="16129" width="5.33203125" style="443" customWidth="1"/>
    <col min="16130" max="16130" width="5.6640625" style="443" customWidth="1"/>
    <col min="16131" max="16131" width="12.6640625" style="443" customWidth="1"/>
    <col min="16132" max="16132" width="14.88671875" style="443" customWidth="1"/>
    <col min="16133" max="16133" width="9.6640625" style="443" customWidth="1"/>
    <col min="16134" max="16134" width="9.88671875" style="443" customWidth="1"/>
    <col min="16135" max="16135" width="12" style="443" customWidth="1"/>
    <col min="16136" max="16136" width="10.33203125" style="443" customWidth="1"/>
    <col min="16137" max="16137" width="5.88671875" style="443" bestFit="1" customWidth="1"/>
    <col min="16138" max="16138" width="9.5546875" style="443" customWidth="1"/>
    <col min="16139" max="16139" width="7.109375" style="443" bestFit="1" customWidth="1"/>
    <col min="16140" max="16140" width="22" style="443" bestFit="1" customWidth="1"/>
    <col min="16141" max="16141" width="0" style="443" hidden="1" customWidth="1"/>
    <col min="16142" max="16142" width="23" style="443" customWidth="1"/>
    <col min="16143" max="16143" width="23" style="443" bestFit="1" customWidth="1"/>
    <col min="16144" max="16384" width="9.109375" style="443"/>
  </cols>
  <sheetData>
    <row r="1" spans="1:13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9"/>
      <c r="L1" s="381"/>
    </row>
    <row r="2" spans="1:13" s="375" customFormat="1" ht="14.4" customHeight="1">
      <c r="A2" s="20" t="s">
        <v>64</v>
      </c>
      <c r="D2" s="376"/>
      <c r="E2" s="377"/>
      <c r="F2" s="378"/>
      <c r="G2" s="379"/>
      <c r="H2" s="379"/>
      <c r="I2" s="380"/>
      <c r="J2" s="380"/>
      <c r="K2" s="18"/>
      <c r="L2" s="442"/>
    </row>
    <row r="3" spans="1:13" s="375" customFormat="1" ht="14.4" customHeight="1">
      <c r="D3" s="376"/>
      <c r="E3" s="377"/>
      <c r="F3" s="378"/>
      <c r="G3" s="379"/>
      <c r="H3" s="379"/>
      <c r="I3" s="380"/>
      <c r="J3" s="380"/>
      <c r="K3" s="18"/>
      <c r="L3" s="442"/>
    </row>
    <row r="4" spans="1:13" s="389" customFormat="1" ht="14.4" customHeight="1">
      <c r="C4" s="375" t="s">
        <v>825</v>
      </c>
      <c r="D4" s="375"/>
      <c r="E4" s="384"/>
      <c r="F4" s="376"/>
      <c r="G4" s="376"/>
      <c r="H4" s="437"/>
      <c r="I4" s="437"/>
      <c r="J4" s="477"/>
      <c r="K4" s="38"/>
    </row>
    <row r="5" spans="1:13" s="389" customFormat="1" ht="14.4" customHeight="1" thickBot="1">
      <c r="C5" s="383"/>
      <c r="D5" s="383"/>
      <c r="E5" s="384"/>
      <c r="F5" s="478"/>
      <c r="G5" s="478"/>
      <c r="H5" s="391"/>
      <c r="I5" s="391"/>
      <c r="J5" s="392"/>
      <c r="K5" s="12"/>
      <c r="L5" s="386"/>
    </row>
    <row r="6" spans="1:13" s="388" customFormat="1" ht="18" customHeight="1" thickBot="1">
      <c r="A6" s="122" t="s">
        <v>70</v>
      </c>
      <c r="B6" s="438" t="s">
        <v>168</v>
      </c>
      <c r="C6" s="439" t="s">
        <v>2</v>
      </c>
      <c r="D6" s="396" t="s">
        <v>3</v>
      </c>
      <c r="E6" s="479" t="s">
        <v>4</v>
      </c>
      <c r="F6" s="480" t="s">
        <v>5</v>
      </c>
      <c r="G6" s="2" t="s">
        <v>6</v>
      </c>
      <c r="H6" s="398" t="s">
        <v>486</v>
      </c>
      <c r="I6" s="398" t="s">
        <v>8</v>
      </c>
      <c r="J6" s="479" t="s">
        <v>180</v>
      </c>
      <c r="K6" s="13" t="s">
        <v>9</v>
      </c>
      <c r="L6" s="399" t="s">
        <v>10</v>
      </c>
      <c r="M6" s="400"/>
    </row>
    <row r="7" spans="1:13" s="382" customFormat="1" ht="17.399999999999999" customHeight="1">
      <c r="A7" s="401">
        <v>1</v>
      </c>
      <c r="B7" s="440" t="s">
        <v>826</v>
      </c>
      <c r="C7" s="403" t="s">
        <v>827</v>
      </c>
      <c r="D7" s="404" t="s">
        <v>828</v>
      </c>
      <c r="E7" s="415">
        <v>39456</v>
      </c>
      <c r="F7" s="406" t="s">
        <v>98</v>
      </c>
      <c r="G7" s="406" t="s">
        <v>99</v>
      </c>
      <c r="H7" s="406"/>
      <c r="I7" s="407">
        <v>18</v>
      </c>
      <c r="J7" s="464">
        <v>2.0489583333333332E-3</v>
      </c>
      <c r="K7" s="54" t="str">
        <f t="shared" ref="K7:K12" si="0">IF(ISBLANK(J7),"",IF(J7&lt;=0.00174189814814815,"KSM",IF(J7&lt;=0.00185763888888889,"I A",IF(J7&lt;=0.00203125,"II A",IF(J7&lt;=0.00226851851851852,"III A",IF(J7&lt;=0.0025462962962963,"I JA",IF(J7&lt;=0.00277777777777778,"II JA",IF(J7&lt;=0.00295138888888889,"III JA"))))))))</f>
        <v>III A</v>
      </c>
      <c r="L7" s="406" t="s">
        <v>829</v>
      </c>
      <c r="M7" s="481"/>
    </row>
    <row r="8" spans="1:13" s="382" customFormat="1" ht="17.399999999999999" customHeight="1">
      <c r="A8" s="401">
        <v>2</v>
      </c>
      <c r="B8" s="440" t="s">
        <v>830</v>
      </c>
      <c r="C8" s="403" t="s">
        <v>444</v>
      </c>
      <c r="D8" s="404" t="s">
        <v>831</v>
      </c>
      <c r="E8" s="415">
        <v>39203</v>
      </c>
      <c r="F8" s="406" t="s">
        <v>12</v>
      </c>
      <c r="G8" s="406" t="s">
        <v>13</v>
      </c>
      <c r="H8" s="406"/>
      <c r="I8" s="407">
        <v>14</v>
      </c>
      <c r="J8" s="464">
        <v>2.0891203703703701E-3</v>
      </c>
      <c r="K8" s="54" t="str">
        <f t="shared" si="0"/>
        <v>III A</v>
      </c>
      <c r="L8" s="406" t="s">
        <v>523</v>
      </c>
      <c r="M8" s="482" t="s">
        <v>832</v>
      </c>
    </row>
    <row r="9" spans="1:13" s="382" customFormat="1" ht="17.399999999999999" customHeight="1">
      <c r="A9" s="401">
        <v>3</v>
      </c>
      <c r="B9" s="440" t="s">
        <v>833</v>
      </c>
      <c r="C9" s="403" t="s">
        <v>834</v>
      </c>
      <c r="D9" s="404" t="s">
        <v>835</v>
      </c>
      <c r="E9" s="415" t="s">
        <v>836</v>
      </c>
      <c r="F9" s="406" t="s">
        <v>192</v>
      </c>
      <c r="G9" s="406" t="s">
        <v>59</v>
      </c>
      <c r="H9" s="406"/>
      <c r="I9" s="407">
        <v>11</v>
      </c>
      <c r="J9" s="464">
        <v>2.1009259259259258E-3</v>
      </c>
      <c r="K9" s="54" t="str">
        <f t="shared" si="0"/>
        <v>III A</v>
      </c>
      <c r="L9" s="406" t="s">
        <v>61</v>
      </c>
      <c r="M9" s="443"/>
    </row>
    <row r="10" spans="1:13" s="382" customFormat="1" ht="17.399999999999999" customHeight="1">
      <c r="A10" s="401">
        <v>4</v>
      </c>
      <c r="B10" s="440" t="s">
        <v>837</v>
      </c>
      <c r="C10" s="403" t="s">
        <v>454</v>
      </c>
      <c r="D10" s="404" t="s">
        <v>838</v>
      </c>
      <c r="E10" s="415" t="s">
        <v>839</v>
      </c>
      <c r="F10" s="406" t="s">
        <v>276</v>
      </c>
      <c r="G10" s="406" t="s">
        <v>277</v>
      </c>
      <c r="H10" s="406"/>
      <c r="I10" s="407">
        <v>9</v>
      </c>
      <c r="J10" s="464">
        <v>2.1466435185185186E-3</v>
      </c>
      <c r="K10" s="54" t="str">
        <f t="shared" si="0"/>
        <v>III A</v>
      </c>
      <c r="L10" s="406" t="s">
        <v>278</v>
      </c>
      <c r="M10" s="443"/>
    </row>
    <row r="11" spans="1:13" s="382" customFormat="1" ht="17.399999999999999" customHeight="1">
      <c r="A11" s="401">
        <v>5</v>
      </c>
      <c r="B11" s="440" t="s">
        <v>840</v>
      </c>
      <c r="C11" s="403" t="s">
        <v>430</v>
      </c>
      <c r="D11" s="404" t="s">
        <v>841</v>
      </c>
      <c r="E11" s="415">
        <v>39545</v>
      </c>
      <c r="F11" s="406" t="s">
        <v>842</v>
      </c>
      <c r="G11" s="406" t="s">
        <v>843</v>
      </c>
      <c r="H11" s="406"/>
      <c r="I11" s="407" t="s">
        <v>18</v>
      </c>
      <c r="J11" s="464">
        <v>2.3460648148148151E-3</v>
      </c>
      <c r="K11" s="54" t="str">
        <f t="shared" si="0"/>
        <v>I JA</v>
      </c>
      <c r="L11" s="406" t="s">
        <v>844</v>
      </c>
      <c r="M11" s="443"/>
    </row>
    <row r="12" spans="1:13" s="382" customFormat="1" ht="17.399999999999999" customHeight="1">
      <c r="A12" s="401">
        <v>6</v>
      </c>
      <c r="B12" s="440" t="s">
        <v>845</v>
      </c>
      <c r="C12" s="403" t="s">
        <v>846</v>
      </c>
      <c r="D12" s="404" t="s">
        <v>847</v>
      </c>
      <c r="E12" s="415" t="s">
        <v>848</v>
      </c>
      <c r="F12" s="406" t="s">
        <v>382</v>
      </c>
      <c r="G12" s="406" t="s">
        <v>383</v>
      </c>
      <c r="H12" s="406" t="s">
        <v>384</v>
      </c>
      <c r="I12" s="407">
        <v>8</v>
      </c>
      <c r="J12" s="464">
        <v>2.8746527777777776E-3</v>
      </c>
      <c r="K12" s="54" t="str">
        <f t="shared" si="0"/>
        <v>III JA</v>
      </c>
      <c r="L12" s="406" t="s">
        <v>385</v>
      </c>
      <c r="M12" s="443"/>
    </row>
    <row r="13" spans="1:13" s="382" customFormat="1" ht="17.399999999999999" customHeight="1">
      <c r="A13" s="401"/>
      <c r="B13" s="440" t="s">
        <v>849</v>
      </c>
      <c r="C13" s="403" t="s">
        <v>827</v>
      </c>
      <c r="D13" s="404" t="s">
        <v>850</v>
      </c>
      <c r="E13" s="415" t="s">
        <v>325</v>
      </c>
      <c r="F13" s="406" t="s">
        <v>618</v>
      </c>
      <c r="G13" s="406" t="s">
        <v>619</v>
      </c>
      <c r="H13" s="406"/>
      <c r="I13" s="407">
        <v>-5</v>
      </c>
      <c r="J13" s="464" t="s">
        <v>71</v>
      </c>
      <c r="K13" s="54"/>
      <c r="L13" s="406" t="s">
        <v>620</v>
      </c>
      <c r="M13" s="443"/>
    </row>
    <row r="14" spans="1:13" s="382" customFormat="1" ht="17.399999999999999" customHeight="1">
      <c r="M14" s="443"/>
    </row>
  </sheetData>
  <printOptions horizontalCentered="1"/>
  <pageMargins left="0.19685039370078741" right="0.39370078740157483" top="0.35433070866141736" bottom="0.23622047244094491" header="0.15748031496062992" footer="0.19685039370078741"/>
  <pageSetup paperSize="9"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workbookViewId="0">
      <selection activeCell="R16" sqref="R16"/>
    </sheetView>
  </sheetViews>
  <sheetFormatPr defaultRowHeight="13.2"/>
  <cols>
    <col min="1" max="2" width="5.6640625" style="483" customWidth="1"/>
    <col min="3" max="3" width="11.109375" style="483" customWidth="1"/>
    <col min="4" max="4" width="12.6640625" style="483" bestFit="1" customWidth="1"/>
    <col min="5" max="5" width="9.33203125" style="52" customWidth="1"/>
    <col min="6" max="6" width="15.44140625" style="498" customWidth="1"/>
    <col min="7" max="7" width="12.44140625" style="498" customWidth="1"/>
    <col min="8" max="8" width="14.33203125" style="498" bestFit="1" customWidth="1"/>
    <col min="9" max="9" width="5" style="498" bestFit="1" customWidth="1"/>
    <col min="10" max="10" width="9.109375" style="476"/>
    <col min="11" max="11" width="5.6640625" style="476" customWidth="1"/>
    <col min="12" max="12" width="24.6640625" style="487" bestFit="1" customWidth="1"/>
    <col min="13" max="16" width="23" style="483" bestFit="1" customWidth="1"/>
    <col min="17" max="256" width="9.109375" style="483"/>
    <col min="257" max="258" width="5.6640625" style="483" customWidth="1"/>
    <col min="259" max="259" width="11.109375" style="483" customWidth="1"/>
    <col min="260" max="260" width="12.6640625" style="483" bestFit="1" customWidth="1"/>
    <col min="261" max="261" width="9.33203125" style="483" customWidth="1"/>
    <col min="262" max="262" width="15.44140625" style="483" customWidth="1"/>
    <col min="263" max="263" width="12.44140625" style="483" customWidth="1"/>
    <col min="264" max="264" width="14.33203125" style="483" bestFit="1" customWidth="1"/>
    <col min="265" max="265" width="5" style="483" bestFit="1" customWidth="1"/>
    <col min="266" max="266" width="9.109375" style="483"/>
    <col min="267" max="267" width="5.6640625" style="483" customWidth="1"/>
    <col min="268" max="268" width="24.6640625" style="483" bestFit="1" customWidth="1"/>
    <col min="269" max="272" width="23" style="483" bestFit="1" customWidth="1"/>
    <col min="273" max="512" width="9.109375" style="483"/>
    <col min="513" max="514" width="5.6640625" style="483" customWidth="1"/>
    <col min="515" max="515" width="11.109375" style="483" customWidth="1"/>
    <col min="516" max="516" width="12.6640625" style="483" bestFit="1" customWidth="1"/>
    <col min="517" max="517" width="9.33203125" style="483" customWidth="1"/>
    <col min="518" max="518" width="15.44140625" style="483" customWidth="1"/>
    <col min="519" max="519" width="12.44140625" style="483" customWidth="1"/>
    <col min="520" max="520" width="14.33203125" style="483" bestFit="1" customWidth="1"/>
    <col min="521" max="521" width="5" style="483" bestFit="1" customWidth="1"/>
    <col min="522" max="522" width="9.109375" style="483"/>
    <col min="523" max="523" width="5.6640625" style="483" customWidth="1"/>
    <col min="524" max="524" width="24.6640625" style="483" bestFit="1" customWidth="1"/>
    <col min="525" max="528" width="23" style="483" bestFit="1" customWidth="1"/>
    <col min="529" max="768" width="9.109375" style="483"/>
    <col min="769" max="770" width="5.6640625" style="483" customWidth="1"/>
    <col min="771" max="771" width="11.109375" style="483" customWidth="1"/>
    <col min="772" max="772" width="12.6640625" style="483" bestFit="1" customWidth="1"/>
    <col min="773" max="773" width="9.33203125" style="483" customWidth="1"/>
    <col min="774" max="774" width="15.44140625" style="483" customWidth="1"/>
    <col min="775" max="775" width="12.44140625" style="483" customWidth="1"/>
    <col min="776" max="776" width="14.33203125" style="483" bestFit="1" customWidth="1"/>
    <col min="777" max="777" width="5" style="483" bestFit="1" customWidth="1"/>
    <col min="778" max="778" width="9.109375" style="483"/>
    <col min="779" max="779" width="5.6640625" style="483" customWidth="1"/>
    <col min="780" max="780" width="24.6640625" style="483" bestFit="1" customWidth="1"/>
    <col min="781" max="784" width="23" style="483" bestFit="1" customWidth="1"/>
    <col min="785" max="1024" width="9.109375" style="483"/>
    <col min="1025" max="1026" width="5.6640625" style="483" customWidth="1"/>
    <col min="1027" max="1027" width="11.109375" style="483" customWidth="1"/>
    <col min="1028" max="1028" width="12.6640625" style="483" bestFit="1" customWidth="1"/>
    <col min="1029" max="1029" width="9.33203125" style="483" customWidth="1"/>
    <col min="1030" max="1030" width="15.44140625" style="483" customWidth="1"/>
    <col min="1031" max="1031" width="12.44140625" style="483" customWidth="1"/>
    <col min="1032" max="1032" width="14.33203125" style="483" bestFit="1" customWidth="1"/>
    <col min="1033" max="1033" width="5" style="483" bestFit="1" customWidth="1"/>
    <col min="1034" max="1034" width="9.109375" style="483"/>
    <col min="1035" max="1035" width="5.6640625" style="483" customWidth="1"/>
    <col min="1036" max="1036" width="24.6640625" style="483" bestFit="1" customWidth="1"/>
    <col min="1037" max="1040" width="23" style="483" bestFit="1" customWidth="1"/>
    <col min="1041" max="1280" width="9.109375" style="483"/>
    <col min="1281" max="1282" width="5.6640625" style="483" customWidth="1"/>
    <col min="1283" max="1283" width="11.109375" style="483" customWidth="1"/>
    <col min="1284" max="1284" width="12.6640625" style="483" bestFit="1" customWidth="1"/>
    <col min="1285" max="1285" width="9.33203125" style="483" customWidth="1"/>
    <col min="1286" max="1286" width="15.44140625" style="483" customWidth="1"/>
    <col min="1287" max="1287" width="12.44140625" style="483" customWidth="1"/>
    <col min="1288" max="1288" width="14.33203125" style="483" bestFit="1" customWidth="1"/>
    <col min="1289" max="1289" width="5" style="483" bestFit="1" customWidth="1"/>
    <col min="1290" max="1290" width="9.109375" style="483"/>
    <col min="1291" max="1291" width="5.6640625" style="483" customWidth="1"/>
    <col min="1292" max="1292" width="24.6640625" style="483" bestFit="1" customWidth="1"/>
    <col min="1293" max="1296" width="23" style="483" bestFit="1" customWidth="1"/>
    <col min="1297" max="1536" width="9.109375" style="483"/>
    <col min="1537" max="1538" width="5.6640625" style="483" customWidth="1"/>
    <col min="1539" max="1539" width="11.109375" style="483" customWidth="1"/>
    <col min="1540" max="1540" width="12.6640625" style="483" bestFit="1" customWidth="1"/>
    <col min="1541" max="1541" width="9.33203125" style="483" customWidth="1"/>
    <col min="1542" max="1542" width="15.44140625" style="483" customWidth="1"/>
    <col min="1543" max="1543" width="12.44140625" style="483" customWidth="1"/>
    <col min="1544" max="1544" width="14.33203125" style="483" bestFit="1" customWidth="1"/>
    <col min="1545" max="1545" width="5" style="483" bestFit="1" customWidth="1"/>
    <col min="1546" max="1546" width="9.109375" style="483"/>
    <col min="1547" max="1547" width="5.6640625" style="483" customWidth="1"/>
    <col min="1548" max="1548" width="24.6640625" style="483" bestFit="1" customWidth="1"/>
    <col min="1549" max="1552" width="23" style="483" bestFit="1" customWidth="1"/>
    <col min="1553" max="1792" width="9.109375" style="483"/>
    <col min="1793" max="1794" width="5.6640625" style="483" customWidth="1"/>
    <col min="1795" max="1795" width="11.109375" style="483" customWidth="1"/>
    <col min="1796" max="1796" width="12.6640625" style="483" bestFit="1" customWidth="1"/>
    <col min="1797" max="1797" width="9.33203125" style="483" customWidth="1"/>
    <col min="1798" max="1798" width="15.44140625" style="483" customWidth="1"/>
    <col min="1799" max="1799" width="12.44140625" style="483" customWidth="1"/>
    <col min="1800" max="1800" width="14.33203125" style="483" bestFit="1" customWidth="1"/>
    <col min="1801" max="1801" width="5" style="483" bestFit="1" customWidth="1"/>
    <col min="1802" max="1802" width="9.109375" style="483"/>
    <col min="1803" max="1803" width="5.6640625" style="483" customWidth="1"/>
    <col min="1804" max="1804" width="24.6640625" style="483" bestFit="1" customWidth="1"/>
    <col min="1805" max="1808" width="23" style="483" bestFit="1" customWidth="1"/>
    <col min="1809" max="2048" width="9.109375" style="483"/>
    <col min="2049" max="2050" width="5.6640625" style="483" customWidth="1"/>
    <col min="2051" max="2051" width="11.109375" style="483" customWidth="1"/>
    <col min="2052" max="2052" width="12.6640625" style="483" bestFit="1" customWidth="1"/>
    <col min="2053" max="2053" width="9.33203125" style="483" customWidth="1"/>
    <col min="2054" max="2054" width="15.44140625" style="483" customWidth="1"/>
    <col min="2055" max="2055" width="12.44140625" style="483" customWidth="1"/>
    <col min="2056" max="2056" width="14.33203125" style="483" bestFit="1" customWidth="1"/>
    <col min="2057" max="2057" width="5" style="483" bestFit="1" customWidth="1"/>
    <col min="2058" max="2058" width="9.109375" style="483"/>
    <col min="2059" max="2059" width="5.6640625" style="483" customWidth="1"/>
    <col min="2060" max="2060" width="24.6640625" style="483" bestFit="1" customWidth="1"/>
    <col min="2061" max="2064" width="23" style="483" bestFit="1" customWidth="1"/>
    <col min="2065" max="2304" width="9.109375" style="483"/>
    <col min="2305" max="2306" width="5.6640625" style="483" customWidth="1"/>
    <col min="2307" max="2307" width="11.109375" style="483" customWidth="1"/>
    <col min="2308" max="2308" width="12.6640625" style="483" bestFit="1" customWidth="1"/>
    <col min="2309" max="2309" width="9.33203125" style="483" customWidth="1"/>
    <col min="2310" max="2310" width="15.44140625" style="483" customWidth="1"/>
    <col min="2311" max="2311" width="12.44140625" style="483" customWidth="1"/>
    <col min="2312" max="2312" width="14.33203125" style="483" bestFit="1" customWidth="1"/>
    <col min="2313" max="2313" width="5" style="483" bestFit="1" customWidth="1"/>
    <col min="2314" max="2314" width="9.109375" style="483"/>
    <col min="2315" max="2315" width="5.6640625" style="483" customWidth="1"/>
    <col min="2316" max="2316" width="24.6640625" style="483" bestFit="1" customWidth="1"/>
    <col min="2317" max="2320" width="23" style="483" bestFit="1" customWidth="1"/>
    <col min="2321" max="2560" width="9.109375" style="483"/>
    <col min="2561" max="2562" width="5.6640625" style="483" customWidth="1"/>
    <col min="2563" max="2563" width="11.109375" style="483" customWidth="1"/>
    <col min="2564" max="2564" width="12.6640625" style="483" bestFit="1" customWidth="1"/>
    <col min="2565" max="2565" width="9.33203125" style="483" customWidth="1"/>
    <col min="2566" max="2566" width="15.44140625" style="483" customWidth="1"/>
    <col min="2567" max="2567" width="12.44140625" style="483" customWidth="1"/>
    <col min="2568" max="2568" width="14.33203125" style="483" bestFit="1" customWidth="1"/>
    <col min="2569" max="2569" width="5" style="483" bestFit="1" customWidth="1"/>
    <col min="2570" max="2570" width="9.109375" style="483"/>
    <col min="2571" max="2571" width="5.6640625" style="483" customWidth="1"/>
    <col min="2572" max="2572" width="24.6640625" style="483" bestFit="1" customWidth="1"/>
    <col min="2573" max="2576" width="23" style="483" bestFit="1" customWidth="1"/>
    <col min="2577" max="2816" width="9.109375" style="483"/>
    <col min="2817" max="2818" width="5.6640625" style="483" customWidth="1"/>
    <col min="2819" max="2819" width="11.109375" style="483" customWidth="1"/>
    <col min="2820" max="2820" width="12.6640625" style="483" bestFit="1" customWidth="1"/>
    <col min="2821" max="2821" width="9.33203125" style="483" customWidth="1"/>
    <col min="2822" max="2822" width="15.44140625" style="483" customWidth="1"/>
    <col min="2823" max="2823" width="12.44140625" style="483" customWidth="1"/>
    <col min="2824" max="2824" width="14.33203125" style="483" bestFit="1" customWidth="1"/>
    <col min="2825" max="2825" width="5" style="483" bestFit="1" customWidth="1"/>
    <col min="2826" max="2826" width="9.109375" style="483"/>
    <col min="2827" max="2827" width="5.6640625" style="483" customWidth="1"/>
    <col min="2828" max="2828" width="24.6640625" style="483" bestFit="1" customWidth="1"/>
    <col min="2829" max="2832" width="23" style="483" bestFit="1" customWidth="1"/>
    <col min="2833" max="3072" width="9.109375" style="483"/>
    <col min="3073" max="3074" width="5.6640625" style="483" customWidth="1"/>
    <col min="3075" max="3075" width="11.109375" style="483" customWidth="1"/>
    <col min="3076" max="3076" width="12.6640625" style="483" bestFit="1" customWidth="1"/>
    <col min="3077" max="3077" width="9.33203125" style="483" customWidth="1"/>
    <col min="3078" max="3078" width="15.44140625" style="483" customWidth="1"/>
    <col min="3079" max="3079" width="12.44140625" style="483" customWidth="1"/>
    <col min="3080" max="3080" width="14.33203125" style="483" bestFit="1" customWidth="1"/>
    <col min="3081" max="3081" width="5" style="483" bestFit="1" customWidth="1"/>
    <col min="3082" max="3082" width="9.109375" style="483"/>
    <col min="3083" max="3083" width="5.6640625" style="483" customWidth="1"/>
    <col min="3084" max="3084" width="24.6640625" style="483" bestFit="1" customWidth="1"/>
    <col min="3085" max="3088" width="23" style="483" bestFit="1" customWidth="1"/>
    <col min="3089" max="3328" width="9.109375" style="483"/>
    <col min="3329" max="3330" width="5.6640625" style="483" customWidth="1"/>
    <col min="3331" max="3331" width="11.109375" style="483" customWidth="1"/>
    <col min="3332" max="3332" width="12.6640625" style="483" bestFit="1" customWidth="1"/>
    <col min="3333" max="3333" width="9.33203125" style="483" customWidth="1"/>
    <col min="3334" max="3334" width="15.44140625" style="483" customWidth="1"/>
    <col min="3335" max="3335" width="12.44140625" style="483" customWidth="1"/>
    <col min="3336" max="3336" width="14.33203125" style="483" bestFit="1" customWidth="1"/>
    <col min="3337" max="3337" width="5" style="483" bestFit="1" customWidth="1"/>
    <col min="3338" max="3338" width="9.109375" style="483"/>
    <col min="3339" max="3339" width="5.6640625" style="483" customWidth="1"/>
    <col min="3340" max="3340" width="24.6640625" style="483" bestFit="1" customWidth="1"/>
    <col min="3341" max="3344" width="23" style="483" bestFit="1" customWidth="1"/>
    <col min="3345" max="3584" width="9.109375" style="483"/>
    <col min="3585" max="3586" width="5.6640625" style="483" customWidth="1"/>
    <col min="3587" max="3587" width="11.109375" style="483" customWidth="1"/>
    <col min="3588" max="3588" width="12.6640625" style="483" bestFit="1" customWidth="1"/>
    <col min="3589" max="3589" width="9.33203125" style="483" customWidth="1"/>
    <col min="3590" max="3590" width="15.44140625" style="483" customWidth="1"/>
    <col min="3591" max="3591" width="12.44140625" style="483" customWidth="1"/>
    <col min="3592" max="3592" width="14.33203125" style="483" bestFit="1" customWidth="1"/>
    <col min="3593" max="3593" width="5" style="483" bestFit="1" customWidth="1"/>
    <col min="3594" max="3594" width="9.109375" style="483"/>
    <col min="3595" max="3595" width="5.6640625" style="483" customWidth="1"/>
    <col min="3596" max="3596" width="24.6640625" style="483" bestFit="1" customWidth="1"/>
    <col min="3597" max="3600" width="23" style="483" bestFit="1" customWidth="1"/>
    <col min="3601" max="3840" width="9.109375" style="483"/>
    <col min="3841" max="3842" width="5.6640625" style="483" customWidth="1"/>
    <col min="3843" max="3843" width="11.109375" style="483" customWidth="1"/>
    <col min="3844" max="3844" width="12.6640625" style="483" bestFit="1" customWidth="1"/>
    <col min="3845" max="3845" width="9.33203125" style="483" customWidth="1"/>
    <col min="3846" max="3846" width="15.44140625" style="483" customWidth="1"/>
    <col min="3847" max="3847" width="12.44140625" style="483" customWidth="1"/>
    <col min="3848" max="3848" width="14.33203125" style="483" bestFit="1" customWidth="1"/>
    <col min="3849" max="3849" width="5" style="483" bestFit="1" customWidth="1"/>
    <col min="3850" max="3850" width="9.109375" style="483"/>
    <col min="3851" max="3851" width="5.6640625" style="483" customWidth="1"/>
    <col min="3852" max="3852" width="24.6640625" style="483" bestFit="1" customWidth="1"/>
    <col min="3853" max="3856" width="23" style="483" bestFit="1" customWidth="1"/>
    <col min="3857" max="4096" width="9.109375" style="483"/>
    <col min="4097" max="4098" width="5.6640625" style="483" customWidth="1"/>
    <col min="4099" max="4099" width="11.109375" style="483" customWidth="1"/>
    <col min="4100" max="4100" width="12.6640625" style="483" bestFit="1" customWidth="1"/>
    <col min="4101" max="4101" width="9.33203125" style="483" customWidth="1"/>
    <col min="4102" max="4102" width="15.44140625" style="483" customWidth="1"/>
    <col min="4103" max="4103" width="12.44140625" style="483" customWidth="1"/>
    <col min="4104" max="4104" width="14.33203125" style="483" bestFit="1" customWidth="1"/>
    <col min="4105" max="4105" width="5" style="483" bestFit="1" customWidth="1"/>
    <col min="4106" max="4106" width="9.109375" style="483"/>
    <col min="4107" max="4107" width="5.6640625" style="483" customWidth="1"/>
    <col min="4108" max="4108" width="24.6640625" style="483" bestFit="1" customWidth="1"/>
    <col min="4109" max="4112" width="23" style="483" bestFit="1" customWidth="1"/>
    <col min="4113" max="4352" width="9.109375" style="483"/>
    <col min="4353" max="4354" width="5.6640625" style="483" customWidth="1"/>
    <col min="4355" max="4355" width="11.109375" style="483" customWidth="1"/>
    <col min="4356" max="4356" width="12.6640625" style="483" bestFit="1" customWidth="1"/>
    <col min="4357" max="4357" width="9.33203125" style="483" customWidth="1"/>
    <col min="4358" max="4358" width="15.44140625" style="483" customWidth="1"/>
    <col min="4359" max="4359" width="12.44140625" style="483" customWidth="1"/>
    <col min="4360" max="4360" width="14.33203125" style="483" bestFit="1" customWidth="1"/>
    <col min="4361" max="4361" width="5" style="483" bestFit="1" customWidth="1"/>
    <col min="4362" max="4362" width="9.109375" style="483"/>
    <col min="4363" max="4363" width="5.6640625" style="483" customWidth="1"/>
    <col min="4364" max="4364" width="24.6640625" style="483" bestFit="1" customWidth="1"/>
    <col min="4365" max="4368" width="23" style="483" bestFit="1" customWidth="1"/>
    <col min="4369" max="4608" width="9.109375" style="483"/>
    <col min="4609" max="4610" width="5.6640625" style="483" customWidth="1"/>
    <col min="4611" max="4611" width="11.109375" style="483" customWidth="1"/>
    <col min="4612" max="4612" width="12.6640625" style="483" bestFit="1" customWidth="1"/>
    <col min="4613" max="4613" width="9.33203125" style="483" customWidth="1"/>
    <col min="4614" max="4614" width="15.44140625" style="483" customWidth="1"/>
    <col min="4615" max="4615" width="12.44140625" style="483" customWidth="1"/>
    <col min="4616" max="4616" width="14.33203125" style="483" bestFit="1" customWidth="1"/>
    <col min="4617" max="4617" width="5" style="483" bestFit="1" customWidth="1"/>
    <col min="4618" max="4618" width="9.109375" style="483"/>
    <col min="4619" max="4619" width="5.6640625" style="483" customWidth="1"/>
    <col min="4620" max="4620" width="24.6640625" style="483" bestFit="1" customWidth="1"/>
    <col min="4621" max="4624" width="23" style="483" bestFit="1" customWidth="1"/>
    <col min="4625" max="4864" width="9.109375" style="483"/>
    <col min="4865" max="4866" width="5.6640625" style="483" customWidth="1"/>
    <col min="4867" max="4867" width="11.109375" style="483" customWidth="1"/>
    <col min="4868" max="4868" width="12.6640625" style="483" bestFit="1" customWidth="1"/>
    <col min="4869" max="4869" width="9.33203125" style="483" customWidth="1"/>
    <col min="4870" max="4870" width="15.44140625" style="483" customWidth="1"/>
    <col min="4871" max="4871" width="12.44140625" style="483" customWidth="1"/>
    <col min="4872" max="4872" width="14.33203125" style="483" bestFit="1" customWidth="1"/>
    <col min="4873" max="4873" width="5" style="483" bestFit="1" customWidth="1"/>
    <col min="4874" max="4874" width="9.109375" style="483"/>
    <col min="4875" max="4875" width="5.6640625" style="483" customWidth="1"/>
    <col min="4876" max="4876" width="24.6640625" style="483" bestFit="1" customWidth="1"/>
    <col min="4877" max="4880" width="23" style="483" bestFit="1" customWidth="1"/>
    <col min="4881" max="5120" width="9.109375" style="483"/>
    <col min="5121" max="5122" width="5.6640625" style="483" customWidth="1"/>
    <col min="5123" max="5123" width="11.109375" style="483" customWidth="1"/>
    <col min="5124" max="5124" width="12.6640625" style="483" bestFit="1" customWidth="1"/>
    <col min="5125" max="5125" width="9.33203125" style="483" customWidth="1"/>
    <col min="5126" max="5126" width="15.44140625" style="483" customWidth="1"/>
    <col min="5127" max="5127" width="12.44140625" style="483" customWidth="1"/>
    <col min="5128" max="5128" width="14.33203125" style="483" bestFit="1" customWidth="1"/>
    <col min="5129" max="5129" width="5" style="483" bestFit="1" customWidth="1"/>
    <col min="5130" max="5130" width="9.109375" style="483"/>
    <col min="5131" max="5131" width="5.6640625" style="483" customWidth="1"/>
    <col min="5132" max="5132" width="24.6640625" style="483" bestFit="1" customWidth="1"/>
    <col min="5133" max="5136" width="23" style="483" bestFit="1" customWidth="1"/>
    <col min="5137" max="5376" width="9.109375" style="483"/>
    <col min="5377" max="5378" width="5.6640625" style="483" customWidth="1"/>
    <col min="5379" max="5379" width="11.109375" style="483" customWidth="1"/>
    <col min="5380" max="5380" width="12.6640625" style="483" bestFit="1" customWidth="1"/>
    <col min="5381" max="5381" width="9.33203125" style="483" customWidth="1"/>
    <col min="5382" max="5382" width="15.44140625" style="483" customWidth="1"/>
    <col min="5383" max="5383" width="12.44140625" style="483" customWidth="1"/>
    <col min="5384" max="5384" width="14.33203125" style="483" bestFit="1" customWidth="1"/>
    <col min="5385" max="5385" width="5" style="483" bestFit="1" customWidth="1"/>
    <col min="5386" max="5386" width="9.109375" style="483"/>
    <col min="5387" max="5387" width="5.6640625" style="483" customWidth="1"/>
    <col min="5388" max="5388" width="24.6640625" style="483" bestFit="1" customWidth="1"/>
    <col min="5389" max="5392" width="23" style="483" bestFit="1" customWidth="1"/>
    <col min="5393" max="5632" width="9.109375" style="483"/>
    <col min="5633" max="5634" width="5.6640625" style="483" customWidth="1"/>
    <col min="5635" max="5635" width="11.109375" style="483" customWidth="1"/>
    <col min="5636" max="5636" width="12.6640625" style="483" bestFit="1" customWidth="1"/>
    <col min="5637" max="5637" width="9.33203125" style="483" customWidth="1"/>
    <col min="5638" max="5638" width="15.44140625" style="483" customWidth="1"/>
    <col min="5639" max="5639" width="12.44140625" style="483" customWidth="1"/>
    <col min="5640" max="5640" width="14.33203125" style="483" bestFit="1" customWidth="1"/>
    <col min="5641" max="5641" width="5" style="483" bestFit="1" customWidth="1"/>
    <col min="5642" max="5642" width="9.109375" style="483"/>
    <col min="5643" max="5643" width="5.6640625" style="483" customWidth="1"/>
    <col min="5644" max="5644" width="24.6640625" style="483" bestFit="1" customWidth="1"/>
    <col min="5645" max="5648" width="23" style="483" bestFit="1" customWidth="1"/>
    <col min="5649" max="5888" width="9.109375" style="483"/>
    <col min="5889" max="5890" width="5.6640625" style="483" customWidth="1"/>
    <col min="5891" max="5891" width="11.109375" style="483" customWidth="1"/>
    <col min="5892" max="5892" width="12.6640625" style="483" bestFit="1" customWidth="1"/>
    <col min="5893" max="5893" width="9.33203125" style="483" customWidth="1"/>
    <col min="5894" max="5894" width="15.44140625" style="483" customWidth="1"/>
    <col min="5895" max="5895" width="12.44140625" style="483" customWidth="1"/>
    <col min="5896" max="5896" width="14.33203125" style="483" bestFit="1" customWidth="1"/>
    <col min="5897" max="5897" width="5" style="483" bestFit="1" customWidth="1"/>
    <col min="5898" max="5898" width="9.109375" style="483"/>
    <col min="5899" max="5899" width="5.6640625" style="483" customWidth="1"/>
    <col min="5900" max="5900" width="24.6640625" style="483" bestFit="1" customWidth="1"/>
    <col min="5901" max="5904" width="23" style="483" bestFit="1" customWidth="1"/>
    <col min="5905" max="6144" width="9.109375" style="483"/>
    <col min="6145" max="6146" width="5.6640625" style="483" customWidth="1"/>
    <col min="6147" max="6147" width="11.109375" style="483" customWidth="1"/>
    <col min="6148" max="6148" width="12.6640625" style="483" bestFit="1" customWidth="1"/>
    <col min="6149" max="6149" width="9.33203125" style="483" customWidth="1"/>
    <col min="6150" max="6150" width="15.44140625" style="483" customWidth="1"/>
    <col min="6151" max="6151" width="12.44140625" style="483" customWidth="1"/>
    <col min="6152" max="6152" width="14.33203125" style="483" bestFit="1" customWidth="1"/>
    <col min="6153" max="6153" width="5" style="483" bestFit="1" customWidth="1"/>
    <col min="6154" max="6154" width="9.109375" style="483"/>
    <col min="6155" max="6155" width="5.6640625" style="483" customWidth="1"/>
    <col min="6156" max="6156" width="24.6640625" style="483" bestFit="1" customWidth="1"/>
    <col min="6157" max="6160" width="23" style="483" bestFit="1" customWidth="1"/>
    <col min="6161" max="6400" width="9.109375" style="483"/>
    <col min="6401" max="6402" width="5.6640625" style="483" customWidth="1"/>
    <col min="6403" max="6403" width="11.109375" style="483" customWidth="1"/>
    <col min="6404" max="6404" width="12.6640625" style="483" bestFit="1" customWidth="1"/>
    <col min="6405" max="6405" width="9.33203125" style="483" customWidth="1"/>
    <col min="6406" max="6406" width="15.44140625" style="483" customWidth="1"/>
    <col min="6407" max="6407" width="12.44140625" style="483" customWidth="1"/>
    <col min="6408" max="6408" width="14.33203125" style="483" bestFit="1" customWidth="1"/>
    <col min="6409" max="6409" width="5" style="483" bestFit="1" customWidth="1"/>
    <col min="6410" max="6410" width="9.109375" style="483"/>
    <col min="6411" max="6411" width="5.6640625" style="483" customWidth="1"/>
    <col min="6412" max="6412" width="24.6640625" style="483" bestFit="1" customWidth="1"/>
    <col min="6413" max="6416" width="23" style="483" bestFit="1" customWidth="1"/>
    <col min="6417" max="6656" width="9.109375" style="483"/>
    <col min="6657" max="6658" width="5.6640625" style="483" customWidth="1"/>
    <col min="6659" max="6659" width="11.109375" style="483" customWidth="1"/>
    <col min="6660" max="6660" width="12.6640625" style="483" bestFit="1" customWidth="1"/>
    <col min="6661" max="6661" width="9.33203125" style="483" customWidth="1"/>
    <col min="6662" max="6662" width="15.44140625" style="483" customWidth="1"/>
    <col min="6663" max="6663" width="12.44140625" style="483" customWidth="1"/>
    <col min="6664" max="6664" width="14.33203125" style="483" bestFit="1" customWidth="1"/>
    <col min="6665" max="6665" width="5" style="483" bestFit="1" customWidth="1"/>
    <col min="6666" max="6666" width="9.109375" style="483"/>
    <col min="6667" max="6667" width="5.6640625" style="483" customWidth="1"/>
    <col min="6668" max="6668" width="24.6640625" style="483" bestFit="1" customWidth="1"/>
    <col min="6669" max="6672" width="23" style="483" bestFit="1" customWidth="1"/>
    <col min="6673" max="6912" width="9.109375" style="483"/>
    <col min="6913" max="6914" width="5.6640625" style="483" customWidth="1"/>
    <col min="6915" max="6915" width="11.109375" style="483" customWidth="1"/>
    <col min="6916" max="6916" width="12.6640625" style="483" bestFit="1" customWidth="1"/>
    <col min="6917" max="6917" width="9.33203125" style="483" customWidth="1"/>
    <col min="6918" max="6918" width="15.44140625" style="483" customWidth="1"/>
    <col min="6919" max="6919" width="12.44140625" style="483" customWidth="1"/>
    <col min="6920" max="6920" width="14.33203125" style="483" bestFit="1" customWidth="1"/>
    <col min="6921" max="6921" width="5" style="483" bestFit="1" customWidth="1"/>
    <col min="6922" max="6922" width="9.109375" style="483"/>
    <col min="6923" max="6923" width="5.6640625" style="483" customWidth="1"/>
    <col min="6924" max="6924" width="24.6640625" style="483" bestFit="1" customWidth="1"/>
    <col min="6925" max="6928" width="23" style="483" bestFit="1" customWidth="1"/>
    <col min="6929" max="7168" width="9.109375" style="483"/>
    <col min="7169" max="7170" width="5.6640625" style="483" customWidth="1"/>
    <col min="7171" max="7171" width="11.109375" style="483" customWidth="1"/>
    <col min="7172" max="7172" width="12.6640625" style="483" bestFit="1" customWidth="1"/>
    <col min="7173" max="7173" width="9.33203125" style="483" customWidth="1"/>
    <col min="7174" max="7174" width="15.44140625" style="483" customWidth="1"/>
    <col min="7175" max="7175" width="12.44140625" style="483" customWidth="1"/>
    <col min="7176" max="7176" width="14.33203125" style="483" bestFit="1" customWidth="1"/>
    <col min="7177" max="7177" width="5" style="483" bestFit="1" customWidth="1"/>
    <col min="7178" max="7178" width="9.109375" style="483"/>
    <col min="7179" max="7179" width="5.6640625" style="483" customWidth="1"/>
    <col min="7180" max="7180" width="24.6640625" style="483" bestFit="1" customWidth="1"/>
    <col min="7181" max="7184" width="23" style="483" bestFit="1" customWidth="1"/>
    <col min="7185" max="7424" width="9.109375" style="483"/>
    <col min="7425" max="7426" width="5.6640625" style="483" customWidth="1"/>
    <col min="7427" max="7427" width="11.109375" style="483" customWidth="1"/>
    <col min="7428" max="7428" width="12.6640625" style="483" bestFit="1" customWidth="1"/>
    <col min="7429" max="7429" width="9.33203125" style="483" customWidth="1"/>
    <col min="7430" max="7430" width="15.44140625" style="483" customWidth="1"/>
    <col min="7431" max="7431" width="12.44140625" style="483" customWidth="1"/>
    <col min="7432" max="7432" width="14.33203125" style="483" bestFit="1" customWidth="1"/>
    <col min="7433" max="7433" width="5" style="483" bestFit="1" customWidth="1"/>
    <col min="7434" max="7434" width="9.109375" style="483"/>
    <col min="7435" max="7435" width="5.6640625" style="483" customWidth="1"/>
    <col min="7436" max="7436" width="24.6640625" style="483" bestFit="1" customWidth="1"/>
    <col min="7437" max="7440" width="23" style="483" bestFit="1" customWidth="1"/>
    <col min="7441" max="7680" width="9.109375" style="483"/>
    <col min="7681" max="7682" width="5.6640625" style="483" customWidth="1"/>
    <col min="7683" max="7683" width="11.109375" style="483" customWidth="1"/>
    <col min="7684" max="7684" width="12.6640625" style="483" bestFit="1" customWidth="1"/>
    <col min="7685" max="7685" width="9.33203125" style="483" customWidth="1"/>
    <col min="7686" max="7686" width="15.44140625" style="483" customWidth="1"/>
    <col min="7687" max="7687" width="12.44140625" style="483" customWidth="1"/>
    <col min="7688" max="7688" width="14.33203125" style="483" bestFit="1" customWidth="1"/>
    <col min="7689" max="7689" width="5" style="483" bestFit="1" customWidth="1"/>
    <col min="7690" max="7690" width="9.109375" style="483"/>
    <col min="7691" max="7691" width="5.6640625" style="483" customWidth="1"/>
    <col min="7692" max="7692" width="24.6640625" style="483" bestFit="1" customWidth="1"/>
    <col min="7693" max="7696" width="23" style="483" bestFit="1" customWidth="1"/>
    <col min="7697" max="7936" width="9.109375" style="483"/>
    <col min="7937" max="7938" width="5.6640625" style="483" customWidth="1"/>
    <col min="7939" max="7939" width="11.109375" style="483" customWidth="1"/>
    <col min="7940" max="7940" width="12.6640625" style="483" bestFit="1" customWidth="1"/>
    <col min="7941" max="7941" width="9.33203125" style="483" customWidth="1"/>
    <col min="7942" max="7942" width="15.44140625" style="483" customWidth="1"/>
    <col min="7943" max="7943" width="12.44140625" style="483" customWidth="1"/>
    <col min="7944" max="7944" width="14.33203125" style="483" bestFit="1" customWidth="1"/>
    <col min="7945" max="7945" width="5" style="483" bestFit="1" customWidth="1"/>
    <col min="7946" max="7946" width="9.109375" style="483"/>
    <col min="7947" max="7947" width="5.6640625" style="483" customWidth="1"/>
    <col min="7948" max="7948" width="24.6640625" style="483" bestFit="1" customWidth="1"/>
    <col min="7949" max="7952" width="23" style="483" bestFit="1" customWidth="1"/>
    <col min="7953" max="8192" width="9.109375" style="483"/>
    <col min="8193" max="8194" width="5.6640625" style="483" customWidth="1"/>
    <col min="8195" max="8195" width="11.109375" style="483" customWidth="1"/>
    <col min="8196" max="8196" width="12.6640625" style="483" bestFit="1" customWidth="1"/>
    <col min="8197" max="8197" width="9.33203125" style="483" customWidth="1"/>
    <col min="8198" max="8198" width="15.44140625" style="483" customWidth="1"/>
    <col min="8199" max="8199" width="12.44140625" style="483" customWidth="1"/>
    <col min="8200" max="8200" width="14.33203125" style="483" bestFit="1" customWidth="1"/>
    <col min="8201" max="8201" width="5" style="483" bestFit="1" customWidth="1"/>
    <col min="8202" max="8202" width="9.109375" style="483"/>
    <col min="8203" max="8203" width="5.6640625" style="483" customWidth="1"/>
    <col min="8204" max="8204" width="24.6640625" style="483" bestFit="1" customWidth="1"/>
    <col min="8205" max="8208" width="23" style="483" bestFit="1" customWidth="1"/>
    <col min="8209" max="8448" width="9.109375" style="483"/>
    <col min="8449" max="8450" width="5.6640625" style="483" customWidth="1"/>
    <col min="8451" max="8451" width="11.109375" style="483" customWidth="1"/>
    <col min="8452" max="8452" width="12.6640625" style="483" bestFit="1" customWidth="1"/>
    <col min="8453" max="8453" width="9.33203125" style="483" customWidth="1"/>
    <col min="8454" max="8454" width="15.44140625" style="483" customWidth="1"/>
    <col min="8455" max="8455" width="12.44140625" style="483" customWidth="1"/>
    <col min="8456" max="8456" width="14.33203125" style="483" bestFit="1" customWidth="1"/>
    <col min="8457" max="8457" width="5" style="483" bestFit="1" customWidth="1"/>
    <col min="8458" max="8458" width="9.109375" style="483"/>
    <col min="8459" max="8459" width="5.6640625" style="483" customWidth="1"/>
    <col min="8460" max="8460" width="24.6640625" style="483" bestFit="1" customWidth="1"/>
    <col min="8461" max="8464" width="23" style="483" bestFit="1" customWidth="1"/>
    <col min="8465" max="8704" width="9.109375" style="483"/>
    <col min="8705" max="8706" width="5.6640625" style="483" customWidth="1"/>
    <col min="8707" max="8707" width="11.109375" style="483" customWidth="1"/>
    <col min="8708" max="8708" width="12.6640625" style="483" bestFit="1" customWidth="1"/>
    <col min="8709" max="8709" width="9.33203125" style="483" customWidth="1"/>
    <col min="8710" max="8710" width="15.44140625" style="483" customWidth="1"/>
    <col min="8711" max="8711" width="12.44140625" style="483" customWidth="1"/>
    <col min="8712" max="8712" width="14.33203125" style="483" bestFit="1" customWidth="1"/>
    <col min="8713" max="8713" width="5" style="483" bestFit="1" customWidth="1"/>
    <col min="8714" max="8714" width="9.109375" style="483"/>
    <col min="8715" max="8715" width="5.6640625" style="483" customWidth="1"/>
    <col min="8716" max="8716" width="24.6640625" style="483" bestFit="1" customWidth="1"/>
    <col min="8717" max="8720" width="23" style="483" bestFit="1" customWidth="1"/>
    <col min="8721" max="8960" width="9.109375" style="483"/>
    <col min="8961" max="8962" width="5.6640625" style="483" customWidth="1"/>
    <col min="8963" max="8963" width="11.109375" style="483" customWidth="1"/>
    <col min="8964" max="8964" width="12.6640625" style="483" bestFit="1" customWidth="1"/>
    <col min="8965" max="8965" width="9.33203125" style="483" customWidth="1"/>
    <col min="8966" max="8966" width="15.44140625" style="483" customWidth="1"/>
    <col min="8967" max="8967" width="12.44140625" style="483" customWidth="1"/>
    <col min="8968" max="8968" width="14.33203125" style="483" bestFit="1" customWidth="1"/>
    <col min="8969" max="8969" width="5" style="483" bestFit="1" customWidth="1"/>
    <col min="8970" max="8970" width="9.109375" style="483"/>
    <col min="8971" max="8971" width="5.6640625" style="483" customWidth="1"/>
    <col min="8972" max="8972" width="24.6640625" style="483" bestFit="1" customWidth="1"/>
    <col min="8973" max="8976" width="23" style="483" bestFit="1" customWidth="1"/>
    <col min="8977" max="9216" width="9.109375" style="483"/>
    <col min="9217" max="9218" width="5.6640625" style="483" customWidth="1"/>
    <col min="9219" max="9219" width="11.109375" style="483" customWidth="1"/>
    <col min="9220" max="9220" width="12.6640625" style="483" bestFit="1" customWidth="1"/>
    <col min="9221" max="9221" width="9.33203125" style="483" customWidth="1"/>
    <col min="9222" max="9222" width="15.44140625" style="483" customWidth="1"/>
    <col min="9223" max="9223" width="12.44140625" style="483" customWidth="1"/>
    <col min="9224" max="9224" width="14.33203125" style="483" bestFit="1" customWidth="1"/>
    <col min="9225" max="9225" width="5" style="483" bestFit="1" customWidth="1"/>
    <col min="9226" max="9226" width="9.109375" style="483"/>
    <col min="9227" max="9227" width="5.6640625" style="483" customWidth="1"/>
    <col min="9228" max="9228" width="24.6640625" style="483" bestFit="1" customWidth="1"/>
    <col min="9229" max="9232" width="23" style="483" bestFit="1" customWidth="1"/>
    <col min="9233" max="9472" width="9.109375" style="483"/>
    <col min="9473" max="9474" width="5.6640625" style="483" customWidth="1"/>
    <col min="9475" max="9475" width="11.109375" style="483" customWidth="1"/>
    <col min="9476" max="9476" width="12.6640625" style="483" bestFit="1" customWidth="1"/>
    <col min="9477" max="9477" width="9.33203125" style="483" customWidth="1"/>
    <col min="9478" max="9478" width="15.44140625" style="483" customWidth="1"/>
    <col min="9479" max="9479" width="12.44140625" style="483" customWidth="1"/>
    <col min="9480" max="9480" width="14.33203125" style="483" bestFit="1" customWidth="1"/>
    <col min="9481" max="9481" width="5" style="483" bestFit="1" customWidth="1"/>
    <col min="9482" max="9482" width="9.109375" style="483"/>
    <col min="9483" max="9483" width="5.6640625" style="483" customWidth="1"/>
    <col min="9484" max="9484" width="24.6640625" style="483" bestFit="1" customWidth="1"/>
    <col min="9485" max="9488" width="23" style="483" bestFit="1" customWidth="1"/>
    <col min="9489" max="9728" width="9.109375" style="483"/>
    <col min="9729" max="9730" width="5.6640625" style="483" customWidth="1"/>
    <col min="9731" max="9731" width="11.109375" style="483" customWidth="1"/>
    <col min="9732" max="9732" width="12.6640625" style="483" bestFit="1" customWidth="1"/>
    <col min="9733" max="9733" width="9.33203125" style="483" customWidth="1"/>
    <col min="9734" max="9734" width="15.44140625" style="483" customWidth="1"/>
    <col min="9735" max="9735" width="12.44140625" style="483" customWidth="1"/>
    <col min="9736" max="9736" width="14.33203125" style="483" bestFit="1" customWidth="1"/>
    <col min="9737" max="9737" width="5" style="483" bestFit="1" customWidth="1"/>
    <col min="9738" max="9738" width="9.109375" style="483"/>
    <col min="9739" max="9739" width="5.6640625" style="483" customWidth="1"/>
    <col min="9740" max="9740" width="24.6640625" style="483" bestFit="1" customWidth="1"/>
    <col min="9741" max="9744" width="23" style="483" bestFit="1" customWidth="1"/>
    <col min="9745" max="9984" width="9.109375" style="483"/>
    <col min="9985" max="9986" width="5.6640625" style="483" customWidth="1"/>
    <col min="9987" max="9987" width="11.109375" style="483" customWidth="1"/>
    <col min="9988" max="9988" width="12.6640625" style="483" bestFit="1" customWidth="1"/>
    <col min="9989" max="9989" width="9.33203125" style="483" customWidth="1"/>
    <col min="9990" max="9990" width="15.44140625" style="483" customWidth="1"/>
    <col min="9991" max="9991" width="12.44140625" style="483" customWidth="1"/>
    <col min="9992" max="9992" width="14.33203125" style="483" bestFit="1" customWidth="1"/>
    <col min="9993" max="9993" width="5" style="483" bestFit="1" customWidth="1"/>
    <col min="9994" max="9994" width="9.109375" style="483"/>
    <col min="9995" max="9995" width="5.6640625" style="483" customWidth="1"/>
    <col min="9996" max="9996" width="24.6640625" style="483" bestFit="1" customWidth="1"/>
    <col min="9997" max="10000" width="23" style="483" bestFit="1" customWidth="1"/>
    <col min="10001" max="10240" width="9.109375" style="483"/>
    <col min="10241" max="10242" width="5.6640625" style="483" customWidth="1"/>
    <col min="10243" max="10243" width="11.109375" style="483" customWidth="1"/>
    <col min="10244" max="10244" width="12.6640625" style="483" bestFit="1" customWidth="1"/>
    <col min="10245" max="10245" width="9.33203125" style="483" customWidth="1"/>
    <col min="10246" max="10246" width="15.44140625" style="483" customWidth="1"/>
    <col min="10247" max="10247" width="12.44140625" style="483" customWidth="1"/>
    <col min="10248" max="10248" width="14.33203125" style="483" bestFit="1" customWidth="1"/>
    <col min="10249" max="10249" width="5" style="483" bestFit="1" customWidth="1"/>
    <col min="10250" max="10250" width="9.109375" style="483"/>
    <col min="10251" max="10251" width="5.6640625" style="483" customWidth="1"/>
    <col min="10252" max="10252" width="24.6640625" style="483" bestFit="1" customWidth="1"/>
    <col min="10253" max="10256" width="23" style="483" bestFit="1" customWidth="1"/>
    <col min="10257" max="10496" width="9.109375" style="483"/>
    <col min="10497" max="10498" width="5.6640625" style="483" customWidth="1"/>
    <col min="10499" max="10499" width="11.109375" style="483" customWidth="1"/>
    <col min="10500" max="10500" width="12.6640625" style="483" bestFit="1" customWidth="1"/>
    <col min="10501" max="10501" width="9.33203125" style="483" customWidth="1"/>
    <col min="10502" max="10502" width="15.44140625" style="483" customWidth="1"/>
    <col min="10503" max="10503" width="12.44140625" style="483" customWidth="1"/>
    <col min="10504" max="10504" width="14.33203125" style="483" bestFit="1" customWidth="1"/>
    <col min="10505" max="10505" width="5" style="483" bestFit="1" customWidth="1"/>
    <col min="10506" max="10506" width="9.109375" style="483"/>
    <col min="10507" max="10507" width="5.6640625" style="483" customWidth="1"/>
    <col min="10508" max="10508" width="24.6640625" style="483" bestFit="1" customWidth="1"/>
    <col min="10509" max="10512" width="23" style="483" bestFit="1" customWidth="1"/>
    <col min="10513" max="10752" width="9.109375" style="483"/>
    <col min="10753" max="10754" width="5.6640625" style="483" customWidth="1"/>
    <col min="10755" max="10755" width="11.109375" style="483" customWidth="1"/>
    <col min="10756" max="10756" width="12.6640625" style="483" bestFit="1" customWidth="1"/>
    <col min="10757" max="10757" width="9.33203125" style="483" customWidth="1"/>
    <col min="10758" max="10758" width="15.44140625" style="483" customWidth="1"/>
    <col min="10759" max="10759" width="12.44140625" style="483" customWidth="1"/>
    <col min="10760" max="10760" width="14.33203125" style="483" bestFit="1" customWidth="1"/>
    <col min="10761" max="10761" width="5" style="483" bestFit="1" customWidth="1"/>
    <col min="10762" max="10762" width="9.109375" style="483"/>
    <col min="10763" max="10763" width="5.6640625" style="483" customWidth="1"/>
    <col min="10764" max="10764" width="24.6640625" style="483" bestFit="1" customWidth="1"/>
    <col min="10765" max="10768" width="23" style="483" bestFit="1" customWidth="1"/>
    <col min="10769" max="11008" width="9.109375" style="483"/>
    <col min="11009" max="11010" width="5.6640625" style="483" customWidth="1"/>
    <col min="11011" max="11011" width="11.109375" style="483" customWidth="1"/>
    <col min="11012" max="11012" width="12.6640625" style="483" bestFit="1" customWidth="1"/>
    <col min="11013" max="11013" width="9.33203125" style="483" customWidth="1"/>
    <col min="11014" max="11014" width="15.44140625" style="483" customWidth="1"/>
    <col min="11015" max="11015" width="12.44140625" style="483" customWidth="1"/>
    <col min="11016" max="11016" width="14.33203125" style="483" bestFit="1" customWidth="1"/>
    <col min="11017" max="11017" width="5" style="483" bestFit="1" customWidth="1"/>
    <col min="11018" max="11018" width="9.109375" style="483"/>
    <col min="11019" max="11019" width="5.6640625" style="483" customWidth="1"/>
    <col min="11020" max="11020" width="24.6640625" style="483" bestFit="1" customWidth="1"/>
    <col min="11021" max="11024" width="23" style="483" bestFit="1" customWidth="1"/>
    <col min="11025" max="11264" width="9.109375" style="483"/>
    <col min="11265" max="11266" width="5.6640625" style="483" customWidth="1"/>
    <col min="11267" max="11267" width="11.109375" style="483" customWidth="1"/>
    <col min="11268" max="11268" width="12.6640625" style="483" bestFit="1" customWidth="1"/>
    <col min="11269" max="11269" width="9.33203125" style="483" customWidth="1"/>
    <col min="11270" max="11270" width="15.44140625" style="483" customWidth="1"/>
    <col min="11271" max="11271" width="12.44140625" style="483" customWidth="1"/>
    <col min="11272" max="11272" width="14.33203125" style="483" bestFit="1" customWidth="1"/>
    <col min="11273" max="11273" width="5" style="483" bestFit="1" customWidth="1"/>
    <col min="11274" max="11274" width="9.109375" style="483"/>
    <col min="11275" max="11275" width="5.6640625" style="483" customWidth="1"/>
    <col min="11276" max="11276" width="24.6640625" style="483" bestFit="1" customWidth="1"/>
    <col min="11277" max="11280" width="23" style="483" bestFit="1" customWidth="1"/>
    <col min="11281" max="11520" width="9.109375" style="483"/>
    <col min="11521" max="11522" width="5.6640625" style="483" customWidth="1"/>
    <col min="11523" max="11523" width="11.109375" style="483" customWidth="1"/>
    <col min="11524" max="11524" width="12.6640625" style="483" bestFit="1" customWidth="1"/>
    <col min="11525" max="11525" width="9.33203125" style="483" customWidth="1"/>
    <col min="11526" max="11526" width="15.44140625" style="483" customWidth="1"/>
    <col min="11527" max="11527" width="12.44140625" style="483" customWidth="1"/>
    <col min="11528" max="11528" width="14.33203125" style="483" bestFit="1" customWidth="1"/>
    <col min="11529" max="11529" width="5" style="483" bestFit="1" customWidth="1"/>
    <col min="11530" max="11530" width="9.109375" style="483"/>
    <col min="11531" max="11531" width="5.6640625" style="483" customWidth="1"/>
    <col min="11532" max="11532" width="24.6640625" style="483" bestFit="1" customWidth="1"/>
    <col min="11533" max="11536" width="23" style="483" bestFit="1" customWidth="1"/>
    <col min="11537" max="11776" width="9.109375" style="483"/>
    <col min="11777" max="11778" width="5.6640625" style="483" customWidth="1"/>
    <col min="11779" max="11779" width="11.109375" style="483" customWidth="1"/>
    <col min="11780" max="11780" width="12.6640625" style="483" bestFit="1" customWidth="1"/>
    <col min="11781" max="11781" width="9.33203125" style="483" customWidth="1"/>
    <col min="11782" max="11782" width="15.44140625" style="483" customWidth="1"/>
    <col min="11783" max="11783" width="12.44140625" style="483" customWidth="1"/>
    <col min="11784" max="11784" width="14.33203125" style="483" bestFit="1" customWidth="1"/>
    <col min="11785" max="11785" width="5" style="483" bestFit="1" customWidth="1"/>
    <col min="11786" max="11786" width="9.109375" style="483"/>
    <col min="11787" max="11787" width="5.6640625" style="483" customWidth="1"/>
    <col min="11788" max="11788" width="24.6640625" style="483" bestFit="1" customWidth="1"/>
    <col min="11789" max="11792" width="23" style="483" bestFit="1" customWidth="1"/>
    <col min="11793" max="12032" width="9.109375" style="483"/>
    <col min="12033" max="12034" width="5.6640625" style="483" customWidth="1"/>
    <col min="12035" max="12035" width="11.109375" style="483" customWidth="1"/>
    <col min="12036" max="12036" width="12.6640625" style="483" bestFit="1" customWidth="1"/>
    <col min="12037" max="12037" width="9.33203125" style="483" customWidth="1"/>
    <col min="12038" max="12038" width="15.44140625" style="483" customWidth="1"/>
    <col min="12039" max="12039" width="12.44140625" style="483" customWidth="1"/>
    <col min="12040" max="12040" width="14.33203125" style="483" bestFit="1" customWidth="1"/>
    <col min="12041" max="12041" width="5" style="483" bestFit="1" customWidth="1"/>
    <col min="12042" max="12042" width="9.109375" style="483"/>
    <col min="12043" max="12043" width="5.6640625" style="483" customWidth="1"/>
    <col min="12044" max="12044" width="24.6640625" style="483" bestFit="1" customWidth="1"/>
    <col min="12045" max="12048" width="23" style="483" bestFit="1" customWidth="1"/>
    <col min="12049" max="12288" width="9.109375" style="483"/>
    <col min="12289" max="12290" width="5.6640625" style="483" customWidth="1"/>
    <col min="12291" max="12291" width="11.109375" style="483" customWidth="1"/>
    <col min="12292" max="12292" width="12.6640625" style="483" bestFit="1" customWidth="1"/>
    <col min="12293" max="12293" width="9.33203125" style="483" customWidth="1"/>
    <col min="12294" max="12294" width="15.44140625" style="483" customWidth="1"/>
    <col min="12295" max="12295" width="12.44140625" style="483" customWidth="1"/>
    <col min="12296" max="12296" width="14.33203125" style="483" bestFit="1" customWidth="1"/>
    <col min="12297" max="12297" width="5" style="483" bestFit="1" customWidth="1"/>
    <col min="12298" max="12298" width="9.109375" style="483"/>
    <col min="12299" max="12299" width="5.6640625" style="483" customWidth="1"/>
    <col min="12300" max="12300" width="24.6640625" style="483" bestFit="1" customWidth="1"/>
    <col min="12301" max="12304" width="23" style="483" bestFit="1" customWidth="1"/>
    <col min="12305" max="12544" width="9.109375" style="483"/>
    <col min="12545" max="12546" width="5.6640625" style="483" customWidth="1"/>
    <col min="12547" max="12547" width="11.109375" style="483" customWidth="1"/>
    <col min="12548" max="12548" width="12.6640625" style="483" bestFit="1" customWidth="1"/>
    <col min="12549" max="12549" width="9.33203125" style="483" customWidth="1"/>
    <col min="12550" max="12550" width="15.44140625" style="483" customWidth="1"/>
    <col min="12551" max="12551" width="12.44140625" style="483" customWidth="1"/>
    <col min="12552" max="12552" width="14.33203125" style="483" bestFit="1" customWidth="1"/>
    <col min="12553" max="12553" width="5" style="483" bestFit="1" customWidth="1"/>
    <col min="12554" max="12554" width="9.109375" style="483"/>
    <col min="12555" max="12555" width="5.6640625" style="483" customWidth="1"/>
    <col min="12556" max="12556" width="24.6640625" style="483" bestFit="1" customWidth="1"/>
    <col min="12557" max="12560" width="23" style="483" bestFit="1" customWidth="1"/>
    <col min="12561" max="12800" width="9.109375" style="483"/>
    <col min="12801" max="12802" width="5.6640625" style="483" customWidth="1"/>
    <col min="12803" max="12803" width="11.109375" style="483" customWidth="1"/>
    <col min="12804" max="12804" width="12.6640625" style="483" bestFit="1" customWidth="1"/>
    <col min="12805" max="12805" width="9.33203125" style="483" customWidth="1"/>
    <col min="12806" max="12806" width="15.44140625" style="483" customWidth="1"/>
    <col min="12807" max="12807" width="12.44140625" style="483" customWidth="1"/>
    <col min="12808" max="12808" width="14.33203125" style="483" bestFit="1" customWidth="1"/>
    <col min="12809" max="12809" width="5" style="483" bestFit="1" customWidth="1"/>
    <col min="12810" max="12810" width="9.109375" style="483"/>
    <col min="12811" max="12811" width="5.6640625" style="483" customWidth="1"/>
    <col min="12812" max="12812" width="24.6640625" style="483" bestFit="1" customWidth="1"/>
    <col min="12813" max="12816" width="23" style="483" bestFit="1" customWidth="1"/>
    <col min="12817" max="13056" width="9.109375" style="483"/>
    <col min="13057" max="13058" width="5.6640625" style="483" customWidth="1"/>
    <col min="13059" max="13059" width="11.109375" style="483" customWidth="1"/>
    <col min="13060" max="13060" width="12.6640625" style="483" bestFit="1" customWidth="1"/>
    <col min="13061" max="13061" width="9.33203125" style="483" customWidth="1"/>
    <col min="13062" max="13062" width="15.44140625" style="483" customWidth="1"/>
    <col min="13063" max="13063" width="12.44140625" style="483" customWidth="1"/>
    <col min="13064" max="13064" width="14.33203125" style="483" bestFit="1" customWidth="1"/>
    <col min="13065" max="13065" width="5" style="483" bestFit="1" customWidth="1"/>
    <col min="13066" max="13066" width="9.109375" style="483"/>
    <col min="13067" max="13067" width="5.6640625" style="483" customWidth="1"/>
    <col min="13068" max="13068" width="24.6640625" style="483" bestFit="1" customWidth="1"/>
    <col min="13069" max="13072" width="23" style="483" bestFit="1" customWidth="1"/>
    <col min="13073" max="13312" width="9.109375" style="483"/>
    <col min="13313" max="13314" width="5.6640625" style="483" customWidth="1"/>
    <col min="13315" max="13315" width="11.109375" style="483" customWidth="1"/>
    <col min="13316" max="13316" width="12.6640625" style="483" bestFit="1" customWidth="1"/>
    <col min="13317" max="13317" width="9.33203125" style="483" customWidth="1"/>
    <col min="13318" max="13318" width="15.44140625" style="483" customWidth="1"/>
    <col min="13319" max="13319" width="12.44140625" style="483" customWidth="1"/>
    <col min="13320" max="13320" width="14.33203125" style="483" bestFit="1" customWidth="1"/>
    <col min="13321" max="13321" width="5" style="483" bestFit="1" customWidth="1"/>
    <col min="13322" max="13322" width="9.109375" style="483"/>
    <col min="13323" max="13323" width="5.6640625" style="483" customWidth="1"/>
    <col min="13324" max="13324" width="24.6640625" style="483" bestFit="1" customWidth="1"/>
    <col min="13325" max="13328" width="23" style="483" bestFit="1" customWidth="1"/>
    <col min="13329" max="13568" width="9.109375" style="483"/>
    <col min="13569" max="13570" width="5.6640625" style="483" customWidth="1"/>
    <col min="13571" max="13571" width="11.109375" style="483" customWidth="1"/>
    <col min="13572" max="13572" width="12.6640625" style="483" bestFit="1" customWidth="1"/>
    <col min="13573" max="13573" width="9.33203125" style="483" customWidth="1"/>
    <col min="13574" max="13574" width="15.44140625" style="483" customWidth="1"/>
    <col min="13575" max="13575" width="12.44140625" style="483" customWidth="1"/>
    <col min="13576" max="13576" width="14.33203125" style="483" bestFit="1" customWidth="1"/>
    <col min="13577" max="13577" width="5" style="483" bestFit="1" customWidth="1"/>
    <col min="13578" max="13578" width="9.109375" style="483"/>
    <col min="13579" max="13579" width="5.6640625" style="483" customWidth="1"/>
    <col min="13580" max="13580" width="24.6640625" style="483" bestFit="1" customWidth="1"/>
    <col min="13581" max="13584" width="23" style="483" bestFit="1" customWidth="1"/>
    <col min="13585" max="13824" width="9.109375" style="483"/>
    <col min="13825" max="13826" width="5.6640625" style="483" customWidth="1"/>
    <col min="13827" max="13827" width="11.109375" style="483" customWidth="1"/>
    <col min="13828" max="13828" width="12.6640625" style="483" bestFit="1" customWidth="1"/>
    <col min="13829" max="13829" width="9.33203125" style="483" customWidth="1"/>
    <col min="13830" max="13830" width="15.44140625" style="483" customWidth="1"/>
    <col min="13831" max="13831" width="12.44140625" style="483" customWidth="1"/>
    <col min="13832" max="13832" width="14.33203125" style="483" bestFit="1" customWidth="1"/>
    <col min="13833" max="13833" width="5" style="483" bestFit="1" customWidth="1"/>
    <col min="13834" max="13834" width="9.109375" style="483"/>
    <col min="13835" max="13835" width="5.6640625" style="483" customWidth="1"/>
    <col min="13836" max="13836" width="24.6640625" style="483" bestFit="1" customWidth="1"/>
    <col min="13837" max="13840" width="23" style="483" bestFit="1" customWidth="1"/>
    <col min="13841" max="14080" width="9.109375" style="483"/>
    <col min="14081" max="14082" width="5.6640625" style="483" customWidth="1"/>
    <col min="14083" max="14083" width="11.109375" style="483" customWidth="1"/>
    <col min="14084" max="14084" width="12.6640625" style="483" bestFit="1" customWidth="1"/>
    <col min="14085" max="14085" width="9.33203125" style="483" customWidth="1"/>
    <col min="14086" max="14086" width="15.44140625" style="483" customWidth="1"/>
    <col min="14087" max="14087" width="12.44140625" style="483" customWidth="1"/>
    <col min="14088" max="14088" width="14.33203125" style="483" bestFit="1" customWidth="1"/>
    <col min="14089" max="14089" width="5" style="483" bestFit="1" customWidth="1"/>
    <col min="14090" max="14090" width="9.109375" style="483"/>
    <col min="14091" max="14091" width="5.6640625" style="483" customWidth="1"/>
    <col min="14092" max="14092" width="24.6640625" style="483" bestFit="1" customWidth="1"/>
    <col min="14093" max="14096" width="23" style="483" bestFit="1" customWidth="1"/>
    <col min="14097" max="14336" width="9.109375" style="483"/>
    <col min="14337" max="14338" width="5.6640625" style="483" customWidth="1"/>
    <col min="14339" max="14339" width="11.109375" style="483" customWidth="1"/>
    <col min="14340" max="14340" width="12.6640625" style="483" bestFit="1" customWidth="1"/>
    <col min="14341" max="14341" width="9.33203125" style="483" customWidth="1"/>
    <col min="14342" max="14342" width="15.44140625" style="483" customWidth="1"/>
    <col min="14343" max="14343" width="12.44140625" style="483" customWidth="1"/>
    <col min="14344" max="14344" width="14.33203125" style="483" bestFit="1" customWidth="1"/>
    <col min="14345" max="14345" width="5" style="483" bestFit="1" customWidth="1"/>
    <col min="14346" max="14346" width="9.109375" style="483"/>
    <col min="14347" max="14347" width="5.6640625" style="483" customWidth="1"/>
    <col min="14348" max="14348" width="24.6640625" style="483" bestFit="1" customWidth="1"/>
    <col min="14349" max="14352" width="23" style="483" bestFit="1" customWidth="1"/>
    <col min="14353" max="14592" width="9.109375" style="483"/>
    <col min="14593" max="14594" width="5.6640625" style="483" customWidth="1"/>
    <col min="14595" max="14595" width="11.109375" style="483" customWidth="1"/>
    <col min="14596" max="14596" width="12.6640625" style="483" bestFit="1" customWidth="1"/>
    <col min="14597" max="14597" width="9.33203125" style="483" customWidth="1"/>
    <col min="14598" max="14598" width="15.44140625" style="483" customWidth="1"/>
    <col min="14599" max="14599" width="12.44140625" style="483" customWidth="1"/>
    <col min="14600" max="14600" width="14.33203125" style="483" bestFit="1" customWidth="1"/>
    <col min="14601" max="14601" width="5" style="483" bestFit="1" customWidth="1"/>
    <col min="14602" max="14602" width="9.109375" style="483"/>
    <col min="14603" max="14603" width="5.6640625" style="483" customWidth="1"/>
    <col min="14604" max="14604" width="24.6640625" style="483" bestFit="1" customWidth="1"/>
    <col min="14605" max="14608" width="23" style="483" bestFit="1" customWidth="1"/>
    <col min="14609" max="14848" width="9.109375" style="483"/>
    <col min="14849" max="14850" width="5.6640625" style="483" customWidth="1"/>
    <col min="14851" max="14851" width="11.109375" style="483" customWidth="1"/>
    <col min="14852" max="14852" width="12.6640625" style="483" bestFit="1" customWidth="1"/>
    <col min="14853" max="14853" width="9.33203125" style="483" customWidth="1"/>
    <col min="14854" max="14854" width="15.44140625" style="483" customWidth="1"/>
    <col min="14855" max="14855" width="12.44140625" style="483" customWidth="1"/>
    <col min="14856" max="14856" width="14.33203125" style="483" bestFit="1" customWidth="1"/>
    <col min="14857" max="14857" width="5" style="483" bestFit="1" customWidth="1"/>
    <col min="14858" max="14858" width="9.109375" style="483"/>
    <col min="14859" max="14859" width="5.6640625" style="483" customWidth="1"/>
    <col min="14860" max="14860" width="24.6640625" style="483" bestFit="1" customWidth="1"/>
    <col min="14861" max="14864" width="23" style="483" bestFit="1" customWidth="1"/>
    <col min="14865" max="15104" width="9.109375" style="483"/>
    <col min="15105" max="15106" width="5.6640625" style="483" customWidth="1"/>
    <col min="15107" max="15107" width="11.109375" style="483" customWidth="1"/>
    <col min="15108" max="15108" width="12.6640625" style="483" bestFit="1" customWidth="1"/>
    <col min="15109" max="15109" width="9.33203125" style="483" customWidth="1"/>
    <col min="15110" max="15110" width="15.44140625" style="483" customWidth="1"/>
    <col min="15111" max="15111" width="12.44140625" style="483" customWidth="1"/>
    <col min="15112" max="15112" width="14.33203125" style="483" bestFit="1" customWidth="1"/>
    <col min="15113" max="15113" width="5" style="483" bestFit="1" customWidth="1"/>
    <col min="15114" max="15114" width="9.109375" style="483"/>
    <col min="15115" max="15115" width="5.6640625" style="483" customWidth="1"/>
    <col min="15116" max="15116" width="24.6640625" style="483" bestFit="1" customWidth="1"/>
    <col min="15117" max="15120" width="23" style="483" bestFit="1" customWidth="1"/>
    <col min="15121" max="15360" width="9.109375" style="483"/>
    <col min="15361" max="15362" width="5.6640625" style="483" customWidth="1"/>
    <col min="15363" max="15363" width="11.109375" style="483" customWidth="1"/>
    <col min="15364" max="15364" width="12.6640625" style="483" bestFit="1" customWidth="1"/>
    <col min="15365" max="15365" width="9.33203125" style="483" customWidth="1"/>
    <col min="15366" max="15366" width="15.44140625" style="483" customWidth="1"/>
    <col min="15367" max="15367" width="12.44140625" style="483" customWidth="1"/>
    <col min="15368" max="15368" width="14.33203125" style="483" bestFit="1" customWidth="1"/>
    <col min="15369" max="15369" width="5" style="483" bestFit="1" customWidth="1"/>
    <col min="15370" max="15370" width="9.109375" style="483"/>
    <col min="15371" max="15371" width="5.6640625" style="483" customWidth="1"/>
    <col min="15372" max="15372" width="24.6640625" style="483" bestFit="1" customWidth="1"/>
    <col min="15373" max="15376" width="23" style="483" bestFit="1" customWidth="1"/>
    <col min="15377" max="15616" width="9.109375" style="483"/>
    <col min="15617" max="15618" width="5.6640625" style="483" customWidth="1"/>
    <col min="15619" max="15619" width="11.109375" style="483" customWidth="1"/>
    <col min="15620" max="15620" width="12.6640625" style="483" bestFit="1" customWidth="1"/>
    <col min="15621" max="15621" width="9.33203125" style="483" customWidth="1"/>
    <col min="15622" max="15622" width="15.44140625" style="483" customWidth="1"/>
    <col min="15623" max="15623" width="12.44140625" style="483" customWidth="1"/>
    <col min="15624" max="15624" width="14.33203125" style="483" bestFit="1" customWidth="1"/>
    <col min="15625" max="15625" width="5" style="483" bestFit="1" customWidth="1"/>
    <col min="15626" max="15626" width="9.109375" style="483"/>
    <col min="15627" max="15627" width="5.6640625" style="483" customWidth="1"/>
    <col min="15628" max="15628" width="24.6640625" style="483" bestFit="1" customWidth="1"/>
    <col min="15629" max="15632" width="23" style="483" bestFit="1" customWidth="1"/>
    <col min="15633" max="15872" width="9.109375" style="483"/>
    <col min="15873" max="15874" width="5.6640625" style="483" customWidth="1"/>
    <col min="15875" max="15875" width="11.109375" style="483" customWidth="1"/>
    <col min="15876" max="15876" width="12.6640625" style="483" bestFit="1" customWidth="1"/>
    <col min="15877" max="15877" width="9.33203125" style="483" customWidth="1"/>
    <col min="15878" max="15878" width="15.44140625" style="483" customWidth="1"/>
    <col min="15879" max="15879" width="12.44140625" style="483" customWidth="1"/>
    <col min="15880" max="15880" width="14.33203125" style="483" bestFit="1" customWidth="1"/>
    <col min="15881" max="15881" width="5" style="483" bestFit="1" customWidth="1"/>
    <col min="15882" max="15882" width="9.109375" style="483"/>
    <col min="15883" max="15883" width="5.6640625" style="483" customWidth="1"/>
    <col min="15884" max="15884" width="24.6640625" style="483" bestFit="1" customWidth="1"/>
    <col min="15885" max="15888" width="23" style="483" bestFit="1" customWidth="1"/>
    <col min="15889" max="16128" width="9.109375" style="483"/>
    <col min="16129" max="16130" width="5.6640625" style="483" customWidth="1"/>
    <col min="16131" max="16131" width="11.109375" style="483" customWidth="1"/>
    <col min="16132" max="16132" width="12.6640625" style="483" bestFit="1" customWidth="1"/>
    <col min="16133" max="16133" width="9.33203125" style="483" customWidth="1"/>
    <col min="16134" max="16134" width="15.44140625" style="483" customWidth="1"/>
    <col min="16135" max="16135" width="12.44140625" style="483" customWidth="1"/>
    <col min="16136" max="16136" width="14.33203125" style="483" bestFit="1" customWidth="1"/>
    <col min="16137" max="16137" width="5" style="483" bestFit="1" customWidth="1"/>
    <col min="16138" max="16138" width="9.109375" style="483"/>
    <col min="16139" max="16139" width="5.6640625" style="483" customWidth="1"/>
    <col min="16140" max="16140" width="24.6640625" style="483" bestFit="1" customWidth="1"/>
    <col min="16141" max="16144" width="23" style="483" bestFit="1" customWidth="1"/>
    <col min="16145" max="16384" width="9.109375" style="483"/>
  </cols>
  <sheetData>
    <row r="1" spans="1:14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9"/>
    </row>
    <row r="2" spans="1:14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8"/>
      <c r="L2" s="11"/>
    </row>
    <row r="3" spans="1:14" s="487" customFormat="1" ht="12" customHeight="1">
      <c r="A3" s="483"/>
      <c r="B3" s="483"/>
      <c r="C3" s="483"/>
      <c r="D3" s="484"/>
      <c r="E3" s="32"/>
      <c r="F3" s="485"/>
      <c r="G3" s="485"/>
      <c r="H3" s="485"/>
      <c r="I3" s="485"/>
      <c r="J3" s="448"/>
      <c r="K3" s="448"/>
      <c r="L3" s="486"/>
    </row>
    <row r="4" spans="1:14" s="488" customFormat="1" ht="15.6">
      <c r="C4" s="489" t="s">
        <v>851</v>
      </c>
      <c r="D4" s="489"/>
      <c r="E4" s="32"/>
      <c r="F4" s="490"/>
      <c r="G4" s="490"/>
      <c r="H4" s="491"/>
      <c r="I4" s="491"/>
      <c r="J4" s="456"/>
      <c r="K4" s="456"/>
    </row>
    <row r="5" spans="1:14" s="488" customFormat="1" ht="18" customHeight="1" thickBot="1">
      <c r="C5" s="489"/>
      <c r="D5" s="489"/>
      <c r="E5" s="32"/>
      <c r="F5" s="490"/>
      <c r="G5" s="490"/>
      <c r="H5" s="491"/>
      <c r="I5" s="491"/>
      <c r="J5" s="456"/>
      <c r="K5" s="456"/>
    </row>
    <row r="6" spans="1:14" s="487" customFormat="1" ht="18" customHeight="1" thickBot="1">
      <c r="A6" s="1" t="s">
        <v>70</v>
      </c>
      <c r="B6" s="419" t="s">
        <v>168</v>
      </c>
      <c r="C6" s="492" t="s">
        <v>2</v>
      </c>
      <c r="D6" s="493" t="s">
        <v>3</v>
      </c>
      <c r="E6" s="47" t="s">
        <v>4</v>
      </c>
      <c r="F6" s="494" t="s">
        <v>5</v>
      </c>
      <c r="G6" s="2" t="s">
        <v>6</v>
      </c>
      <c r="H6" s="2" t="s">
        <v>7</v>
      </c>
      <c r="I6" s="2" t="s">
        <v>8</v>
      </c>
      <c r="J6" s="495" t="s">
        <v>180</v>
      </c>
      <c r="K6" s="460" t="s">
        <v>9</v>
      </c>
      <c r="L6" s="496" t="s">
        <v>10</v>
      </c>
      <c r="M6" s="19"/>
      <c r="N6" s="497"/>
    </row>
    <row r="7" spans="1:14" s="19" customFormat="1" ht="18" customHeight="1">
      <c r="A7" s="422">
        <v>1</v>
      </c>
      <c r="B7" s="423" t="s">
        <v>852</v>
      </c>
      <c r="C7" s="4" t="s">
        <v>853</v>
      </c>
      <c r="D7" s="5" t="s">
        <v>854</v>
      </c>
      <c r="E7" s="463" t="s">
        <v>645</v>
      </c>
      <c r="F7" s="6" t="s">
        <v>53</v>
      </c>
      <c r="G7" s="6" t="s">
        <v>14</v>
      </c>
      <c r="H7" s="6"/>
      <c r="I7" s="424">
        <v>18</v>
      </c>
      <c r="J7" s="464">
        <v>4.9537037037037041E-3</v>
      </c>
      <c r="K7" s="54" t="str">
        <f t="shared" ref="K7:K13" si="0">IF(ISBLANK(J7),"",IF(J7&lt;=0.00447916666666667,"KSM",IF(J7&lt;=0.00476851851851852,"I A",IF(J7&lt;=0.00511574074074074,"II A",IF(J7&lt;=0.00548611111111111,"III A",IF(J7&lt;=0.00586805555555555,"I JA",IF(J7&lt;=0.00615740740740741,"II JA",IF(J7&lt;=0.00638888888888889,"III JA"))))))))</f>
        <v>II A</v>
      </c>
      <c r="L7" s="6" t="s">
        <v>744</v>
      </c>
    </row>
    <row r="8" spans="1:14" s="19" customFormat="1" ht="18" customHeight="1">
      <c r="A8" s="422">
        <v>2</v>
      </c>
      <c r="B8" s="423" t="s">
        <v>855</v>
      </c>
      <c r="C8" s="4" t="s">
        <v>856</v>
      </c>
      <c r="D8" s="5" t="s">
        <v>857</v>
      </c>
      <c r="E8" s="463" t="s">
        <v>858</v>
      </c>
      <c r="F8" s="6" t="s">
        <v>618</v>
      </c>
      <c r="G8" s="6" t="s">
        <v>619</v>
      </c>
      <c r="H8" s="6" t="s">
        <v>859</v>
      </c>
      <c r="I8" s="424">
        <v>14</v>
      </c>
      <c r="J8" s="464">
        <v>5.0968749999999998E-3</v>
      </c>
      <c r="K8" s="54" t="str">
        <f t="shared" si="0"/>
        <v>II A</v>
      </c>
      <c r="L8" s="6" t="s">
        <v>860</v>
      </c>
    </row>
    <row r="9" spans="1:14" s="19" customFormat="1" ht="18" customHeight="1">
      <c r="A9" s="422">
        <v>3</v>
      </c>
      <c r="B9" s="423" t="s">
        <v>861</v>
      </c>
      <c r="C9" s="4" t="s">
        <v>249</v>
      </c>
      <c r="D9" s="5" t="s">
        <v>862</v>
      </c>
      <c r="E9" s="463">
        <v>39729</v>
      </c>
      <c r="F9" s="6" t="s">
        <v>98</v>
      </c>
      <c r="G9" s="6" t="s">
        <v>99</v>
      </c>
      <c r="H9" s="6"/>
      <c r="I9" s="424">
        <v>11</v>
      </c>
      <c r="J9" s="464">
        <v>5.1211805555555559E-3</v>
      </c>
      <c r="K9" s="54" t="str">
        <f t="shared" si="0"/>
        <v>III A</v>
      </c>
      <c r="L9" s="6" t="s">
        <v>829</v>
      </c>
    </row>
    <row r="10" spans="1:14" s="19" customFormat="1" ht="18" customHeight="1">
      <c r="A10" s="422">
        <v>4</v>
      </c>
      <c r="B10" s="423" t="s">
        <v>863</v>
      </c>
      <c r="C10" s="4" t="s">
        <v>864</v>
      </c>
      <c r="D10" s="5" t="s">
        <v>865</v>
      </c>
      <c r="E10" s="463" t="s">
        <v>866</v>
      </c>
      <c r="F10" s="6" t="s">
        <v>867</v>
      </c>
      <c r="G10" s="6" t="s">
        <v>868</v>
      </c>
      <c r="H10" s="6"/>
      <c r="I10" s="424">
        <v>9</v>
      </c>
      <c r="J10" s="464">
        <v>5.2178240740740735E-3</v>
      </c>
      <c r="K10" s="54" t="str">
        <f t="shared" si="0"/>
        <v>III A</v>
      </c>
      <c r="L10" s="6" t="s">
        <v>869</v>
      </c>
    </row>
    <row r="11" spans="1:14" s="19" customFormat="1" ht="18" customHeight="1">
      <c r="A11" s="422">
        <v>5</v>
      </c>
      <c r="B11" s="423" t="s">
        <v>870</v>
      </c>
      <c r="C11" s="4" t="s">
        <v>871</v>
      </c>
      <c r="D11" s="5" t="s">
        <v>872</v>
      </c>
      <c r="E11" s="463">
        <v>39380</v>
      </c>
      <c r="F11" s="6" t="s">
        <v>842</v>
      </c>
      <c r="G11" s="6" t="s">
        <v>843</v>
      </c>
      <c r="H11" s="6"/>
      <c r="I11" s="424" t="s">
        <v>18</v>
      </c>
      <c r="J11" s="464">
        <v>5.7311342592592587E-3</v>
      </c>
      <c r="K11" s="54" t="str">
        <f t="shared" si="0"/>
        <v>I JA</v>
      </c>
      <c r="L11" s="6" t="s">
        <v>844</v>
      </c>
    </row>
    <row r="12" spans="1:14" s="19" customFormat="1" ht="18" customHeight="1">
      <c r="A12" s="422">
        <v>6</v>
      </c>
      <c r="B12" s="423" t="s">
        <v>873</v>
      </c>
      <c r="C12" s="4" t="s">
        <v>874</v>
      </c>
      <c r="D12" s="5" t="s">
        <v>875</v>
      </c>
      <c r="E12" s="463" t="s">
        <v>876</v>
      </c>
      <c r="F12" s="6" t="s">
        <v>526</v>
      </c>
      <c r="G12" s="6" t="s">
        <v>527</v>
      </c>
      <c r="H12" s="6"/>
      <c r="I12" s="424">
        <v>8</v>
      </c>
      <c r="J12" s="464">
        <v>5.951620370370371E-3</v>
      </c>
      <c r="K12" s="54" t="str">
        <f t="shared" si="0"/>
        <v>II JA</v>
      </c>
      <c r="L12" s="6" t="s">
        <v>529</v>
      </c>
    </row>
    <row r="13" spans="1:14" s="19" customFormat="1" ht="18" customHeight="1">
      <c r="A13" s="422">
        <v>7</v>
      </c>
      <c r="B13" s="423" t="s">
        <v>877</v>
      </c>
      <c r="C13" s="4" t="s">
        <v>36</v>
      </c>
      <c r="D13" s="5" t="s">
        <v>878</v>
      </c>
      <c r="E13" s="463" t="s">
        <v>879</v>
      </c>
      <c r="F13" s="6" t="s">
        <v>109</v>
      </c>
      <c r="G13" s="6" t="s">
        <v>110</v>
      </c>
      <c r="H13" s="6"/>
      <c r="I13" s="424">
        <v>7</v>
      </c>
      <c r="J13" s="464">
        <v>6.2560185185185184E-3</v>
      </c>
      <c r="K13" s="54" t="str">
        <f t="shared" si="0"/>
        <v>III JA</v>
      </c>
      <c r="L13" s="6" t="s">
        <v>268</v>
      </c>
    </row>
    <row r="14" spans="1:14" s="19" customFormat="1" ht="18" customHeight="1">
      <c r="A14" s="422"/>
      <c r="B14" s="423" t="s">
        <v>880</v>
      </c>
      <c r="C14" s="4" t="s">
        <v>881</v>
      </c>
      <c r="D14" s="5" t="s">
        <v>882</v>
      </c>
      <c r="E14" s="463" t="s">
        <v>773</v>
      </c>
      <c r="F14" s="6" t="s">
        <v>98</v>
      </c>
      <c r="G14" s="6" t="s">
        <v>99</v>
      </c>
      <c r="H14" s="6"/>
      <c r="I14" s="424"/>
      <c r="J14" s="464" t="s">
        <v>233</v>
      </c>
      <c r="K14" s="54"/>
      <c r="L14" s="6" t="s">
        <v>824</v>
      </c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"/>
  <sheetViews>
    <sheetView workbookViewId="0">
      <selection activeCell="R16" sqref="R16"/>
    </sheetView>
  </sheetViews>
  <sheetFormatPr defaultRowHeight="13.2"/>
  <cols>
    <col min="1" max="2" width="5.6640625" style="483" customWidth="1"/>
    <col min="3" max="3" width="8.33203125" style="483" customWidth="1"/>
    <col min="4" max="4" width="10.109375" style="483" customWidth="1"/>
    <col min="5" max="5" width="10.6640625" style="52" bestFit="1" customWidth="1"/>
    <col min="6" max="6" width="16.44140625" style="498" bestFit="1" customWidth="1"/>
    <col min="7" max="7" width="11.109375" style="498" customWidth="1"/>
    <col min="8" max="8" width="10.44140625" style="498" customWidth="1"/>
    <col min="9" max="9" width="5.88671875" style="498" bestFit="1" customWidth="1"/>
    <col min="10" max="10" width="9.109375" style="476"/>
    <col min="11" max="11" width="6.44140625" style="476" bestFit="1" customWidth="1"/>
    <col min="12" max="12" width="21.44140625" style="487" customWidth="1"/>
    <col min="13" max="15" width="23" style="483" bestFit="1" customWidth="1"/>
    <col min="16" max="256" width="9.109375" style="483"/>
    <col min="257" max="258" width="5.6640625" style="483" customWidth="1"/>
    <col min="259" max="259" width="8.33203125" style="483" customWidth="1"/>
    <col min="260" max="260" width="10.109375" style="483" customWidth="1"/>
    <col min="261" max="261" width="10.6640625" style="483" bestFit="1" customWidth="1"/>
    <col min="262" max="262" width="16.44140625" style="483" bestFit="1" customWidth="1"/>
    <col min="263" max="263" width="11.109375" style="483" customWidth="1"/>
    <col min="264" max="264" width="10.44140625" style="483" customWidth="1"/>
    <col min="265" max="265" width="5.88671875" style="483" bestFit="1" customWidth="1"/>
    <col min="266" max="266" width="9.109375" style="483"/>
    <col min="267" max="267" width="6.44140625" style="483" bestFit="1" customWidth="1"/>
    <col min="268" max="268" width="21.44140625" style="483" customWidth="1"/>
    <col min="269" max="271" width="23" style="483" bestFit="1" customWidth="1"/>
    <col min="272" max="512" width="9.109375" style="483"/>
    <col min="513" max="514" width="5.6640625" style="483" customWidth="1"/>
    <col min="515" max="515" width="8.33203125" style="483" customWidth="1"/>
    <col min="516" max="516" width="10.109375" style="483" customWidth="1"/>
    <col min="517" max="517" width="10.6640625" style="483" bestFit="1" customWidth="1"/>
    <col min="518" max="518" width="16.44140625" style="483" bestFit="1" customWidth="1"/>
    <col min="519" max="519" width="11.109375" style="483" customWidth="1"/>
    <col min="520" max="520" width="10.44140625" style="483" customWidth="1"/>
    <col min="521" max="521" width="5.88671875" style="483" bestFit="1" customWidth="1"/>
    <col min="522" max="522" width="9.109375" style="483"/>
    <col min="523" max="523" width="6.44140625" style="483" bestFit="1" customWidth="1"/>
    <col min="524" max="524" width="21.44140625" style="483" customWidth="1"/>
    <col min="525" max="527" width="23" style="483" bestFit="1" customWidth="1"/>
    <col min="528" max="768" width="9.109375" style="483"/>
    <col min="769" max="770" width="5.6640625" style="483" customWidth="1"/>
    <col min="771" max="771" width="8.33203125" style="483" customWidth="1"/>
    <col min="772" max="772" width="10.109375" style="483" customWidth="1"/>
    <col min="773" max="773" width="10.6640625" style="483" bestFit="1" customWidth="1"/>
    <col min="774" max="774" width="16.44140625" style="483" bestFit="1" customWidth="1"/>
    <col min="775" max="775" width="11.109375" style="483" customWidth="1"/>
    <col min="776" max="776" width="10.44140625" style="483" customWidth="1"/>
    <col min="777" max="777" width="5.88671875" style="483" bestFit="1" customWidth="1"/>
    <col min="778" max="778" width="9.109375" style="483"/>
    <col min="779" max="779" width="6.44140625" style="483" bestFit="1" customWidth="1"/>
    <col min="780" max="780" width="21.44140625" style="483" customWidth="1"/>
    <col min="781" max="783" width="23" style="483" bestFit="1" customWidth="1"/>
    <col min="784" max="1024" width="9.109375" style="483"/>
    <col min="1025" max="1026" width="5.6640625" style="483" customWidth="1"/>
    <col min="1027" max="1027" width="8.33203125" style="483" customWidth="1"/>
    <col min="1028" max="1028" width="10.109375" style="483" customWidth="1"/>
    <col min="1029" max="1029" width="10.6640625" style="483" bestFit="1" customWidth="1"/>
    <col min="1030" max="1030" width="16.44140625" style="483" bestFit="1" customWidth="1"/>
    <col min="1031" max="1031" width="11.109375" style="483" customWidth="1"/>
    <col min="1032" max="1032" width="10.44140625" style="483" customWidth="1"/>
    <col min="1033" max="1033" width="5.88671875" style="483" bestFit="1" customWidth="1"/>
    <col min="1034" max="1034" width="9.109375" style="483"/>
    <col min="1035" max="1035" width="6.44140625" style="483" bestFit="1" customWidth="1"/>
    <col min="1036" max="1036" width="21.44140625" style="483" customWidth="1"/>
    <col min="1037" max="1039" width="23" style="483" bestFit="1" customWidth="1"/>
    <col min="1040" max="1280" width="9.109375" style="483"/>
    <col min="1281" max="1282" width="5.6640625" style="483" customWidth="1"/>
    <col min="1283" max="1283" width="8.33203125" style="483" customWidth="1"/>
    <col min="1284" max="1284" width="10.109375" style="483" customWidth="1"/>
    <col min="1285" max="1285" width="10.6640625" style="483" bestFit="1" customWidth="1"/>
    <col min="1286" max="1286" width="16.44140625" style="483" bestFit="1" customWidth="1"/>
    <col min="1287" max="1287" width="11.109375" style="483" customWidth="1"/>
    <col min="1288" max="1288" width="10.44140625" style="483" customWidth="1"/>
    <col min="1289" max="1289" width="5.88671875" style="483" bestFit="1" customWidth="1"/>
    <col min="1290" max="1290" width="9.109375" style="483"/>
    <col min="1291" max="1291" width="6.44140625" style="483" bestFit="1" customWidth="1"/>
    <col min="1292" max="1292" width="21.44140625" style="483" customWidth="1"/>
    <col min="1293" max="1295" width="23" style="483" bestFit="1" customWidth="1"/>
    <col min="1296" max="1536" width="9.109375" style="483"/>
    <col min="1537" max="1538" width="5.6640625" style="483" customWidth="1"/>
    <col min="1539" max="1539" width="8.33203125" style="483" customWidth="1"/>
    <col min="1540" max="1540" width="10.109375" style="483" customWidth="1"/>
    <col min="1541" max="1541" width="10.6640625" style="483" bestFit="1" customWidth="1"/>
    <col min="1542" max="1542" width="16.44140625" style="483" bestFit="1" customWidth="1"/>
    <col min="1543" max="1543" width="11.109375" style="483" customWidth="1"/>
    <col min="1544" max="1544" width="10.44140625" style="483" customWidth="1"/>
    <col min="1545" max="1545" width="5.88671875" style="483" bestFit="1" customWidth="1"/>
    <col min="1546" max="1546" width="9.109375" style="483"/>
    <col min="1547" max="1547" width="6.44140625" style="483" bestFit="1" customWidth="1"/>
    <col min="1548" max="1548" width="21.44140625" style="483" customWidth="1"/>
    <col min="1549" max="1551" width="23" style="483" bestFit="1" customWidth="1"/>
    <col min="1552" max="1792" width="9.109375" style="483"/>
    <col min="1793" max="1794" width="5.6640625" style="483" customWidth="1"/>
    <col min="1795" max="1795" width="8.33203125" style="483" customWidth="1"/>
    <col min="1796" max="1796" width="10.109375" style="483" customWidth="1"/>
    <col min="1797" max="1797" width="10.6640625" style="483" bestFit="1" customWidth="1"/>
    <col min="1798" max="1798" width="16.44140625" style="483" bestFit="1" customWidth="1"/>
    <col min="1799" max="1799" width="11.109375" style="483" customWidth="1"/>
    <col min="1800" max="1800" width="10.44140625" style="483" customWidth="1"/>
    <col min="1801" max="1801" width="5.88671875" style="483" bestFit="1" customWidth="1"/>
    <col min="1802" max="1802" width="9.109375" style="483"/>
    <col min="1803" max="1803" width="6.44140625" style="483" bestFit="1" customWidth="1"/>
    <col min="1804" max="1804" width="21.44140625" style="483" customWidth="1"/>
    <col min="1805" max="1807" width="23" style="483" bestFit="1" customWidth="1"/>
    <col min="1808" max="2048" width="9.109375" style="483"/>
    <col min="2049" max="2050" width="5.6640625" style="483" customWidth="1"/>
    <col min="2051" max="2051" width="8.33203125" style="483" customWidth="1"/>
    <col min="2052" max="2052" width="10.109375" style="483" customWidth="1"/>
    <col min="2053" max="2053" width="10.6640625" style="483" bestFit="1" customWidth="1"/>
    <col min="2054" max="2054" width="16.44140625" style="483" bestFit="1" customWidth="1"/>
    <col min="2055" max="2055" width="11.109375" style="483" customWidth="1"/>
    <col min="2056" max="2056" width="10.44140625" style="483" customWidth="1"/>
    <col min="2057" max="2057" width="5.88671875" style="483" bestFit="1" customWidth="1"/>
    <col min="2058" max="2058" width="9.109375" style="483"/>
    <col min="2059" max="2059" width="6.44140625" style="483" bestFit="1" customWidth="1"/>
    <col min="2060" max="2060" width="21.44140625" style="483" customWidth="1"/>
    <col min="2061" max="2063" width="23" style="483" bestFit="1" customWidth="1"/>
    <col min="2064" max="2304" width="9.109375" style="483"/>
    <col min="2305" max="2306" width="5.6640625" style="483" customWidth="1"/>
    <col min="2307" max="2307" width="8.33203125" style="483" customWidth="1"/>
    <col min="2308" max="2308" width="10.109375" style="483" customWidth="1"/>
    <col min="2309" max="2309" width="10.6640625" style="483" bestFit="1" customWidth="1"/>
    <col min="2310" max="2310" width="16.44140625" style="483" bestFit="1" customWidth="1"/>
    <col min="2311" max="2311" width="11.109375" style="483" customWidth="1"/>
    <col min="2312" max="2312" width="10.44140625" style="483" customWidth="1"/>
    <col min="2313" max="2313" width="5.88671875" style="483" bestFit="1" customWidth="1"/>
    <col min="2314" max="2314" width="9.109375" style="483"/>
    <col min="2315" max="2315" width="6.44140625" style="483" bestFit="1" customWidth="1"/>
    <col min="2316" max="2316" width="21.44140625" style="483" customWidth="1"/>
    <col min="2317" max="2319" width="23" style="483" bestFit="1" customWidth="1"/>
    <col min="2320" max="2560" width="9.109375" style="483"/>
    <col min="2561" max="2562" width="5.6640625" style="483" customWidth="1"/>
    <col min="2563" max="2563" width="8.33203125" style="483" customWidth="1"/>
    <col min="2564" max="2564" width="10.109375" style="483" customWidth="1"/>
    <col min="2565" max="2565" width="10.6640625" style="483" bestFit="1" customWidth="1"/>
    <col min="2566" max="2566" width="16.44140625" style="483" bestFit="1" customWidth="1"/>
    <col min="2567" max="2567" width="11.109375" style="483" customWidth="1"/>
    <col min="2568" max="2568" width="10.44140625" style="483" customWidth="1"/>
    <col min="2569" max="2569" width="5.88671875" style="483" bestFit="1" customWidth="1"/>
    <col min="2570" max="2570" width="9.109375" style="483"/>
    <col min="2571" max="2571" width="6.44140625" style="483" bestFit="1" customWidth="1"/>
    <col min="2572" max="2572" width="21.44140625" style="483" customWidth="1"/>
    <col min="2573" max="2575" width="23" style="483" bestFit="1" customWidth="1"/>
    <col min="2576" max="2816" width="9.109375" style="483"/>
    <col min="2817" max="2818" width="5.6640625" style="483" customWidth="1"/>
    <col min="2819" max="2819" width="8.33203125" style="483" customWidth="1"/>
    <col min="2820" max="2820" width="10.109375" style="483" customWidth="1"/>
    <col min="2821" max="2821" width="10.6640625" style="483" bestFit="1" customWidth="1"/>
    <col min="2822" max="2822" width="16.44140625" style="483" bestFit="1" customWidth="1"/>
    <col min="2823" max="2823" width="11.109375" style="483" customWidth="1"/>
    <col min="2824" max="2824" width="10.44140625" style="483" customWidth="1"/>
    <col min="2825" max="2825" width="5.88671875" style="483" bestFit="1" customWidth="1"/>
    <col min="2826" max="2826" width="9.109375" style="483"/>
    <col min="2827" max="2827" width="6.44140625" style="483" bestFit="1" customWidth="1"/>
    <col min="2828" max="2828" width="21.44140625" style="483" customWidth="1"/>
    <col min="2829" max="2831" width="23" style="483" bestFit="1" customWidth="1"/>
    <col min="2832" max="3072" width="9.109375" style="483"/>
    <col min="3073" max="3074" width="5.6640625" style="483" customWidth="1"/>
    <col min="3075" max="3075" width="8.33203125" style="483" customWidth="1"/>
    <col min="3076" max="3076" width="10.109375" style="483" customWidth="1"/>
    <col min="3077" max="3077" width="10.6640625" style="483" bestFit="1" customWidth="1"/>
    <col min="3078" max="3078" width="16.44140625" style="483" bestFit="1" customWidth="1"/>
    <col min="3079" max="3079" width="11.109375" style="483" customWidth="1"/>
    <col min="3080" max="3080" width="10.44140625" style="483" customWidth="1"/>
    <col min="3081" max="3081" width="5.88671875" style="483" bestFit="1" customWidth="1"/>
    <col min="3082" max="3082" width="9.109375" style="483"/>
    <col min="3083" max="3083" width="6.44140625" style="483" bestFit="1" customWidth="1"/>
    <col min="3084" max="3084" width="21.44140625" style="483" customWidth="1"/>
    <col min="3085" max="3087" width="23" style="483" bestFit="1" customWidth="1"/>
    <col min="3088" max="3328" width="9.109375" style="483"/>
    <col min="3329" max="3330" width="5.6640625" style="483" customWidth="1"/>
    <col min="3331" max="3331" width="8.33203125" style="483" customWidth="1"/>
    <col min="3332" max="3332" width="10.109375" style="483" customWidth="1"/>
    <col min="3333" max="3333" width="10.6640625" style="483" bestFit="1" customWidth="1"/>
    <col min="3334" max="3334" width="16.44140625" style="483" bestFit="1" customWidth="1"/>
    <col min="3335" max="3335" width="11.109375" style="483" customWidth="1"/>
    <col min="3336" max="3336" width="10.44140625" style="483" customWidth="1"/>
    <col min="3337" max="3337" width="5.88671875" style="483" bestFit="1" customWidth="1"/>
    <col min="3338" max="3338" width="9.109375" style="483"/>
    <col min="3339" max="3339" width="6.44140625" style="483" bestFit="1" customWidth="1"/>
    <col min="3340" max="3340" width="21.44140625" style="483" customWidth="1"/>
    <col min="3341" max="3343" width="23" style="483" bestFit="1" customWidth="1"/>
    <col min="3344" max="3584" width="9.109375" style="483"/>
    <col min="3585" max="3586" width="5.6640625" style="483" customWidth="1"/>
    <col min="3587" max="3587" width="8.33203125" style="483" customWidth="1"/>
    <col min="3588" max="3588" width="10.109375" style="483" customWidth="1"/>
    <col min="3589" max="3589" width="10.6640625" style="483" bestFit="1" customWidth="1"/>
    <col min="3590" max="3590" width="16.44140625" style="483" bestFit="1" customWidth="1"/>
    <col min="3591" max="3591" width="11.109375" style="483" customWidth="1"/>
    <col min="3592" max="3592" width="10.44140625" style="483" customWidth="1"/>
    <col min="3593" max="3593" width="5.88671875" style="483" bestFit="1" customWidth="1"/>
    <col min="3594" max="3594" width="9.109375" style="483"/>
    <col min="3595" max="3595" width="6.44140625" style="483" bestFit="1" customWidth="1"/>
    <col min="3596" max="3596" width="21.44140625" style="483" customWidth="1"/>
    <col min="3597" max="3599" width="23" style="483" bestFit="1" customWidth="1"/>
    <col min="3600" max="3840" width="9.109375" style="483"/>
    <col min="3841" max="3842" width="5.6640625" style="483" customWidth="1"/>
    <col min="3843" max="3843" width="8.33203125" style="483" customWidth="1"/>
    <col min="3844" max="3844" width="10.109375" style="483" customWidth="1"/>
    <col min="3845" max="3845" width="10.6640625" style="483" bestFit="1" customWidth="1"/>
    <col min="3846" max="3846" width="16.44140625" style="483" bestFit="1" customWidth="1"/>
    <col min="3847" max="3847" width="11.109375" style="483" customWidth="1"/>
    <col min="3848" max="3848" width="10.44140625" style="483" customWidth="1"/>
    <col min="3849" max="3849" width="5.88671875" style="483" bestFit="1" customWidth="1"/>
    <col min="3850" max="3850" width="9.109375" style="483"/>
    <col min="3851" max="3851" width="6.44140625" style="483" bestFit="1" customWidth="1"/>
    <col min="3852" max="3852" width="21.44140625" style="483" customWidth="1"/>
    <col min="3853" max="3855" width="23" style="483" bestFit="1" customWidth="1"/>
    <col min="3856" max="4096" width="9.109375" style="483"/>
    <col min="4097" max="4098" width="5.6640625" style="483" customWidth="1"/>
    <col min="4099" max="4099" width="8.33203125" style="483" customWidth="1"/>
    <col min="4100" max="4100" width="10.109375" style="483" customWidth="1"/>
    <col min="4101" max="4101" width="10.6640625" style="483" bestFit="1" customWidth="1"/>
    <col min="4102" max="4102" width="16.44140625" style="483" bestFit="1" customWidth="1"/>
    <col min="4103" max="4103" width="11.109375" style="483" customWidth="1"/>
    <col min="4104" max="4104" width="10.44140625" style="483" customWidth="1"/>
    <col min="4105" max="4105" width="5.88671875" style="483" bestFit="1" customWidth="1"/>
    <col min="4106" max="4106" width="9.109375" style="483"/>
    <col min="4107" max="4107" width="6.44140625" style="483" bestFit="1" customWidth="1"/>
    <col min="4108" max="4108" width="21.44140625" style="483" customWidth="1"/>
    <col min="4109" max="4111" width="23" style="483" bestFit="1" customWidth="1"/>
    <col min="4112" max="4352" width="9.109375" style="483"/>
    <col min="4353" max="4354" width="5.6640625" style="483" customWidth="1"/>
    <col min="4355" max="4355" width="8.33203125" style="483" customWidth="1"/>
    <col min="4356" max="4356" width="10.109375" style="483" customWidth="1"/>
    <col min="4357" max="4357" width="10.6640625" style="483" bestFit="1" customWidth="1"/>
    <col min="4358" max="4358" width="16.44140625" style="483" bestFit="1" customWidth="1"/>
    <col min="4359" max="4359" width="11.109375" style="483" customWidth="1"/>
    <col min="4360" max="4360" width="10.44140625" style="483" customWidth="1"/>
    <col min="4361" max="4361" width="5.88671875" style="483" bestFit="1" customWidth="1"/>
    <col min="4362" max="4362" width="9.109375" style="483"/>
    <col min="4363" max="4363" width="6.44140625" style="483" bestFit="1" customWidth="1"/>
    <col min="4364" max="4364" width="21.44140625" style="483" customWidth="1"/>
    <col min="4365" max="4367" width="23" style="483" bestFit="1" customWidth="1"/>
    <col min="4368" max="4608" width="9.109375" style="483"/>
    <col min="4609" max="4610" width="5.6640625" style="483" customWidth="1"/>
    <col min="4611" max="4611" width="8.33203125" style="483" customWidth="1"/>
    <col min="4612" max="4612" width="10.109375" style="483" customWidth="1"/>
    <col min="4613" max="4613" width="10.6640625" style="483" bestFit="1" customWidth="1"/>
    <col min="4614" max="4614" width="16.44140625" style="483" bestFit="1" customWidth="1"/>
    <col min="4615" max="4615" width="11.109375" style="483" customWidth="1"/>
    <col min="4616" max="4616" width="10.44140625" style="483" customWidth="1"/>
    <col min="4617" max="4617" width="5.88671875" style="483" bestFit="1" customWidth="1"/>
    <col min="4618" max="4618" width="9.109375" style="483"/>
    <col min="4619" max="4619" width="6.44140625" style="483" bestFit="1" customWidth="1"/>
    <col min="4620" max="4620" width="21.44140625" style="483" customWidth="1"/>
    <col min="4621" max="4623" width="23" style="483" bestFit="1" customWidth="1"/>
    <col min="4624" max="4864" width="9.109375" style="483"/>
    <col min="4865" max="4866" width="5.6640625" style="483" customWidth="1"/>
    <col min="4867" max="4867" width="8.33203125" style="483" customWidth="1"/>
    <col min="4868" max="4868" width="10.109375" style="483" customWidth="1"/>
    <col min="4869" max="4869" width="10.6640625" style="483" bestFit="1" customWidth="1"/>
    <col min="4870" max="4870" width="16.44140625" style="483" bestFit="1" customWidth="1"/>
    <col min="4871" max="4871" width="11.109375" style="483" customWidth="1"/>
    <col min="4872" max="4872" width="10.44140625" style="483" customWidth="1"/>
    <col min="4873" max="4873" width="5.88671875" style="483" bestFit="1" customWidth="1"/>
    <col min="4874" max="4874" width="9.109375" style="483"/>
    <col min="4875" max="4875" width="6.44140625" style="483" bestFit="1" customWidth="1"/>
    <col min="4876" max="4876" width="21.44140625" style="483" customWidth="1"/>
    <col min="4877" max="4879" width="23" style="483" bestFit="1" customWidth="1"/>
    <col min="4880" max="5120" width="9.109375" style="483"/>
    <col min="5121" max="5122" width="5.6640625" style="483" customWidth="1"/>
    <col min="5123" max="5123" width="8.33203125" style="483" customWidth="1"/>
    <col min="5124" max="5124" width="10.109375" style="483" customWidth="1"/>
    <col min="5125" max="5125" width="10.6640625" style="483" bestFit="1" customWidth="1"/>
    <col min="5126" max="5126" width="16.44140625" style="483" bestFit="1" customWidth="1"/>
    <col min="5127" max="5127" width="11.109375" style="483" customWidth="1"/>
    <col min="5128" max="5128" width="10.44140625" style="483" customWidth="1"/>
    <col min="5129" max="5129" width="5.88671875" style="483" bestFit="1" customWidth="1"/>
    <col min="5130" max="5130" width="9.109375" style="483"/>
    <col min="5131" max="5131" width="6.44140625" style="483" bestFit="1" customWidth="1"/>
    <col min="5132" max="5132" width="21.44140625" style="483" customWidth="1"/>
    <col min="5133" max="5135" width="23" style="483" bestFit="1" customWidth="1"/>
    <col min="5136" max="5376" width="9.109375" style="483"/>
    <col min="5377" max="5378" width="5.6640625" style="483" customWidth="1"/>
    <col min="5379" max="5379" width="8.33203125" style="483" customWidth="1"/>
    <col min="5380" max="5380" width="10.109375" style="483" customWidth="1"/>
    <col min="5381" max="5381" width="10.6640625" style="483" bestFit="1" customWidth="1"/>
    <col min="5382" max="5382" width="16.44140625" style="483" bestFit="1" customWidth="1"/>
    <col min="5383" max="5383" width="11.109375" style="483" customWidth="1"/>
    <col min="5384" max="5384" width="10.44140625" style="483" customWidth="1"/>
    <col min="5385" max="5385" width="5.88671875" style="483" bestFit="1" customWidth="1"/>
    <col min="5386" max="5386" width="9.109375" style="483"/>
    <col min="5387" max="5387" width="6.44140625" style="483" bestFit="1" customWidth="1"/>
    <col min="5388" max="5388" width="21.44140625" style="483" customWidth="1"/>
    <col min="5389" max="5391" width="23" style="483" bestFit="1" customWidth="1"/>
    <col min="5392" max="5632" width="9.109375" style="483"/>
    <col min="5633" max="5634" width="5.6640625" style="483" customWidth="1"/>
    <col min="5635" max="5635" width="8.33203125" style="483" customWidth="1"/>
    <col min="5636" max="5636" width="10.109375" style="483" customWidth="1"/>
    <col min="5637" max="5637" width="10.6640625" style="483" bestFit="1" customWidth="1"/>
    <col min="5638" max="5638" width="16.44140625" style="483" bestFit="1" customWidth="1"/>
    <col min="5639" max="5639" width="11.109375" style="483" customWidth="1"/>
    <col min="5640" max="5640" width="10.44140625" style="483" customWidth="1"/>
    <col min="5641" max="5641" width="5.88671875" style="483" bestFit="1" customWidth="1"/>
    <col min="5642" max="5642" width="9.109375" style="483"/>
    <col min="5643" max="5643" width="6.44140625" style="483" bestFit="1" customWidth="1"/>
    <col min="5644" max="5644" width="21.44140625" style="483" customWidth="1"/>
    <col min="5645" max="5647" width="23" style="483" bestFit="1" customWidth="1"/>
    <col min="5648" max="5888" width="9.109375" style="483"/>
    <col min="5889" max="5890" width="5.6640625" style="483" customWidth="1"/>
    <col min="5891" max="5891" width="8.33203125" style="483" customWidth="1"/>
    <col min="5892" max="5892" width="10.109375" style="483" customWidth="1"/>
    <col min="5893" max="5893" width="10.6640625" style="483" bestFit="1" customWidth="1"/>
    <col min="5894" max="5894" width="16.44140625" style="483" bestFit="1" customWidth="1"/>
    <col min="5895" max="5895" width="11.109375" style="483" customWidth="1"/>
    <col min="5896" max="5896" width="10.44140625" style="483" customWidth="1"/>
    <col min="5897" max="5897" width="5.88671875" style="483" bestFit="1" customWidth="1"/>
    <col min="5898" max="5898" width="9.109375" style="483"/>
    <col min="5899" max="5899" width="6.44140625" style="483" bestFit="1" customWidth="1"/>
    <col min="5900" max="5900" width="21.44140625" style="483" customWidth="1"/>
    <col min="5901" max="5903" width="23" style="483" bestFit="1" customWidth="1"/>
    <col min="5904" max="6144" width="9.109375" style="483"/>
    <col min="6145" max="6146" width="5.6640625" style="483" customWidth="1"/>
    <col min="6147" max="6147" width="8.33203125" style="483" customWidth="1"/>
    <col min="6148" max="6148" width="10.109375" style="483" customWidth="1"/>
    <col min="6149" max="6149" width="10.6640625" style="483" bestFit="1" customWidth="1"/>
    <col min="6150" max="6150" width="16.44140625" style="483" bestFit="1" customWidth="1"/>
    <col min="6151" max="6151" width="11.109375" style="483" customWidth="1"/>
    <col min="6152" max="6152" width="10.44140625" style="483" customWidth="1"/>
    <col min="6153" max="6153" width="5.88671875" style="483" bestFit="1" customWidth="1"/>
    <col min="6154" max="6154" width="9.109375" style="483"/>
    <col min="6155" max="6155" width="6.44140625" style="483" bestFit="1" customWidth="1"/>
    <col min="6156" max="6156" width="21.44140625" style="483" customWidth="1"/>
    <col min="6157" max="6159" width="23" style="483" bestFit="1" customWidth="1"/>
    <col min="6160" max="6400" width="9.109375" style="483"/>
    <col min="6401" max="6402" width="5.6640625" style="483" customWidth="1"/>
    <col min="6403" max="6403" width="8.33203125" style="483" customWidth="1"/>
    <col min="6404" max="6404" width="10.109375" style="483" customWidth="1"/>
    <col min="6405" max="6405" width="10.6640625" style="483" bestFit="1" customWidth="1"/>
    <col min="6406" max="6406" width="16.44140625" style="483" bestFit="1" customWidth="1"/>
    <col min="6407" max="6407" width="11.109375" style="483" customWidth="1"/>
    <col min="6408" max="6408" width="10.44140625" style="483" customWidth="1"/>
    <col min="6409" max="6409" width="5.88671875" style="483" bestFit="1" customWidth="1"/>
    <col min="6410" max="6410" width="9.109375" style="483"/>
    <col min="6411" max="6411" width="6.44140625" style="483" bestFit="1" customWidth="1"/>
    <col min="6412" max="6412" width="21.44140625" style="483" customWidth="1"/>
    <col min="6413" max="6415" width="23" style="483" bestFit="1" customWidth="1"/>
    <col min="6416" max="6656" width="9.109375" style="483"/>
    <col min="6657" max="6658" width="5.6640625" style="483" customWidth="1"/>
    <col min="6659" max="6659" width="8.33203125" style="483" customWidth="1"/>
    <col min="6660" max="6660" width="10.109375" style="483" customWidth="1"/>
    <col min="6661" max="6661" width="10.6640625" style="483" bestFit="1" customWidth="1"/>
    <col min="6662" max="6662" width="16.44140625" style="483" bestFit="1" customWidth="1"/>
    <col min="6663" max="6663" width="11.109375" style="483" customWidth="1"/>
    <col min="6664" max="6664" width="10.44140625" style="483" customWidth="1"/>
    <col min="6665" max="6665" width="5.88671875" style="483" bestFit="1" customWidth="1"/>
    <col min="6666" max="6666" width="9.109375" style="483"/>
    <col min="6667" max="6667" width="6.44140625" style="483" bestFit="1" customWidth="1"/>
    <col min="6668" max="6668" width="21.44140625" style="483" customWidth="1"/>
    <col min="6669" max="6671" width="23" style="483" bestFit="1" customWidth="1"/>
    <col min="6672" max="6912" width="9.109375" style="483"/>
    <col min="6913" max="6914" width="5.6640625" style="483" customWidth="1"/>
    <col min="6915" max="6915" width="8.33203125" style="483" customWidth="1"/>
    <col min="6916" max="6916" width="10.109375" style="483" customWidth="1"/>
    <col min="6917" max="6917" width="10.6640625" style="483" bestFit="1" customWidth="1"/>
    <col min="6918" max="6918" width="16.44140625" style="483" bestFit="1" customWidth="1"/>
    <col min="6919" max="6919" width="11.109375" style="483" customWidth="1"/>
    <col min="6920" max="6920" width="10.44140625" style="483" customWidth="1"/>
    <col min="6921" max="6921" width="5.88671875" style="483" bestFit="1" customWidth="1"/>
    <col min="6922" max="6922" width="9.109375" style="483"/>
    <col min="6923" max="6923" width="6.44140625" style="483" bestFit="1" customWidth="1"/>
    <col min="6924" max="6924" width="21.44140625" style="483" customWidth="1"/>
    <col min="6925" max="6927" width="23" style="483" bestFit="1" customWidth="1"/>
    <col min="6928" max="7168" width="9.109375" style="483"/>
    <col min="7169" max="7170" width="5.6640625" style="483" customWidth="1"/>
    <col min="7171" max="7171" width="8.33203125" style="483" customWidth="1"/>
    <col min="7172" max="7172" width="10.109375" style="483" customWidth="1"/>
    <col min="7173" max="7173" width="10.6640625" style="483" bestFit="1" customWidth="1"/>
    <col min="7174" max="7174" width="16.44140625" style="483" bestFit="1" customWidth="1"/>
    <col min="7175" max="7175" width="11.109375" style="483" customWidth="1"/>
    <col min="7176" max="7176" width="10.44140625" style="483" customWidth="1"/>
    <col min="7177" max="7177" width="5.88671875" style="483" bestFit="1" customWidth="1"/>
    <col min="7178" max="7178" width="9.109375" style="483"/>
    <col min="7179" max="7179" width="6.44140625" style="483" bestFit="1" customWidth="1"/>
    <col min="7180" max="7180" width="21.44140625" style="483" customWidth="1"/>
    <col min="7181" max="7183" width="23" style="483" bestFit="1" customWidth="1"/>
    <col min="7184" max="7424" width="9.109375" style="483"/>
    <col min="7425" max="7426" width="5.6640625" style="483" customWidth="1"/>
    <col min="7427" max="7427" width="8.33203125" style="483" customWidth="1"/>
    <col min="7428" max="7428" width="10.109375" style="483" customWidth="1"/>
    <col min="7429" max="7429" width="10.6640625" style="483" bestFit="1" customWidth="1"/>
    <col min="7430" max="7430" width="16.44140625" style="483" bestFit="1" customWidth="1"/>
    <col min="7431" max="7431" width="11.109375" style="483" customWidth="1"/>
    <col min="7432" max="7432" width="10.44140625" style="483" customWidth="1"/>
    <col min="7433" max="7433" width="5.88671875" style="483" bestFit="1" customWidth="1"/>
    <col min="7434" max="7434" width="9.109375" style="483"/>
    <col min="7435" max="7435" width="6.44140625" style="483" bestFit="1" customWidth="1"/>
    <col min="7436" max="7436" width="21.44140625" style="483" customWidth="1"/>
    <col min="7437" max="7439" width="23" style="483" bestFit="1" customWidth="1"/>
    <col min="7440" max="7680" width="9.109375" style="483"/>
    <col min="7681" max="7682" width="5.6640625" style="483" customWidth="1"/>
    <col min="7683" max="7683" width="8.33203125" style="483" customWidth="1"/>
    <col min="7684" max="7684" width="10.109375" style="483" customWidth="1"/>
    <col min="7685" max="7685" width="10.6640625" style="483" bestFit="1" customWidth="1"/>
    <col min="7686" max="7686" width="16.44140625" style="483" bestFit="1" customWidth="1"/>
    <col min="7687" max="7687" width="11.109375" style="483" customWidth="1"/>
    <col min="7688" max="7688" width="10.44140625" style="483" customWidth="1"/>
    <col min="7689" max="7689" width="5.88671875" style="483" bestFit="1" customWidth="1"/>
    <col min="7690" max="7690" width="9.109375" style="483"/>
    <col min="7691" max="7691" width="6.44140625" style="483" bestFit="1" customWidth="1"/>
    <col min="7692" max="7692" width="21.44140625" style="483" customWidth="1"/>
    <col min="7693" max="7695" width="23" style="483" bestFit="1" customWidth="1"/>
    <col min="7696" max="7936" width="9.109375" style="483"/>
    <col min="7937" max="7938" width="5.6640625" style="483" customWidth="1"/>
    <col min="7939" max="7939" width="8.33203125" style="483" customWidth="1"/>
    <col min="7940" max="7940" width="10.109375" style="483" customWidth="1"/>
    <col min="7941" max="7941" width="10.6640625" style="483" bestFit="1" customWidth="1"/>
    <col min="7942" max="7942" width="16.44140625" style="483" bestFit="1" customWidth="1"/>
    <col min="7943" max="7943" width="11.109375" style="483" customWidth="1"/>
    <col min="7944" max="7944" width="10.44140625" style="483" customWidth="1"/>
    <col min="7945" max="7945" width="5.88671875" style="483" bestFit="1" customWidth="1"/>
    <col min="7946" max="7946" width="9.109375" style="483"/>
    <col min="7947" max="7947" width="6.44140625" style="483" bestFit="1" customWidth="1"/>
    <col min="7948" max="7948" width="21.44140625" style="483" customWidth="1"/>
    <col min="7949" max="7951" width="23" style="483" bestFit="1" customWidth="1"/>
    <col min="7952" max="8192" width="9.109375" style="483"/>
    <col min="8193" max="8194" width="5.6640625" style="483" customWidth="1"/>
    <col min="8195" max="8195" width="8.33203125" style="483" customWidth="1"/>
    <col min="8196" max="8196" width="10.109375" style="483" customWidth="1"/>
    <col min="8197" max="8197" width="10.6640625" style="483" bestFit="1" customWidth="1"/>
    <col min="8198" max="8198" width="16.44140625" style="483" bestFit="1" customWidth="1"/>
    <col min="8199" max="8199" width="11.109375" style="483" customWidth="1"/>
    <col min="8200" max="8200" width="10.44140625" style="483" customWidth="1"/>
    <col min="8201" max="8201" width="5.88671875" style="483" bestFit="1" customWidth="1"/>
    <col min="8202" max="8202" width="9.109375" style="483"/>
    <col min="8203" max="8203" width="6.44140625" style="483" bestFit="1" customWidth="1"/>
    <col min="8204" max="8204" width="21.44140625" style="483" customWidth="1"/>
    <col min="8205" max="8207" width="23" style="483" bestFit="1" customWidth="1"/>
    <col min="8208" max="8448" width="9.109375" style="483"/>
    <col min="8449" max="8450" width="5.6640625" style="483" customWidth="1"/>
    <col min="8451" max="8451" width="8.33203125" style="483" customWidth="1"/>
    <col min="8452" max="8452" width="10.109375" style="483" customWidth="1"/>
    <col min="8453" max="8453" width="10.6640625" style="483" bestFit="1" customWidth="1"/>
    <col min="8454" max="8454" width="16.44140625" style="483" bestFit="1" customWidth="1"/>
    <col min="8455" max="8455" width="11.109375" style="483" customWidth="1"/>
    <col min="8456" max="8456" width="10.44140625" style="483" customWidth="1"/>
    <col min="8457" max="8457" width="5.88671875" style="483" bestFit="1" customWidth="1"/>
    <col min="8458" max="8458" width="9.109375" style="483"/>
    <col min="8459" max="8459" width="6.44140625" style="483" bestFit="1" customWidth="1"/>
    <col min="8460" max="8460" width="21.44140625" style="483" customWidth="1"/>
    <col min="8461" max="8463" width="23" style="483" bestFit="1" customWidth="1"/>
    <col min="8464" max="8704" width="9.109375" style="483"/>
    <col min="8705" max="8706" width="5.6640625" style="483" customWidth="1"/>
    <col min="8707" max="8707" width="8.33203125" style="483" customWidth="1"/>
    <col min="8708" max="8708" width="10.109375" style="483" customWidth="1"/>
    <col min="8709" max="8709" width="10.6640625" style="483" bestFit="1" customWidth="1"/>
    <col min="8710" max="8710" width="16.44140625" style="483" bestFit="1" customWidth="1"/>
    <col min="8711" max="8711" width="11.109375" style="483" customWidth="1"/>
    <col min="8712" max="8712" width="10.44140625" style="483" customWidth="1"/>
    <col min="8713" max="8713" width="5.88671875" style="483" bestFit="1" customWidth="1"/>
    <col min="8714" max="8714" width="9.109375" style="483"/>
    <col min="8715" max="8715" width="6.44140625" style="483" bestFit="1" customWidth="1"/>
    <col min="8716" max="8716" width="21.44140625" style="483" customWidth="1"/>
    <col min="8717" max="8719" width="23" style="483" bestFit="1" customWidth="1"/>
    <col min="8720" max="8960" width="9.109375" style="483"/>
    <col min="8961" max="8962" width="5.6640625" style="483" customWidth="1"/>
    <col min="8963" max="8963" width="8.33203125" style="483" customWidth="1"/>
    <col min="8964" max="8964" width="10.109375" style="483" customWidth="1"/>
    <col min="8965" max="8965" width="10.6640625" style="483" bestFit="1" customWidth="1"/>
    <col min="8966" max="8966" width="16.44140625" style="483" bestFit="1" customWidth="1"/>
    <col min="8967" max="8967" width="11.109375" style="483" customWidth="1"/>
    <col min="8968" max="8968" width="10.44140625" style="483" customWidth="1"/>
    <col min="8969" max="8969" width="5.88671875" style="483" bestFit="1" customWidth="1"/>
    <col min="8970" max="8970" width="9.109375" style="483"/>
    <col min="8971" max="8971" width="6.44140625" style="483" bestFit="1" customWidth="1"/>
    <col min="8972" max="8972" width="21.44140625" style="483" customWidth="1"/>
    <col min="8973" max="8975" width="23" style="483" bestFit="1" customWidth="1"/>
    <col min="8976" max="9216" width="9.109375" style="483"/>
    <col min="9217" max="9218" width="5.6640625" style="483" customWidth="1"/>
    <col min="9219" max="9219" width="8.33203125" style="483" customWidth="1"/>
    <col min="9220" max="9220" width="10.109375" style="483" customWidth="1"/>
    <col min="9221" max="9221" width="10.6640625" style="483" bestFit="1" customWidth="1"/>
    <col min="9222" max="9222" width="16.44140625" style="483" bestFit="1" customWidth="1"/>
    <col min="9223" max="9223" width="11.109375" style="483" customWidth="1"/>
    <col min="9224" max="9224" width="10.44140625" style="483" customWidth="1"/>
    <col min="9225" max="9225" width="5.88671875" style="483" bestFit="1" customWidth="1"/>
    <col min="9226" max="9226" width="9.109375" style="483"/>
    <col min="9227" max="9227" width="6.44140625" style="483" bestFit="1" customWidth="1"/>
    <col min="9228" max="9228" width="21.44140625" style="483" customWidth="1"/>
    <col min="9229" max="9231" width="23" style="483" bestFit="1" customWidth="1"/>
    <col min="9232" max="9472" width="9.109375" style="483"/>
    <col min="9473" max="9474" width="5.6640625" style="483" customWidth="1"/>
    <col min="9475" max="9475" width="8.33203125" style="483" customWidth="1"/>
    <col min="9476" max="9476" width="10.109375" style="483" customWidth="1"/>
    <col min="9477" max="9477" width="10.6640625" style="483" bestFit="1" customWidth="1"/>
    <col min="9478" max="9478" width="16.44140625" style="483" bestFit="1" customWidth="1"/>
    <col min="9479" max="9479" width="11.109375" style="483" customWidth="1"/>
    <col min="9480" max="9480" width="10.44140625" style="483" customWidth="1"/>
    <col min="9481" max="9481" width="5.88671875" style="483" bestFit="1" customWidth="1"/>
    <col min="9482" max="9482" width="9.109375" style="483"/>
    <col min="9483" max="9483" width="6.44140625" style="483" bestFit="1" customWidth="1"/>
    <col min="9484" max="9484" width="21.44140625" style="483" customWidth="1"/>
    <col min="9485" max="9487" width="23" style="483" bestFit="1" customWidth="1"/>
    <col min="9488" max="9728" width="9.109375" style="483"/>
    <col min="9729" max="9730" width="5.6640625" style="483" customWidth="1"/>
    <col min="9731" max="9731" width="8.33203125" style="483" customWidth="1"/>
    <col min="9732" max="9732" width="10.109375" style="483" customWidth="1"/>
    <col min="9733" max="9733" width="10.6640625" style="483" bestFit="1" customWidth="1"/>
    <col min="9734" max="9734" width="16.44140625" style="483" bestFit="1" customWidth="1"/>
    <col min="9735" max="9735" width="11.109375" style="483" customWidth="1"/>
    <col min="9736" max="9736" width="10.44140625" style="483" customWidth="1"/>
    <col min="9737" max="9737" width="5.88671875" style="483" bestFit="1" customWidth="1"/>
    <col min="9738" max="9738" width="9.109375" style="483"/>
    <col min="9739" max="9739" width="6.44140625" style="483" bestFit="1" customWidth="1"/>
    <col min="9740" max="9740" width="21.44140625" style="483" customWidth="1"/>
    <col min="9741" max="9743" width="23" style="483" bestFit="1" customWidth="1"/>
    <col min="9744" max="9984" width="9.109375" style="483"/>
    <col min="9985" max="9986" width="5.6640625" style="483" customWidth="1"/>
    <col min="9987" max="9987" width="8.33203125" style="483" customWidth="1"/>
    <col min="9988" max="9988" width="10.109375" style="483" customWidth="1"/>
    <col min="9989" max="9989" width="10.6640625" style="483" bestFit="1" customWidth="1"/>
    <col min="9990" max="9990" width="16.44140625" style="483" bestFit="1" customWidth="1"/>
    <col min="9991" max="9991" width="11.109375" style="483" customWidth="1"/>
    <col min="9992" max="9992" width="10.44140625" style="483" customWidth="1"/>
    <col min="9993" max="9993" width="5.88671875" style="483" bestFit="1" customWidth="1"/>
    <col min="9994" max="9994" width="9.109375" style="483"/>
    <col min="9995" max="9995" width="6.44140625" style="483" bestFit="1" customWidth="1"/>
    <col min="9996" max="9996" width="21.44140625" style="483" customWidth="1"/>
    <col min="9997" max="9999" width="23" style="483" bestFit="1" customWidth="1"/>
    <col min="10000" max="10240" width="9.109375" style="483"/>
    <col min="10241" max="10242" width="5.6640625" style="483" customWidth="1"/>
    <col min="10243" max="10243" width="8.33203125" style="483" customWidth="1"/>
    <col min="10244" max="10244" width="10.109375" style="483" customWidth="1"/>
    <col min="10245" max="10245" width="10.6640625" style="483" bestFit="1" customWidth="1"/>
    <col min="10246" max="10246" width="16.44140625" style="483" bestFit="1" customWidth="1"/>
    <col min="10247" max="10247" width="11.109375" style="483" customWidth="1"/>
    <col min="10248" max="10248" width="10.44140625" style="483" customWidth="1"/>
    <col min="10249" max="10249" width="5.88671875" style="483" bestFit="1" customWidth="1"/>
    <col min="10250" max="10250" width="9.109375" style="483"/>
    <col min="10251" max="10251" width="6.44140625" style="483" bestFit="1" customWidth="1"/>
    <col min="10252" max="10252" width="21.44140625" style="483" customWidth="1"/>
    <col min="10253" max="10255" width="23" style="483" bestFit="1" customWidth="1"/>
    <col min="10256" max="10496" width="9.109375" style="483"/>
    <col min="10497" max="10498" width="5.6640625" style="483" customWidth="1"/>
    <col min="10499" max="10499" width="8.33203125" style="483" customWidth="1"/>
    <col min="10500" max="10500" width="10.109375" style="483" customWidth="1"/>
    <col min="10501" max="10501" width="10.6640625" style="483" bestFit="1" customWidth="1"/>
    <col min="10502" max="10502" width="16.44140625" style="483" bestFit="1" customWidth="1"/>
    <col min="10503" max="10503" width="11.109375" style="483" customWidth="1"/>
    <col min="10504" max="10504" width="10.44140625" style="483" customWidth="1"/>
    <col min="10505" max="10505" width="5.88671875" style="483" bestFit="1" customWidth="1"/>
    <col min="10506" max="10506" width="9.109375" style="483"/>
    <col min="10507" max="10507" width="6.44140625" style="483" bestFit="1" customWidth="1"/>
    <col min="10508" max="10508" width="21.44140625" style="483" customWidth="1"/>
    <col min="10509" max="10511" width="23" style="483" bestFit="1" customWidth="1"/>
    <col min="10512" max="10752" width="9.109375" style="483"/>
    <col min="10753" max="10754" width="5.6640625" style="483" customWidth="1"/>
    <col min="10755" max="10755" width="8.33203125" style="483" customWidth="1"/>
    <col min="10756" max="10756" width="10.109375" style="483" customWidth="1"/>
    <col min="10757" max="10757" width="10.6640625" style="483" bestFit="1" customWidth="1"/>
    <col min="10758" max="10758" width="16.44140625" style="483" bestFit="1" customWidth="1"/>
    <col min="10759" max="10759" width="11.109375" style="483" customWidth="1"/>
    <col min="10760" max="10760" width="10.44140625" style="483" customWidth="1"/>
    <col min="10761" max="10761" width="5.88671875" style="483" bestFit="1" customWidth="1"/>
    <col min="10762" max="10762" width="9.109375" style="483"/>
    <col min="10763" max="10763" width="6.44140625" style="483" bestFit="1" customWidth="1"/>
    <col min="10764" max="10764" width="21.44140625" style="483" customWidth="1"/>
    <col min="10765" max="10767" width="23" style="483" bestFit="1" customWidth="1"/>
    <col min="10768" max="11008" width="9.109375" style="483"/>
    <col min="11009" max="11010" width="5.6640625" style="483" customWidth="1"/>
    <col min="11011" max="11011" width="8.33203125" style="483" customWidth="1"/>
    <col min="11012" max="11012" width="10.109375" style="483" customWidth="1"/>
    <col min="11013" max="11013" width="10.6640625" style="483" bestFit="1" customWidth="1"/>
    <col min="11014" max="11014" width="16.44140625" style="483" bestFit="1" customWidth="1"/>
    <col min="11015" max="11015" width="11.109375" style="483" customWidth="1"/>
    <col min="11016" max="11016" width="10.44140625" style="483" customWidth="1"/>
    <col min="11017" max="11017" width="5.88671875" style="483" bestFit="1" customWidth="1"/>
    <col min="11018" max="11018" width="9.109375" style="483"/>
    <col min="11019" max="11019" width="6.44140625" style="483" bestFit="1" customWidth="1"/>
    <col min="11020" max="11020" width="21.44140625" style="483" customWidth="1"/>
    <col min="11021" max="11023" width="23" style="483" bestFit="1" customWidth="1"/>
    <col min="11024" max="11264" width="9.109375" style="483"/>
    <col min="11265" max="11266" width="5.6640625" style="483" customWidth="1"/>
    <col min="11267" max="11267" width="8.33203125" style="483" customWidth="1"/>
    <col min="11268" max="11268" width="10.109375" style="483" customWidth="1"/>
    <col min="11269" max="11269" width="10.6640625" style="483" bestFit="1" customWidth="1"/>
    <col min="11270" max="11270" width="16.44140625" style="483" bestFit="1" customWidth="1"/>
    <col min="11271" max="11271" width="11.109375" style="483" customWidth="1"/>
    <col min="11272" max="11272" width="10.44140625" style="483" customWidth="1"/>
    <col min="11273" max="11273" width="5.88671875" style="483" bestFit="1" customWidth="1"/>
    <col min="11274" max="11274" width="9.109375" style="483"/>
    <col min="11275" max="11275" width="6.44140625" style="483" bestFit="1" customWidth="1"/>
    <col min="11276" max="11276" width="21.44140625" style="483" customWidth="1"/>
    <col min="11277" max="11279" width="23" style="483" bestFit="1" customWidth="1"/>
    <col min="11280" max="11520" width="9.109375" style="483"/>
    <col min="11521" max="11522" width="5.6640625" style="483" customWidth="1"/>
    <col min="11523" max="11523" width="8.33203125" style="483" customWidth="1"/>
    <col min="11524" max="11524" width="10.109375" style="483" customWidth="1"/>
    <col min="11525" max="11525" width="10.6640625" style="483" bestFit="1" customWidth="1"/>
    <col min="11526" max="11526" width="16.44140625" style="483" bestFit="1" customWidth="1"/>
    <col min="11527" max="11527" width="11.109375" style="483" customWidth="1"/>
    <col min="11528" max="11528" width="10.44140625" style="483" customWidth="1"/>
    <col min="11529" max="11529" width="5.88671875" style="483" bestFit="1" customWidth="1"/>
    <col min="11530" max="11530" width="9.109375" style="483"/>
    <col min="11531" max="11531" width="6.44140625" style="483" bestFit="1" customWidth="1"/>
    <col min="11532" max="11532" width="21.44140625" style="483" customWidth="1"/>
    <col min="11533" max="11535" width="23" style="483" bestFit="1" customWidth="1"/>
    <col min="11536" max="11776" width="9.109375" style="483"/>
    <col min="11777" max="11778" width="5.6640625" style="483" customWidth="1"/>
    <col min="11779" max="11779" width="8.33203125" style="483" customWidth="1"/>
    <col min="11780" max="11780" width="10.109375" style="483" customWidth="1"/>
    <col min="11781" max="11781" width="10.6640625" style="483" bestFit="1" customWidth="1"/>
    <col min="11782" max="11782" width="16.44140625" style="483" bestFit="1" customWidth="1"/>
    <col min="11783" max="11783" width="11.109375" style="483" customWidth="1"/>
    <col min="11784" max="11784" width="10.44140625" style="483" customWidth="1"/>
    <col min="11785" max="11785" width="5.88671875" style="483" bestFit="1" customWidth="1"/>
    <col min="11786" max="11786" width="9.109375" style="483"/>
    <col min="11787" max="11787" width="6.44140625" style="483" bestFit="1" customWidth="1"/>
    <col min="11788" max="11788" width="21.44140625" style="483" customWidth="1"/>
    <col min="11789" max="11791" width="23" style="483" bestFit="1" customWidth="1"/>
    <col min="11792" max="12032" width="9.109375" style="483"/>
    <col min="12033" max="12034" width="5.6640625" style="483" customWidth="1"/>
    <col min="12035" max="12035" width="8.33203125" style="483" customWidth="1"/>
    <col min="12036" max="12036" width="10.109375" style="483" customWidth="1"/>
    <col min="12037" max="12037" width="10.6640625" style="483" bestFit="1" customWidth="1"/>
    <col min="12038" max="12038" width="16.44140625" style="483" bestFit="1" customWidth="1"/>
    <col min="12039" max="12039" width="11.109375" style="483" customWidth="1"/>
    <col min="12040" max="12040" width="10.44140625" style="483" customWidth="1"/>
    <col min="12041" max="12041" width="5.88671875" style="483" bestFit="1" customWidth="1"/>
    <col min="12042" max="12042" width="9.109375" style="483"/>
    <col min="12043" max="12043" width="6.44140625" style="483" bestFit="1" customWidth="1"/>
    <col min="12044" max="12044" width="21.44140625" style="483" customWidth="1"/>
    <col min="12045" max="12047" width="23" style="483" bestFit="1" customWidth="1"/>
    <col min="12048" max="12288" width="9.109375" style="483"/>
    <col min="12289" max="12290" width="5.6640625" style="483" customWidth="1"/>
    <col min="12291" max="12291" width="8.33203125" style="483" customWidth="1"/>
    <col min="12292" max="12292" width="10.109375" style="483" customWidth="1"/>
    <col min="12293" max="12293" width="10.6640625" style="483" bestFit="1" customWidth="1"/>
    <col min="12294" max="12294" width="16.44140625" style="483" bestFit="1" customWidth="1"/>
    <col min="12295" max="12295" width="11.109375" style="483" customWidth="1"/>
    <col min="12296" max="12296" width="10.44140625" style="483" customWidth="1"/>
    <col min="12297" max="12297" width="5.88671875" style="483" bestFit="1" customWidth="1"/>
    <col min="12298" max="12298" width="9.109375" style="483"/>
    <col min="12299" max="12299" width="6.44140625" style="483" bestFit="1" customWidth="1"/>
    <col min="12300" max="12300" width="21.44140625" style="483" customWidth="1"/>
    <col min="12301" max="12303" width="23" style="483" bestFit="1" customWidth="1"/>
    <col min="12304" max="12544" width="9.109375" style="483"/>
    <col min="12545" max="12546" width="5.6640625" style="483" customWidth="1"/>
    <col min="12547" max="12547" width="8.33203125" style="483" customWidth="1"/>
    <col min="12548" max="12548" width="10.109375" style="483" customWidth="1"/>
    <col min="12549" max="12549" width="10.6640625" style="483" bestFit="1" customWidth="1"/>
    <col min="12550" max="12550" width="16.44140625" style="483" bestFit="1" customWidth="1"/>
    <col min="12551" max="12551" width="11.109375" style="483" customWidth="1"/>
    <col min="12552" max="12552" width="10.44140625" style="483" customWidth="1"/>
    <col min="12553" max="12553" width="5.88671875" style="483" bestFit="1" customWidth="1"/>
    <col min="12554" max="12554" width="9.109375" style="483"/>
    <col min="12555" max="12555" width="6.44140625" style="483" bestFit="1" customWidth="1"/>
    <col min="12556" max="12556" width="21.44140625" style="483" customWidth="1"/>
    <col min="12557" max="12559" width="23" style="483" bestFit="1" customWidth="1"/>
    <col min="12560" max="12800" width="9.109375" style="483"/>
    <col min="12801" max="12802" width="5.6640625" style="483" customWidth="1"/>
    <col min="12803" max="12803" width="8.33203125" style="483" customWidth="1"/>
    <col min="12804" max="12804" width="10.109375" style="483" customWidth="1"/>
    <col min="12805" max="12805" width="10.6640625" style="483" bestFit="1" customWidth="1"/>
    <col min="12806" max="12806" width="16.44140625" style="483" bestFit="1" customWidth="1"/>
    <col min="12807" max="12807" width="11.109375" style="483" customWidth="1"/>
    <col min="12808" max="12808" width="10.44140625" style="483" customWidth="1"/>
    <col min="12809" max="12809" width="5.88671875" style="483" bestFit="1" customWidth="1"/>
    <col min="12810" max="12810" width="9.109375" style="483"/>
    <col min="12811" max="12811" width="6.44140625" style="483" bestFit="1" customWidth="1"/>
    <col min="12812" max="12812" width="21.44140625" style="483" customWidth="1"/>
    <col min="12813" max="12815" width="23" style="483" bestFit="1" customWidth="1"/>
    <col min="12816" max="13056" width="9.109375" style="483"/>
    <col min="13057" max="13058" width="5.6640625" style="483" customWidth="1"/>
    <col min="13059" max="13059" width="8.33203125" style="483" customWidth="1"/>
    <col min="13060" max="13060" width="10.109375" style="483" customWidth="1"/>
    <col min="13061" max="13061" width="10.6640625" style="483" bestFit="1" customWidth="1"/>
    <col min="13062" max="13062" width="16.44140625" style="483" bestFit="1" customWidth="1"/>
    <col min="13063" max="13063" width="11.109375" style="483" customWidth="1"/>
    <col min="13064" max="13064" width="10.44140625" style="483" customWidth="1"/>
    <col min="13065" max="13065" width="5.88671875" style="483" bestFit="1" customWidth="1"/>
    <col min="13066" max="13066" width="9.109375" style="483"/>
    <col min="13067" max="13067" width="6.44140625" style="483" bestFit="1" customWidth="1"/>
    <col min="13068" max="13068" width="21.44140625" style="483" customWidth="1"/>
    <col min="13069" max="13071" width="23" style="483" bestFit="1" customWidth="1"/>
    <col min="13072" max="13312" width="9.109375" style="483"/>
    <col min="13313" max="13314" width="5.6640625" style="483" customWidth="1"/>
    <col min="13315" max="13315" width="8.33203125" style="483" customWidth="1"/>
    <col min="13316" max="13316" width="10.109375" style="483" customWidth="1"/>
    <col min="13317" max="13317" width="10.6640625" style="483" bestFit="1" customWidth="1"/>
    <col min="13318" max="13318" width="16.44140625" style="483" bestFit="1" customWidth="1"/>
    <col min="13319" max="13319" width="11.109375" style="483" customWidth="1"/>
    <col min="13320" max="13320" width="10.44140625" style="483" customWidth="1"/>
    <col min="13321" max="13321" width="5.88671875" style="483" bestFit="1" customWidth="1"/>
    <col min="13322" max="13322" width="9.109375" style="483"/>
    <col min="13323" max="13323" width="6.44140625" style="483" bestFit="1" customWidth="1"/>
    <col min="13324" max="13324" width="21.44140625" style="483" customWidth="1"/>
    <col min="13325" max="13327" width="23" style="483" bestFit="1" customWidth="1"/>
    <col min="13328" max="13568" width="9.109375" style="483"/>
    <col min="13569" max="13570" width="5.6640625" style="483" customWidth="1"/>
    <col min="13571" max="13571" width="8.33203125" style="483" customWidth="1"/>
    <col min="13572" max="13572" width="10.109375" style="483" customWidth="1"/>
    <col min="13573" max="13573" width="10.6640625" style="483" bestFit="1" customWidth="1"/>
    <col min="13574" max="13574" width="16.44140625" style="483" bestFit="1" customWidth="1"/>
    <col min="13575" max="13575" width="11.109375" style="483" customWidth="1"/>
    <col min="13576" max="13576" width="10.44140625" style="483" customWidth="1"/>
    <col min="13577" max="13577" width="5.88671875" style="483" bestFit="1" customWidth="1"/>
    <col min="13578" max="13578" width="9.109375" style="483"/>
    <col min="13579" max="13579" width="6.44140625" style="483" bestFit="1" customWidth="1"/>
    <col min="13580" max="13580" width="21.44140625" style="483" customWidth="1"/>
    <col min="13581" max="13583" width="23" style="483" bestFit="1" customWidth="1"/>
    <col min="13584" max="13824" width="9.109375" style="483"/>
    <col min="13825" max="13826" width="5.6640625" style="483" customWidth="1"/>
    <col min="13827" max="13827" width="8.33203125" style="483" customWidth="1"/>
    <col min="13828" max="13828" width="10.109375" style="483" customWidth="1"/>
    <col min="13829" max="13829" width="10.6640625" style="483" bestFit="1" customWidth="1"/>
    <col min="13830" max="13830" width="16.44140625" style="483" bestFit="1" customWidth="1"/>
    <col min="13831" max="13831" width="11.109375" style="483" customWidth="1"/>
    <col min="13832" max="13832" width="10.44140625" style="483" customWidth="1"/>
    <col min="13833" max="13833" width="5.88671875" style="483" bestFit="1" customWidth="1"/>
    <col min="13834" max="13834" width="9.109375" style="483"/>
    <col min="13835" max="13835" width="6.44140625" style="483" bestFit="1" customWidth="1"/>
    <col min="13836" max="13836" width="21.44140625" style="483" customWidth="1"/>
    <col min="13837" max="13839" width="23" style="483" bestFit="1" customWidth="1"/>
    <col min="13840" max="14080" width="9.109375" style="483"/>
    <col min="14081" max="14082" width="5.6640625" style="483" customWidth="1"/>
    <col min="14083" max="14083" width="8.33203125" style="483" customWidth="1"/>
    <col min="14084" max="14084" width="10.109375" style="483" customWidth="1"/>
    <col min="14085" max="14085" width="10.6640625" style="483" bestFit="1" customWidth="1"/>
    <col min="14086" max="14086" width="16.44140625" style="483" bestFit="1" customWidth="1"/>
    <col min="14087" max="14087" width="11.109375" style="483" customWidth="1"/>
    <col min="14088" max="14088" width="10.44140625" style="483" customWidth="1"/>
    <col min="14089" max="14089" width="5.88671875" style="483" bestFit="1" customWidth="1"/>
    <col min="14090" max="14090" width="9.109375" style="483"/>
    <col min="14091" max="14091" width="6.44140625" style="483" bestFit="1" customWidth="1"/>
    <col min="14092" max="14092" width="21.44140625" style="483" customWidth="1"/>
    <col min="14093" max="14095" width="23" style="483" bestFit="1" customWidth="1"/>
    <col min="14096" max="14336" width="9.109375" style="483"/>
    <col min="14337" max="14338" width="5.6640625" style="483" customWidth="1"/>
    <col min="14339" max="14339" width="8.33203125" style="483" customWidth="1"/>
    <col min="14340" max="14340" width="10.109375" style="483" customWidth="1"/>
    <col min="14341" max="14341" width="10.6640625" style="483" bestFit="1" customWidth="1"/>
    <col min="14342" max="14342" width="16.44140625" style="483" bestFit="1" customWidth="1"/>
    <col min="14343" max="14343" width="11.109375" style="483" customWidth="1"/>
    <col min="14344" max="14344" width="10.44140625" style="483" customWidth="1"/>
    <col min="14345" max="14345" width="5.88671875" style="483" bestFit="1" customWidth="1"/>
    <col min="14346" max="14346" width="9.109375" style="483"/>
    <col min="14347" max="14347" width="6.44140625" style="483" bestFit="1" customWidth="1"/>
    <col min="14348" max="14348" width="21.44140625" style="483" customWidth="1"/>
    <col min="14349" max="14351" width="23" style="483" bestFit="1" customWidth="1"/>
    <col min="14352" max="14592" width="9.109375" style="483"/>
    <col min="14593" max="14594" width="5.6640625" style="483" customWidth="1"/>
    <col min="14595" max="14595" width="8.33203125" style="483" customWidth="1"/>
    <col min="14596" max="14596" width="10.109375" style="483" customWidth="1"/>
    <col min="14597" max="14597" width="10.6640625" style="483" bestFit="1" customWidth="1"/>
    <col min="14598" max="14598" width="16.44140625" style="483" bestFit="1" customWidth="1"/>
    <col min="14599" max="14599" width="11.109375" style="483" customWidth="1"/>
    <col min="14600" max="14600" width="10.44140625" style="483" customWidth="1"/>
    <col min="14601" max="14601" width="5.88671875" style="483" bestFit="1" customWidth="1"/>
    <col min="14602" max="14602" width="9.109375" style="483"/>
    <col min="14603" max="14603" width="6.44140625" style="483" bestFit="1" customWidth="1"/>
    <col min="14604" max="14604" width="21.44140625" style="483" customWidth="1"/>
    <col min="14605" max="14607" width="23" style="483" bestFit="1" customWidth="1"/>
    <col min="14608" max="14848" width="9.109375" style="483"/>
    <col min="14849" max="14850" width="5.6640625" style="483" customWidth="1"/>
    <col min="14851" max="14851" width="8.33203125" style="483" customWidth="1"/>
    <col min="14852" max="14852" width="10.109375" style="483" customWidth="1"/>
    <col min="14853" max="14853" width="10.6640625" style="483" bestFit="1" customWidth="1"/>
    <col min="14854" max="14854" width="16.44140625" style="483" bestFit="1" customWidth="1"/>
    <col min="14855" max="14855" width="11.109375" style="483" customWidth="1"/>
    <col min="14856" max="14856" width="10.44140625" style="483" customWidth="1"/>
    <col min="14857" max="14857" width="5.88671875" style="483" bestFit="1" customWidth="1"/>
    <col min="14858" max="14858" width="9.109375" style="483"/>
    <col min="14859" max="14859" width="6.44140625" style="483" bestFit="1" customWidth="1"/>
    <col min="14860" max="14860" width="21.44140625" style="483" customWidth="1"/>
    <col min="14861" max="14863" width="23" style="483" bestFit="1" customWidth="1"/>
    <col min="14864" max="15104" width="9.109375" style="483"/>
    <col min="15105" max="15106" width="5.6640625" style="483" customWidth="1"/>
    <col min="15107" max="15107" width="8.33203125" style="483" customWidth="1"/>
    <col min="15108" max="15108" width="10.109375" style="483" customWidth="1"/>
    <col min="15109" max="15109" width="10.6640625" style="483" bestFit="1" customWidth="1"/>
    <col min="15110" max="15110" width="16.44140625" style="483" bestFit="1" customWidth="1"/>
    <col min="15111" max="15111" width="11.109375" style="483" customWidth="1"/>
    <col min="15112" max="15112" width="10.44140625" style="483" customWidth="1"/>
    <col min="15113" max="15113" width="5.88671875" style="483" bestFit="1" customWidth="1"/>
    <col min="15114" max="15114" width="9.109375" style="483"/>
    <col min="15115" max="15115" width="6.44140625" style="483" bestFit="1" customWidth="1"/>
    <col min="15116" max="15116" width="21.44140625" style="483" customWidth="1"/>
    <col min="15117" max="15119" width="23" style="483" bestFit="1" customWidth="1"/>
    <col min="15120" max="15360" width="9.109375" style="483"/>
    <col min="15361" max="15362" width="5.6640625" style="483" customWidth="1"/>
    <col min="15363" max="15363" width="8.33203125" style="483" customWidth="1"/>
    <col min="15364" max="15364" width="10.109375" style="483" customWidth="1"/>
    <col min="15365" max="15365" width="10.6640625" style="483" bestFit="1" customWidth="1"/>
    <col min="15366" max="15366" width="16.44140625" style="483" bestFit="1" customWidth="1"/>
    <col min="15367" max="15367" width="11.109375" style="483" customWidth="1"/>
    <col min="15368" max="15368" width="10.44140625" style="483" customWidth="1"/>
    <col min="15369" max="15369" width="5.88671875" style="483" bestFit="1" customWidth="1"/>
    <col min="15370" max="15370" width="9.109375" style="483"/>
    <col min="15371" max="15371" width="6.44140625" style="483" bestFit="1" customWidth="1"/>
    <col min="15372" max="15372" width="21.44140625" style="483" customWidth="1"/>
    <col min="15373" max="15375" width="23" style="483" bestFit="1" customWidth="1"/>
    <col min="15376" max="15616" width="9.109375" style="483"/>
    <col min="15617" max="15618" width="5.6640625" style="483" customWidth="1"/>
    <col min="15619" max="15619" width="8.33203125" style="483" customWidth="1"/>
    <col min="15620" max="15620" width="10.109375" style="483" customWidth="1"/>
    <col min="15621" max="15621" width="10.6640625" style="483" bestFit="1" customWidth="1"/>
    <col min="15622" max="15622" width="16.44140625" style="483" bestFit="1" customWidth="1"/>
    <col min="15623" max="15623" width="11.109375" style="483" customWidth="1"/>
    <col min="15624" max="15624" width="10.44140625" style="483" customWidth="1"/>
    <col min="15625" max="15625" width="5.88671875" style="483" bestFit="1" customWidth="1"/>
    <col min="15626" max="15626" width="9.109375" style="483"/>
    <col min="15627" max="15627" width="6.44140625" style="483" bestFit="1" customWidth="1"/>
    <col min="15628" max="15628" width="21.44140625" style="483" customWidth="1"/>
    <col min="15629" max="15631" width="23" style="483" bestFit="1" customWidth="1"/>
    <col min="15632" max="15872" width="9.109375" style="483"/>
    <col min="15873" max="15874" width="5.6640625" style="483" customWidth="1"/>
    <col min="15875" max="15875" width="8.33203125" style="483" customWidth="1"/>
    <col min="15876" max="15876" width="10.109375" style="483" customWidth="1"/>
    <col min="15877" max="15877" width="10.6640625" style="483" bestFit="1" customWidth="1"/>
    <col min="15878" max="15878" width="16.44140625" style="483" bestFit="1" customWidth="1"/>
    <col min="15879" max="15879" width="11.109375" style="483" customWidth="1"/>
    <col min="15880" max="15880" width="10.44140625" style="483" customWidth="1"/>
    <col min="15881" max="15881" width="5.88671875" style="483" bestFit="1" customWidth="1"/>
    <col min="15882" max="15882" width="9.109375" style="483"/>
    <col min="15883" max="15883" width="6.44140625" style="483" bestFit="1" customWidth="1"/>
    <col min="15884" max="15884" width="21.44140625" style="483" customWidth="1"/>
    <col min="15885" max="15887" width="23" style="483" bestFit="1" customWidth="1"/>
    <col min="15888" max="16128" width="9.109375" style="483"/>
    <col min="16129" max="16130" width="5.6640625" style="483" customWidth="1"/>
    <col min="16131" max="16131" width="8.33203125" style="483" customWidth="1"/>
    <col min="16132" max="16132" width="10.109375" style="483" customWidth="1"/>
    <col min="16133" max="16133" width="10.6640625" style="483" bestFit="1" customWidth="1"/>
    <col min="16134" max="16134" width="16.44140625" style="483" bestFit="1" customWidth="1"/>
    <col min="16135" max="16135" width="11.109375" style="483" customWidth="1"/>
    <col min="16136" max="16136" width="10.44140625" style="483" customWidth="1"/>
    <col min="16137" max="16137" width="5.88671875" style="483" bestFit="1" customWidth="1"/>
    <col min="16138" max="16138" width="9.109375" style="483"/>
    <col min="16139" max="16139" width="6.44140625" style="483" bestFit="1" customWidth="1"/>
    <col min="16140" max="16140" width="21.44140625" style="483" customWidth="1"/>
    <col min="16141" max="16143" width="23" style="483" bestFit="1" customWidth="1"/>
    <col min="16144" max="16384" width="9.109375" style="483"/>
  </cols>
  <sheetData>
    <row r="1" spans="1:12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9"/>
    </row>
    <row r="2" spans="1:12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8"/>
      <c r="L2" s="11"/>
    </row>
    <row r="3" spans="1:12" s="487" customFormat="1" ht="12" customHeight="1">
      <c r="A3" s="483"/>
      <c r="B3" s="483"/>
      <c r="C3" s="483"/>
      <c r="D3" s="484"/>
      <c r="E3" s="32"/>
      <c r="F3" s="485"/>
      <c r="G3" s="485"/>
      <c r="H3" s="485"/>
      <c r="I3" s="485"/>
      <c r="J3" s="448"/>
      <c r="K3" s="448"/>
      <c r="L3" s="486"/>
    </row>
    <row r="4" spans="1:12" s="488" customFormat="1" ht="15.6">
      <c r="C4" s="489" t="s">
        <v>883</v>
      </c>
      <c r="D4" s="489"/>
      <c r="E4" s="32"/>
      <c r="F4" s="490"/>
      <c r="G4" s="490"/>
      <c r="H4" s="491"/>
      <c r="I4" s="491"/>
      <c r="J4" s="456"/>
      <c r="K4" s="456"/>
    </row>
    <row r="5" spans="1:12" s="488" customFormat="1" ht="18" customHeight="1" thickBot="1">
      <c r="C5" s="489"/>
      <c r="D5" s="489"/>
      <c r="E5" s="32"/>
      <c r="F5" s="490"/>
      <c r="G5" s="490"/>
      <c r="H5" s="491"/>
      <c r="I5" s="491"/>
      <c r="J5" s="456"/>
      <c r="K5" s="456"/>
    </row>
    <row r="6" spans="1:12" s="487" customFormat="1" ht="18" customHeight="1" thickBot="1">
      <c r="A6" s="1" t="s">
        <v>70</v>
      </c>
      <c r="B6" s="419" t="s">
        <v>168</v>
      </c>
      <c r="C6" s="492" t="s">
        <v>2</v>
      </c>
      <c r="D6" s="493" t="s">
        <v>3</v>
      </c>
      <c r="E6" s="47" t="s">
        <v>4</v>
      </c>
      <c r="F6" s="494" t="s">
        <v>5</v>
      </c>
      <c r="G6" s="2" t="s">
        <v>6</v>
      </c>
      <c r="H6" s="2" t="s">
        <v>7</v>
      </c>
      <c r="I6" s="2" t="s">
        <v>8</v>
      </c>
      <c r="J6" s="495" t="s">
        <v>180</v>
      </c>
      <c r="K6" s="460" t="s">
        <v>9</v>
      </c>
      <c r="L6" s="496" t="s">
        <v>10</v>
      </c>
    </row>
    <row r="7" spans="1:12" s="19" customFormat="1" ht="18" customHeight="1">
      <c r="A7" s="422">
        <v>1</v>
      </c>
      <c r="B7" s="423" t="s">
        <v>884</v>
      </c>
      <c r="C7" s="4" t="s">
        <v>117</v>
      </c>
      <c r="D7" s="5" t="s">
        <v>885</v>
      </c>
      <c r="E7" s="8" t="s">
        <v>886</v>
      </c>
      <c r="F7" s="6" t="s">
        <v>109</v>
      </c>
      <c r="G7" s="6" t="s">
        <v>110</v>
      </c>
      <c r="H7" s="6"/>
      <c r="I7" s="424">
        <v>18</v>
      </c>
      <c r="J7" s="499">
        <v>4.7950231481481481E-3</v>
      </c>
      <c r="K7" s="500" t="str">
        <f>IF(ISBLANK(J7),"",IF(J7&lt;=0.00367476851851852,"KSM",IF(J7&lt;=0.00390625,"I A",IF(J7&lt;=0.00425347222222222,"II A",IF(J7&lt;=0.00477430555555556,"III A",IF(J7&lt;=0.00534722222222222,"I JA",IF(J7&lt;=0.00572916666666667,"II JA",IF(J7&lt;=0.00601851851851852,"III JA"))))))))</f>
        <v>I JA</v>
      </c>
      <c r="L7" s="6" t="s">
        <v>268</v>
      </c>
    </row>
    <row r="8" spans="1:12" s="19" customFormat="1" ht="18" customHeight="1">
      <c r="A8" s="422">
        <v>2</v>
      </c>
      <c r="B8" s="423" t="s">
        <v>887</v>
      </c>
      <c r="C8" s="4" t="s">
        <v>888</v>
      </c>
      <c r="D8" s="5" t="s">
        <v>889</v>
      </c>
      <c r="E8" s="8">
        <v>39120</v>
      </c>
      <c r="F8" s="6" t="s">
        <v>246</v>
      </c>
      <c r="G8" s="6" t="s">
        <v>247</v>
      </c>
      <c r="H8" s="6" t="s">
        <v>890</v>
      </c>
      <c r="I8" s="424">
        <v>14</v>
      </c>
      <c r="J8" s="499">
        <v>4.7952546296296293E-3</v>
      </c>
      <c r="K8" s="500" t="str">
        <f>IF(ISBLANK(J8),"",IF(J8&lt;=0.00367476851851852,"KSM",IF(J8&lt;=0.00390625,"I A",IF(J8&lt;=0.00425347222222222,"II A",IF(J8&lt;=0.00477430555555556,"III A",IF(J8&lt;=0.00534722222222222,"I JA",IF(J8&lt;=0.00572916666666667,"II JA",IF(J8&lt;=0.00601851851851852,"III JA"))))))))</f>
        <v>I JA</v>
      </c>
      <c r="L8" s="6" t="s">
        <v>891</v>
      </c>
    </row>
    <row r="9" spans="1:12" s="19" customFormat="1" ht="18" customHeight="1">
      <c r="A9" s="422">
        <v>3</v>
      </c>
      <c r="B9" s="423" t="s">
        <v>892</v>
      </c>
      <c r="C9" s="4" t="s">
        <v>95</v>
      </c>
      <c r="D9" s="5" t="s">
        <v>893</v>
      </c>
      <c r="E9" s="8">
        <v>39261</v>
      </c>
      <c r="F9" s="6" t="s">
        <v>894</v>
      </c>
      <c r="G9" s="6" t="s">
        <v>39</v>
      </c>
      <c r="H9" s="6"/>
      <c r="I9" s="424">
        <v>11</v>
      </c>
      <c r="J9" s="499">
        <v>4.8395833333333338E-3</v>
      </c>
      <c r="K9" s="500" t="str">
        <f>IF(ISBLANK(J9),"",IF(J9&lt;=0.00367476851851852,"KSM",IF(J9&lt;=0.00390625,"I A",IF(J9&lt;=0.00425347222222222,"II A",IF(J9&lt;=0.00477430555555556,"III A",IF(J9&lt;=0.00534722222222222,"I JA",IF(J9&lt;=0.00572916666666667,"II JA",IF(J9&lt;=0.00601851851851852,"III JA"))))))))</f>
        <v>I JA</v>
      </c>
      <c r="L9" s="6" t="s">
        <v>895</v>
      </c>
    </row>
    <row r="10" spans="1:12" s="19" customFormat="1" ht="18" customHeight="1">
      <c r="A10" s="422">
        <v>4</v>
      </c>
      <c r="B10" s="423" t="s">
        <v>896</v>
      </c>
      <c r="C10" s="4" t="s">
        <v>888</v>
      </c>
      <c r="D10" s="5" t="s">
        <v>897</v>
      </c>
      <c r="E10" s="8" t="s">
        <v>898</v>
      </c>
      <c r="F10" s="6" t="s">
        <v>197</v>
      </c>
      <c r="G10" s="6" t="s">
        <v>198</v>
      </c>
      <c r="H10" s="6"/>
      <c r="I10" s="424">
        <v>9</v>
      </c>
      <c r="J10" s="499">
        <v>5.6359953703703702E-3</v>
      </c>
      <c r="K10" s="500" t="str">
        <f>IF(ISBLANK(J10),"",IF(J10&lt;=0.00367476851851852,"KSM",IF(J10&lt;=0.00390625,"I A",IF(J10&lt;=0.00425347222222222,"II A",IF(J10&lt;=0.00477430555555556,"III A",IF(J10&lt;=0.00534722222222222,"I JA",IF(J10&lt;=0.00572916666666667,"II JA",IF(J10&lt;=0.00601851851851852,"III JA"))))))))</f>
        <v>II JA</v>
      </c>
      <c r="L10" s="6" t="s">
        <v>899</v>
      </c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"/>
  <sheetViews>
    <sheetView workbookViewId="0">
      <selection activeCell="R16" sqref="R16"/>
    </sheetView>
  </sheetViews>
  <sheetFormatPr defaultRowHeight="13.2"/>
  <cols>
    <col min="1" max="2" width="5.6640625" style="483" customWidth="1"/>
    <col min="3" max="3" width="11.109375" style="483" customWidth="1"/>
    <col min="4" max="4" width="15.44140625" style="483" bestFit="1" customWidth="1"/>
    <col min="5" max="5" width="10.6640625" style="52" bestFit="1" customWidth="1"/>
    <col min="6" max="6" width="12" style="498" customWidth="1"/>
    <col min="7" max="7" width="13" style="498" customWidth="1"/>
    <col min="8" max="8" width="11.33203125" style="498" bestFit="1" customWidth="1"/>
    <col min="9" max="9" width="5" style="498" bestFit="1" customWidth="1"/>
    <col min="10" max="10" width="10" style="476" customWidth="1"/>
    <col min="11" max="11" width="26.33203125" style="487" customWidth="1"/>
    <col min="12" max="12" width="4.6640625" style="7" customWidth="1"/>
    <col min="13" max="17" width="23" style="483" bestFit="1" customWidth="1"/>
    <col min="18" max="256" width="9.109375" style="483"/>
    <col min="257" max="258" width="5.6640625" style="483" customWidth="1"/>
    <col min="259" max="259" width="11.109375" style="483" customWidth="1"/>
    <col min="260" max="260" width="15.44140625" style="483" bestFit="1" customWidth="1"/>
    <col min="261" max="261" width="10.6640625" style="483" bestFit="1" customWidth="1"/>
    <col min="262" max="262" width="12" style="483" customWidth="1"/>
    <col min="263" max="263" width="13" style="483" customWidth="1"/>
    <col min="264" max="264" width="11.33203125" style="483" bestFit="1" customWidth="1"/>
    <col min="265" max="265" width="5" style="483" bestFit="1" customWidth="1"/>
    <col min="266" max="266" width="10" style="483" customWidth="1"/>
    <col min="267" max="267" width="26.33203125" style="483" customWidth="1"/>
    <col min="268" max="268" width="4.6640625" style="483" customWidth="1"/>
    <col min="269" max="273" width="23" style="483" bestFit="1" customWidth="1"/>
    <col min="274" max="512" width="9.109375" style="483"/>
    <col min="513" max="514" width="5.6640625" style="483" customWidth="1"/>
    <col min="515" max="515" width="11.109375" style="483" customWidth="1"/>
    <col min="516" max="516" width="15.44140625" style="483" bestFit="1" customWidth="1"/>
    <col min="517" max="517" width="10.6640625" style="483" bestFit="1" customWidth="1"/>
    <col min="518" max="518" width="12" style="483" customWidth="1"/>
    <col min="519" max="519" width="13" style="483" customWidth="1"/>
    <col min="520" max="520" width="11.33203125" style="483" bestFit="1" customWidth="1"/>
    <col min="521" max="521" width="5" style="483" bestFit="1" customWidth="1"/>
    <col min="522" max="522" width="10" style="483" customWidth="1"/>
    <col min="523" max="523" width="26.33203125" style="483" customWidth="1"/>
    <col min="524" max="524" width="4.6640625" style="483" customWidth="1"/>
    <col min="525" max="529" width="23" style="483" bestFit="1" customWidth="1"/>
    <col min="530" max="768" width="9.109375" style="483"/>
    <col min="769" max="770" width="5.6640625" style="483" customWidth="1"/>
    <col min="771" max="771" width="11.109375" style="483" customWidth="1"/>
    <col min="772" max="772" width="15.44140625" style="483" bestFit="1" customWidth="1"/>
    <col min="773" max="773" width="10.6640625" style="483" bestFit="1" customWidth="1"/>
    <col min="774" max="774" width="12" style="483" customWidth="1"/>
    <col min="775" max="775" width="13" style="483" customWidth="1"/>
    <col min="776" max="776" width="11.33203125" style="483" bestFit="1" customWidth="1"/>
    <col min="777" max="777" width="5" style="483" bestFit="1" customWidth="1"/>
    <col min="778" max="778" width="10" style="483" customWidth="1"/>
    <col min="779" max="779" width="26.33203125" style="483" customWidth="1"/>
    <col min="780" max="780" width="4.6640625" style="483" customWidth="1"/>
    <col min="781" max="785" width="23" style="483" bestFit="1" customWidth="1"/>
    <col min="786" max="1024" width="9.109375" style="483"/>
    <col min="1025" max="1026" width="5.6640625" style="483" customWidth="1"/>
    <col min="1027" max="1027" width="11.109375" style="483" customWidth="1"/>
    <col min="1028" max="1028" width="15.44140625" style="483" bestFit="1" customWidth="1"/>
    <col min="1029" max="1029" width="10.6640625" style="483" bestFit="1" customWidth="1"/>
    <col min="1030" max="1030" width="12" style="483" customWidth="1"/>
    <col min="1031" max="1031" width="13" style="483" customWidth="1"/>
    <col min="1032" max="1032" width="11.33203125" style="483" bestFit="1" customWidth="1"/>
    <col min="1033" max="1033" width="5" style="483" bestFit="1" customWidth="1"/>
    <col min="1034" max="1034" width="10" style="483" customWidth="1"/>
    <col min="1035" max="1035" width="26.33203125" style="483" customWidth="1"/>
    <col min="1036" max="1036" width="4.6640625" style="483" customWidth="1"/>
    <col min="1037" max="1041" width="23" style="483" bestFit="1" customWidth="1"/>
    <col min="1042" max="1280" width="9.109375" style="483"/>
    <col min="1281" max="1282" width="5.6640625" style="483" customWidth="1"/>
    <col min="1283" max="1283" width="11.109375" style="483" customWidth="1"/>
    <col min="1284" max="1284" width="15.44140625" style="483" bestFit="1" customWidth="1"/>
    <col min="1285" max="1285" width="10.6640625" style="483" bestFit="1" customWidth="1"/>
    <col min="1286" max="1286" width="12" style="483" customWidth="1"/>
    <col min="1287" max="1287" width="13" style="483" customWidth="1"/>
    <col min="1288" max="1288" width="11.33203125" style="483" bestFit="1" customWidth="1"/>
    <col min="1289" max="1289" width="5" style="483" bestFit="1" customWidth="1"/>
    <col min="1290" max="1290" width="10" style="483" customWidth="1"/>
    <col min="1291" max="1291" width="26.33203125" style="483" customWidth="1"/>
    <col min="1292" max="1292" width="4.6640625" style="483" customWidth="1"/>
    <col min="1293" max="1297" width="23" style="483" bestFit="1" customWidth="1"/>
    <col min="1298" max="1536" width="9.109375" style="483"/>
    <col min="1537" max="1538" width="5.6640625" style="483" customWidth="1"/>
    <col min="1539" max="1539" width="11.109375" style="483" customWidth="1"/>
    <col min="1540" max="1540" width="15.44140625" style="483" bestFit="1" customWidth="1"/>
    <col min="1541" max="1541" width="10.6640625" style="483" bestFit="1" customWidth="1"/>
    <col min="1542" max="1542" width="12" style="483" customWidth="1"/>
    <col min="1543" max="1543" width="13" style="483" customWidth="1"/>
    <col min="1544" max="1544" width="11.33203125" style="483" bestFit="1" customWidth="1"/>
    <col min="1545" max="1545" width="5" style="483" bestFit="1" customWidth="1"/>
    <col min="1546" max="1546" width="10" style="483" customWidth="1"/>
    <col min="1547" max="1547" width="26.33203125" style="483" customWidth="1"/>
    <col min="1548" max="1548" width="4.6640625" style="483" customWidth="1"/>
    <col min="1549" max="1553" width="23" style="483" bestFit="1" customWidth="1"/>
    <col min="1554" max="1792" width="9.109375" style="483"/>
    <col min="1793" max="1794" width="5.6640625" style="483" customWidth="1"/>
    <col min="1795" max="1795" width="11.109375" style="483" customWidth="1"/>
    <col min="1796" max="1796" width="15.44140625" style="483" bestFit="1" customWidth="1"/>
    <col min="1797" max="1797" width="10.6640625" style="483" bestFit="1" customWidth="1"/>
    <col min="1798" max="1798" width="12" style="483" customWidth="1"/>
    <col min="1799" max="1799" width="13" style="483" customWidth="1"/>
    <col min="1800" max="1800" width="11.33203125" style="483" bestFit="1" customWidth="1"/>
    <col min="1801" max="1801" width="5" style="483" bestFit="1" customWidth="1"/>
    <col min="1802" max="1802" width="10" style="483" customWidth="1"/>
    <col min="1803" max="1803" width="26.33203125" style="483" customWidth="1"/>
    <col min="1804" max="1804" width="4.6640625" style="483" customWidth="1"/>
    <col min="1805" max="1809" width="23" style="483" bestFit="1" customWidth="1"/>
    <col min="1810" max="2048" width="9.109375" style="483"/>
    <col min="2049" max="2050" width="5.6640625" style="483" customWidth="1"/>
    <col min="2051" max="2051" width="11.109375" style="483" customWidth="1"/>
    <col min="2052" max="2052" width="15.44140625" style="483" bestFit="1" customWidth="1"/>
    <col min="2053" max="2053" width="10.6640625" style="483" bestFit="1" customWidth="1"/>
    <col min="2054" max="2054" width="12" style="483" customWidth="1"/>
    <col min="2055" max="2055" width="13" style="483" customWidth="1"/>
    <col min="2056" max="2056" width="11.33203125" style="483" bestFit="1" customWidth="1"/>
    <col min="2057" max="2057" width="5" style="483" bestFit="1" customWidth="1"/>
    <col min="2058" max="2058" width="10" style="483" customWidth="1"/>
    <col min="2059" max="2059" width="26.33203125" style="483" customWidth="1"/>
    <col min="2060" max="2060" width="4.6640625" style="483" customWidth="1"/>
    <col min="2061" max="2065" width="23" style="483" bestFit="1" customWidth="1"/>
    <col min="2066" max="2304" width="9.109375" style="483"/>
    <col min="2305" max="2306" width="5.6640625" style="483" customWidth="1"/>
    <col min="2307" max="2307" width="11.109375" style="483" customWidth="1"/>
    <col min="2308" max="2308" width="15.44140625" style="483" bestFit="1" customWidth="1"/>
    <col min="2309" max="2309" width="10.6640625" style="483" bestFit="1" customWidth="1"/>
    <col min="2310" max="2310" width="12" style="483" customWidth="1"/>
    <col min="2311" max="2311" width="13" style="483" customWidth="1"/>
    <col min="2312" max="2312" width="11.33203125" style="483" bestFit="1" customWidth="1"/>
    <col min="2313" max="2313" width="5" style="483" bestFit="1" customWidth="1"/>
    <col min="2314" max="2314" width="10" style="483" customWidth="1"/>
    <col min="2315" max="2315" width="26.33203125" style="483" customWidth="1"/>
    <col min="2316" max="2316" width="4.6640625" style="483" customWidth="1"/>
    <col min="2317" max="2321" width="23" style="483" bestFit="1" customWidth="1"/>
    <col min="2322" max="2560" width="9.109375" style="483"/>
    <col min="2561" max="2562" width="5.6640625" style="483" customWidth="1"/>
    <col min="2563" max="2563" width="11.109375" style="483" customWidth="1"/>
    <col min="2564" max="2564" width="15.44140625" style="483" bestFit="1" customWidth="1"/>
    <col min="2565" max="2565" width="10.6640625" style="483" bestFit="1" customWidth="1"/>
    <col min="2566" max="2566" width="12" style="483" customWidth="1"/>
    <col min="2567" max="2567" width="13" style="483" customWidth="1"/>
    <col min="2568" max="2568" width="11.33203125" style="483" bestFit="1" customWidth="1"/>
    <col min="2569" max="2569" width="5" style="483" bestFit="1" customWidth="1"/>
    <col min="2570" max="2570" width="10" style="483" customWidth="1"/>
    <col min="2571" max="2571" width="26.33203125" style="483" customWidth="1"/>
    <col min="2572" max="2572" width="4.6640625" style="483" customWidth="1"/>
    <col min="2573" max="2577" width="23" style="483" bestFit="1" customWidth="1"/>
    <col min="2578" max="2816" width="9.109375" style="483"/>
    <col min="2817" max="2818" width="5.6640625" style="483" customWidth="1"/>
    <col min="2819" max="2819" width="11.109375" style="483" customWidth="1"/>
    <col min="2820" max="2820" width="15.44140625" style="483" bestFit="1" customWidth="1"/>
    <col min="2821" max="2821" width="10.6640625" style="483" bestFit="1" customWidth="1"/>
    <col min="2822" max="2822" width="12" style="483" customWidth="1"/>
    <col min="2823" max="2823" width="13" style="483" customWidth="1"/>
    <col min="2824" max="2824" width="11.33203125" style="483" bestFit="1" customWidth="1"/>
    <col min="2825" max="2825" width="5" style="483" bestFit="1" customWidth="1"/>
    <col min="2826" max="2826" width="10" style="483" customWidth="1"/>
    <col min="2827" max="2827" width="26.33203125" style="483" customWidth="1"/>
    <col min="2828" max="2828" width="4.6640625" style="483" customWidth="1"/>
    <col min="2829" max="2833" width="23" style="483" bestFit="1" customWidth="1"/>
    <col min="2834" max="3072" width="9.109375" style="483"/>
    <col min="3073" max="3074" width="5.6640625" style="483" customWidth="1"/>
    <col min="3075" max="3075" width="11.109375" style="483" customWidth="1"/>
    <col min="3076" max="3076" width="15.44140625" style="483" bestFit="1" customWidth="1"/>
    <col min="3077" max="3077" width="10.6640625" style="483" bestFit="1" customWidth="1"/>
    <col min="3078" max="3078" width="12" style="483" customWidth="1"/>
    <col min="3079" max="3079" width="13" style="483" customWidth="1"/>
    <col min="3080" max="3080" width="11.33203125" style="483" bestFit="1" customWidth="1"/>
    <col min="3081" max="3081" width="5" style="483" bestFit="1" customWidth="1"/>
    <col min="3082" max="3082" width="10" style="483" customWidth="1"/>
    <col min="3083" max="3083" width="26.33203125" style="483" customWidth="1"/>
    <col min="3084" max="3084" width="4.6640625" style="483" customWidth="1"/>
    <col min="3085" max="3089" width="23" style="483" bestFit="1" customWidth="1"/>
    <col min="3090" max="3328" width="9.109375" style="483"/>
    <col min="3329" max="3330" width="5.6640625" style="483" customWidth="1"/>
    <col min="3331" max="3331" width="11.109375" style="483" customWidth="1"/>
    <col min="3332" max="3332" width="15.44140625" style="483" bestFit="1" customWidth="1"/>
    <col min="3333" max="3333" width="10.6640625" style="483" bestFit="1" customWidth="1"/>
    <col min="3334" max="3334" width="12" style="483" customWidth="1"/>
    <col min="3335" max="3335" width="13" style="483" customWidth="1"/>
    <col min="3336" max="3336" width="11.33203125" style="483" bestFit="1" customWidth="1"/>
    <col min="3337" max="3337" width="5" style="483" bestFit="1" customWidth="1"/>
    <col min="3338" max="3338" width="10" style="483" customWidth="1"/>
    <col min="3339" max="3339" width="26.33203125" style="483" customWidth="1"/>
    <col min="3340" max="3340" width="4.6640625" style="483" customWidth="1"/>
    <col min="3341" max="3345" width="23" style="483" bestFit="1" customWidth="1"/>
    <col min="3346" max="3584" width="9.109375" style="483"/>
    <col min="3585" max="3586" width="5.6640625" style="483" customWidth="1"/>
    <col min="3587" max="3587" width="11.109375" style="483" customWidth="1"/>
    <col min="3588" max="3588" width="15.44140625" style="483" bestFit="1" customWidth="1"/>
    <col min="3589" max="3589" width="10.6640625" style="483" bestFit="1" customWidth="1"/>
    <col min="3590" max="3590" width="12" style="483" customWidth="1"/>
    <col min="3591" max="3591" width="13" style="483" customWidth="1"/>
    <col min="3592" max="3592" width="11.33203125" style="483" bestFit="1" customWidth="1"/>
    <col min="3593" max="3593" width="5" style="483" bestFit="1" customWidth="1"/>
    <col min="3594" max="3594" width="10" style="483" customWidth="1"/>
    <col min="3595" max="3595" width="26.33203125" style="483" customWidth="1"/>
    <col min="3596" max="3596" width="4.6640625" style="483" customWidth="1"/>
    <col min="3597" max="3601" width="23" style="483" bestFit="1" customWidth="1"/>
    <col min="3602" max="3840" width="9.109375" style="483"/>
    <col min="3841" max="3842" width="5.6640625" style="483" customWidth="1"/>
    <col min="3843" max="3843" width="11.109375" style="483" customWidth="1"/>
    <col min="3844" max="3844" width="15.44140625" style="483" bestFit="1" customWidth="1"/>
    <col min="3845" max="3845" width="10.6640625" style="483" bestFit="1" customWidth="1"/>
    <col min="3846" max="3846" width="12" style="483" customWidth="1"/>
    <col min="3847" max="3847" width="13" style="483" customWidth="1"/>
    <col min="3848" max="3848" width="11.33203125" style="483" bestFit="1" customWidth="1"/>
    <col min="3849" max="3849" width="5" style="483" bestFit="1" customWidth="1"/>
    <col min="3850" max="3850" width="10" style="483" customWidth="1"/>
    <col min="3851" max="3851" width="26.33203125" style="483" customWidth="1"/>
    <col min="3852" max="3852" width="4.6640625" style="483" customWidth="1"/>
    <col min="3853" max="3857" width="23" style="483" bestFit="1" customWidth="1"/>
    <col min="3858" max="4096" width="9.109375" style="483"/>
    <col min="4097" max="4098" width="5.6640625" style="483" customWidth="1"/>
    <col min="4099" max="4099" width="11.109375" style="483" customWidth="1"/>
    <col min="4100" max="4100" width="15.44140625" style="483" bestFit="1" customWidth="1"/>
    <col min="4101" max="4101" width="10.6640625" style="483" bestFit="1" customWidth="1"/>
    <col min="4102" max="4102" width="12" style="483" customWidth="1"/>
    <col min="4103" max="4103" width="13" style="483" customWidth="1"/>
    <col min="4104" max="4104" width="11.33203125" style="483" bestFit="1" customWidth="1"/>
    <col min="4105" max="4105" width="5" style="483" bestFit="1" customWidth="1"/>
    <col min="4106" max="4106" width="10" style="483" customWidth="1"/>
    <col min="4107" max="4107" width="26.33203125" style="483" customWidth="1"/>
    <col min="4108" max="4108" width="4.6640625" style="483" customWidth="1"/>
    <col min="4109" max="4113" width="23" style="483" bestFit="1" customWidth="1"/>
    <col min="4114" max="4352" width="9.109375" style="483"/>
    <col min="4353" max="4354" width="5.6640625" style="483" customWidth="1"/>
    <col min="4355" max="4355" width="11.109375" style="483" customWidth="1"/>
    <col min="4356" max="4356" width="15.44140625" style="483" bestFit="1" customWidth="1"/>
    <col min="4357" max="4357" width="10.6640625" style="483" bestFit="1" customWidth="1"/>
    <col min="4358" max="4358" width="12" style="483" customWidth="1"/>
    <col min="4359" max="4359" width="13" style="483" customWidth="1"/>
    <col min="4360" max="4360" width="11.33203125" style="483" bestFit="1" customWidth="1"/>
    <col min="4361" max="4361" width="5" style="483" bestFit="1" customWidth="1"/>
    <col min="4362" max="4362" width="10" style="483" customWidth="1"/>
    <col min="4363" max="4363" width="26.33203125" style="483" customWidth="1"/>
    <col min="4364" max="4364" width="4.6640625" style="483" customWidth="1"/>
    <col min="4365" max="4369" width="23" style="483" bestFit="1" customWidth="1"/>
    <col min="4370" max="4608" width="9.109375" style="483"/>
    <col min="4609" max="4610" width="5.6640625" style="483" customWidth="1"/>
    <col min="4611" max="4611" width="11.109375" style="483" customWidth="1"/>
    <col min="4612" max="4612" width="15.44140625" style="483" bestFit="1" customWidth="1"/>
    <col min="4613" max="4613" width="10.6640625" style="483" bestFit="1" customWidth="1"/>
    <col min="4614" max="4614" width="12" style="483" customWidth="1"/>
    <col min="4615" max="4615" width="13" style="483" customWidth="1"/>
    <col min="4616" max="4616" width="11.33203125" style="483" bestFit="1" customWidth="1"/>
    <col min="4617" max="4617" width="5" style="483" bestFit="1" customWidth="1"/>
    <col min="4618" max="4618" width="10" style="483" customWidth="1"/>
    <col min="4619" max="4619" width="26.33203125" style="483" customWidth="1"/>
    <col min="4620" max="4620" width="4.6640625" style="483" customWidth="1"/>
    <col min="4621" max="4625" width="23" style="483" bestFit="1" customWidth="1"/>
    <col min="4626" max="4864" width="9.109375" style="483"/>
    <col min="4865" max="4866" width="5.6640625" style="483" customWidth="1"/>
    <col min="4867" max="4867" width="11.109375" style="483" customWidth="1"/>
    <col min="4868" max="4868" width="15.44140625" style="483" bestFit="1" customWidth="1"/>
    <col min="4869" max="4869" width="10.6640625" style="483" bestFit="1" customWidth="1"/>
    <col min="4870" max="4870" width="12" style="483" customWidth="1"/>
    <col min="4871" max="4871" width="13" style="483" customWidth="1"/>
    <col min="4872" max="4872" width="11.33203125" style="483" bestFit="1" customWidth="1"/>
    <col min="4873" max="4873" width="5" style="483" bestFit="1" customWidth="1"/>
    <col min="4874" max="4874" width="10" style="483" customWidth="1"/>
    <col min="4875" max="4875" width="26.33203125" style="483" customWidth="1"/>
    <col min="4876" max="4876" width="4.6640625" style="483" customWidth="1"/>
    <col min="4877" max="4881" width="23" style="483" bestFit="1" customWidth="1"/>
    <col min="4882" max="5120" width="9.109375" style="483"/>
    <col min="5121" max="5122" width="5.6640625" style="483" customWidth="1"/>
    <col min="5123" max="5123" width="11.109375" style="483" customWidth="1"/>
    <col min="5124" max="5124" width="15.44140625" style="483" bestFit="1" customWidth="1"/>
    <col min="5125" max="5125" width="10.6640625" style="483" bestFit="1" customWidth="1"/>
    <col min="5126" max="5126" width="12" style="483" customWidth="1"/>
    <col min="5127" max="5127" width="13" style="483" customWidth="1"/>
    <col min="5128" max="5128" width="11.33203125" style="483" bestFit="1" customWidth="1"/>
    <col min="5129" max="5129" width="5" style="483" bestFit="1" customWidth="1"/>
    <col min="5130" max="5130" width="10" style="483" customWidth="1"/>
    <col min="5131" max="5131" width="26.33203125" style="483" customWidth="1"/>
    <col min="5132" max="5132" width="4.6640625" style="483" customWidth="1"/>
    <col min="5133" max="5137" width="23" style="483" bestFit="1" customWidth="1"/>
    <col min="5138" max="5376" width="9.109375" style="483"/>
    <col min="5377" max="5378" width="5.6640625" style="483" customWidth="1"/>
    <col min="5379" max="5379" width="11.109375" style="483" customWidth="1"/>
    <col min="5380" max="5380" width="15.44140625" style="483" bestFit="1" customWidth="1"/>
    <col min="5381" max="5381" width="10.6640625" style="483" bestFit="1" customWidth="1"/>
    <col min="5382" max="5382" width="12" style="483" customWidth="1"/>
    <col min="5383" max="5383" width="13" style="483" customWidth="1"/>
    <col min="5384" max="5384" width="11.33203125" style="483" bestFit="1" customWidth="1"/>
    <col min="5385" max="5385" width="5" style="483" bestFit="1" customWidth="1"/>
    <col min="5386" max="5386" width="10" style="483" customWidth="1"/>
    <col min="5387" max="5387" width="26.33203125" style="483" customWidth="1"/>
    <col min="5388" max="5388" width="4.6640625" style="483" customWidth="1"/>
    <col min="5389" max="5393" width="23" style="483" bestFit="1" customWidth="1"/>
    <col min="5394" max="5632" width="9.109375" style="483"/>
    <col min="5633" max="5634" width="5.6640625" style="483" customWidth="1"/>
    <col min="5635" max="5635" width="11.109375" style="483" customWidth="1"/>
    <col min="5636" max="5636" width="15.44140625" style="483" bestFit="1" customWidth="1"/>
    <col min="5637" max="5637" width="10.6640625" style="483" bestFit="1" customWidth="1"/>
    <col min="5638" max="5638" width="12" style="483" customWidth="1"/>
    <col min="5639" max="5639" width="13" style="483" customWidth="1"/>
    <col min="5640" max="5640" width="11.33203125" style="483" bestFit="1" customWidth="1"/>
    <col min="5641" max="5641" width="5" style="483" bestFit="1" customWidth="1"/>
    <col min="5642" max="5642" width="10" style="483" customWidth="1"/>
    <col min="5643" max="5643" width="26.33203125" style="483" customWidth="1"/>
    <col min="5644" max="5644" width="4.6640625" style="483" customWidth="1"/>
    <col min="5645" max="5649" width="23" style="483" bestFit="1" customWidth="1"/>
    <col min="5650" max="5888" width="9.109375" style="483"/>
    <col min="5889" max="5890" width="5.6640625" style="483" customWidth="1"/>
    <col min="5891" max="5891" width="11.109375" style="483" customWidth="1"/>
    <col min="5892" max="5892" width="15.44140625" style="483" bestFit="1" customWidth="1"/>
    <col min="5893" max="5893" width="10.6640625" style="483" bestFit="1" customWidth="1"/>
    <col min="5894" max="5894" width="12" style="483" customWidth="1"/>
    <col min="5895" max="5895" width="13" style="483" customWidth="1"/>
    <col min="5896" max="5896" width="11.33203125" style="483" bestFit="1" customWidth="1"/>
    <col min="5897" max="5897" width="5" style="483" bestFit="1" customWidth="1"/>
    <col min="5898" max="5898" width="10" style="483" customWidth="1"/>
    <col min="5899" max="5899" width="26.33203125" style="483" customWidth="1"/>
    <col min="5900" max="5900" width="4.6640625" style="483" customWidth="1"/>
    <col min="5901" max="5905" width="23" style="483" bestFit="1" customWidth="1"/>
    <col min="5906" max="6144" width="9.109375" style="483"/>
    <col min="6145" max="6146" width="5.6640625" style="483" customWidth="1"/>
    <col min="6147" max="6147" width="11.109375" style="483" customWidth="1"/>
    <col min="6148" max="6148" width="15.44140625" style="483" bestFit="1" customWidth="1"/>
    <col min="6149" max="6149" width="10.6640625" style="483" bestFit="1" customWidth="1"/>
    <col min="6150" max="6150" width="12" style="483" customWidth="1"/>
    <col min="6151" max="6151" width="13" style="483" customWidth="1"/>
    <col min="6152" max="6152" width="11.33203125" style="483" bestFit="1" customWidth="1"/>
    <col min="6153" max="6153" width="5" style="483" bestFit="1" customWidth="1"/>
    <col min="6154" max="6154" width="10" style="483" customWidth="1"/>
    <col min="6155" max="6155" width="26.33203125" style="483" customWidth="1"/>
    <col min="6156" max="6156" width="4.6640625" style="483" customWidth="1"/>
    <col min="6157" max="6161" width="23" style="483" bestFit="1" customWidth="1"/>
    <col min="6162" max="6400" width="9.109375" style="483"/>
    <col min="6401" max="6402" width="5.6640625" style="483" customWidth="1"/>
    <col min="6403" max="6403" width="11.109375" style="483" customWidth="1"/>
    <col min="6404" max="6404" width="15.44140625" style="483" bestFit="1" customWidth="1"/>
    <col min="6405" max="6405" width="10.6640625" style="483" bestFit="1" customWidth="1"/>
    <col min="6406" max="6406" width="12" style="483" customWidth="1"/>
    <col min="6407" max="6407" width="13" style="483" customWidth="1"/>
    <col min="6408" max="6408" width="11.33203125" style="483" bestFit="1" customWidth="1"/>
    <col min="6409" max="6409" width="5" style="483" bestFit="1" customWidth="1"/>
    <col min="6410" max="6410" width="10" style="483" customWidth="1"/>
    <col min="6411" max="6411" width="26.33203125" style="483" customWidth="1"/>
    <col min="6412" max="6412" width="4.6640625" style="483" customWidth="1"/>
    <col min="6413" max="6417" width="23" style="483" bestFit="1" customWidth="1"/>
    <col min="6418" max="6656" width="9.109375" style="483"/>
    <col min="6657" max="6658" width="5.6640625" style="483" customWidth="1"/>
    <col min="6659" max="6659" width="11.109375" style="483" customWidth="1"/>
    <col min="6660" max="6660" width="15.44140625" style="483" bestFit="1" customWidth="1"/>
    <col min="6661" max="6661" width="10.6640625" style="483" bestFit="1" customWidth="1"/>
    <col min="6662" max="6662" width="12" style="483" customWidth="1"/>
    <col min="6663" max="6663" width="13" style="483" customWidth="1"/>
    <col min="6664" max="6664" width="11.33203125" style="483" bestFit="1" customWidth="1"/>
    <col min="6665" max="6665" width="5" style="483" bestFit="1" customWidth="1"/>
    <col min="6666" max="6666" width="10" style="483" customWidth="1"/>
    <col min="6667" max="6667" width="26.33203125" style="483" customWidth="1"/>
    <col min="6668" max="6668" width="4.6640625" style="483" customWidth="1"/>
    <col min="6669" max="6673" width="23" style="483" bestFit="1" customWidth="1"/>
    <col min="6674" max="6912" width="9.109375" style="483"/>
    <col min="6913" max="6914" width="5.6640625" style="483" customWidth="1"/>
    <col min="6915" max="6915" width="11.109375" style="483" customWidth="1"/>
    <col min="6916" max="6916" width="15.44140625" style="483" bestFit="1" customWidth="1"/>
    <col min="6917" max="6917" width="10.6640625" style="483" bestFit="1" customWidth="1"/>
    <col min="6918" max="6918" width="12" style="483" customWidth="1"/>
    <col min="6919" max="6919" width="13" style="483" customWidth="1"/>
    <col min="6920" max="6920" width="11.33203125" style="483" bestFit="1" customWidth="1"/>
    <col min="6921" max="6921" width="5" style="483" bestFit="1" customWidth="1"/>
    <col min="6922" max="6922" width="10" style="483" customWidth="1"/>
    <col min="6923" max="6923" width="26.33203125" style="483" customWidth="1"/>
    <col min="6924" max="6924" width="4.6640625" style="483" customWidth="1"/>
    <col min="6925" max="6929" width="23" style="483" bestFit="1" customWidth="1"/>
    <col min="6930" max="7168" width="9.109375" style="483"/>
    <col min="7169" max="7170" width="5.6640625" style="483" customWidth="1"/>
    <col min="7171" max="7171" width="11.109375" style="483" customWidth="1"/>
    <col min="7172" max="7172" width="15.44140625" style="483" bestFit="1" customWidth="1"/>
    <col min="7173" max="7173" width="10.6640625" style="483" bestFit="1" customWidth="1"/>
    <col min="7174" max="7174" width="12" style="483" customWidth="1"/>
    <col min="7175" max="7175" width="13" style="483" customWidth="1"/>
    <col min="7176" max="7176" width="11.33203125" style="483" bestFit="1" customWidth="1"/>
    <col min="7177" max="7177" width="5" style="483" bestFit="1" customWidth="1"/>
    <col min="7178" max="7178" width="10" style="483" customWidth="1"/>
    <col min="7179" max="7179" width="26.33203125" style="483" customWidth="1"/>
    <col min="7180" max="7180" width="4.6640625" style="483" customWidth="1"/>
    <col min="7181" max="7185" width="23" style="483" bestFit="1" customWidth="1"/>
    <col min="7186" max="7424" width="9.109375" style="483"/>
    <col min="7425" max="7426" width="5.6640625" style="483" customWidth="1"/>
    <col min="7427" max="7427" width="11.109375" style="483" customWidth="1"/>
    <col min="7428" max="7428" width="15.44140625" style="483" bestFit="1" customWidth="1"/>
    <col min="7429" max="7429" width="10.6640625" style="483" bestFit="1" customWidth="1"/>
    <col min="7430" max="7430" width="12" style="483" customWidth="1"/>
    <col min="7431" max="7431" width="13" style="483" customWidth="1"/>
    <col min="7432" max="7432" width="11.33203125" style="483" bestFit="1" customWidth="1"/>
    <col min="7433" max="7433" width="5" style="483" bestFit="1" customWidth="1"/>
    <col min="7434" max="7434" width="10" style="483" customWidth="1"/>
    <col min="7435" max="7435" width="26.33203125" style="483" customWidth="1"/>
    <col min="7436" max="7436" width="4.6640625" style="483" customWidth="1"/>
    <col min="7437" max="7441" width="23" style="483" bestFit="1" customWidth="1"/>
    <col min="7442" max="7680" width="9.109375" style="483"/>
    <col min="7681" max="7682" width="5.6640625" style="483" customWidth="1"/>
    <col min="7683" max="7683" width="11.109375" style="483" customWidth="1"/>
    <col min="7684" max="7684" width="15.44140625" style="483" bestFit="1" customWidth="1"/>
    <col min="7685" max="7685" width="10.6640625" style="483" bestFit="1" customWidth="1"/>
    <col min="7686" max="7686" width="12" style="483" customWidth="1"/>
    <col min="7687" max="7687" width="13" style="483" customWidth="1"/>
    <col min="7688" max="7688" width="11.33203125" style="483" bestFit="1" customWidth="1"/>
    <col min="7689" max="7689" width="5" style="483" bestFit="1" customWidth="1"/>
    <col min="7690" max="7690" width="10" style="483" customWidth="1"/>
    <col min="7691" max="7691" width="26.33203125" style="483" customWidth="1"/>
    <col min="7692" max="7692" width="4.6640625" style="483" customWidth="1"/>
    <col min="7693" max="7697" width="23" style="483" bestFit="1" customWidth="1"/>
    <col min="7698" max="7936" width="9.109375" style="483"/>
    <col min="7937" max="7938" width="5.6640625" style="483" customWidth="1"/>
    <col min="7939" max="7939" width="11.109375" style="483" customWidth="1"/>
    <col min="7940" max="7940" width="15.44140625" style="483" bestFit="1" customWidth="1"/>
    <col min="7941" max="7941" width="10.6640625" style="483" bestFit="1" customWidth="1"/>
    <col min="7942" max="7942" width="12" style="483" customWidth="1"/>
    <col min="7943" max="7943" width="13" style="483" customWidth="1"/>
    <col min="7944" max="7944" width="11.33203125" style="483" bestFit="1" customWidth="1"/>
    <col min="7945" max="7945" width="5" style="483" bestFit="1" customWidth="1"/>
    <col min="7946" max="7946" width="10" style="483" customWidth="1"/>
    <col min="7947" max="7947" width="26.33203125" style="483" customWidth="1"/>
    <col min="7948" max="7948" width="4.6640625" style="483" customWidth="1"/>
    <col min="7949" max="7953" width="23" style="483" bestFit="1" customWidth="1"/>
    <col min="7954" max="8192" width="9.109375" style="483"/>
    <col min="8193" max="8194" width="5.6640625" style="483" customWidth="1"/>
    <col min="8195" max="8195" width="11.109375" style="483" customWidth="1"/>
    <col min="8196" max="8196" width="15.44140625" style="483" bestFit="1" customWidth="1"/>
    <col min="8197" max="8197" width="10.6640625" style="483" bestFit="1" customWidth="1"/>
    <col min="8198" max="8198" width="12" style="483" customWidth="1"/>
    <col min="8199" max="8199" width="13" style="483" customWidth="1"/>
    <col min="8200" max="8200" width="11.33203125" style="483" bestFit="1" customWidth="1"/>
    <col min="8201" max="8201" width="5" style="483" bestFit="1" customWidth="1"/>
    <col min="8202" max="8202" width="10" style="483" customWidth="1"/>
    <col min="8203" max="8203" width="26.33203125" style="483" customWidth="1"/>
    <col min="8204" max="8204" width="4.6640625" style="483" customWidth="1"/>
    <col min="8205" max="8209" width="23" style="483" bestFit="1" customWidth="1"/>
    <col min="8210" max="8448" width="9.109375" style="483"/>
    <col min="8449" max="8450" width="5.6640625" style="483" customWidth="1"/>
    <col min="8451" max="8451" width="11.109375" style="483" customWidth="1"/>
    <col min="8452" max="8452" width="15.44140625" style="483" bestFit="1" customWidth="1"/>
    <col min="8453" max="8453" width="10.6640625" style="483" bestFit="1" customWidth="1"/>
    <col min="8454" max="8454" width="12" style="483" customWidth="1"/>
    <col min="8455" max="8455" width="13" style="483" customWidth="1"/>
    <col min="8456" max="8456" width="11.33203125" style="483" bestFit="1" customWidth="1"/>
    <col min="8457" max="8457" width="5" style="483" bestFit="1" customWidth="1"/>
    <col min="8458" max="8458" width="10" style="483" customWidth="1"/>
    <col min="8459" max="8459" width="26.33203125" style="483" customWidth="1"/>
    <col min="8460" max="8460" width="4.6640625" style="483" customWidth="1"/>
    <col min="8461" max="8465" width="23" style="483" bestFit="1" customWidth="1"/>
    <col min="8466" max="8704" width="9.109375" style="483"/>
    <col min="8705" max="8706" width="5.6640625" style="483" customWidth="1"/>
    <col min="8707" max="8707" width="11.109375" style="483" customWidth="1"/>
    <col min="8708" max="8708" width="15.44140625" style="483" bestFit="1" customWidth="1"/>
    <col min="8709" max="8709" width="10.6640625" style="483" bestFit="1" customWidth="1"/>
    <col min="8710" max="8710" width="12" style="483" customWidth="1"/>
    <col min="8711" max="8711" width="13" style="483" customWidth="1"/>
    <col min="8712" max="8712" width="11.33203125" style="483" bestFit="1" customWidth="1"/>
    <col min="8713" max="8713" width="5" style="483" bestFit="1" customWidth="1"/>
    <col min="8714" max="8714" width="10" style="483" customWidth="1"/>
    <col min="8715" max="8715" width="26.33203125" style="483" customWidth="1"/>
    <col min="8716" max="8716" width="4.6640625" style="483" customWidth="1"/>
    <col min="8717" max="8721" width="23" style="483" bestFit="1" customWidth="1"/>
    <col min="8722" max="8960" width="9.109375" style="483"/>
    <col min="8961" max="8962" width="5.6640625" style="483" customWidth="1"/>
    <col min="8963" max="8963" width="11.109375" style="483" customWidth="1"/>
    <col min="8964" max="8964" width="15.44140625" style="483" bestFit="1" customWidth="1"/>
    <col min="8965" max="8965" width="10.6640625" style="483" bestFit="1" customWidth="1"/>
    <col min="8966" max="8966" width="12" style="483" customWidth="1"/>
    <col min="8967" max="8967" width="13" style="483" customWidth="1"/>
    <col min="8968" max="8968" width="11.33203125" style="483" bestFit="1" customWidth="1"/>
    <col min="8969" max="8969" width="5" style="483" bestFit="1" customWidth="1"/>
    <col min="8970" max="8970" width="10" style="483" customWidth="1"/>
    <col min="8971" max="8971" width="26.33203125" style="483" customWidth="1"/>
    <col min="8972" max="8972" width="4.6640625" style="483" customWidth="1"/>
    <col min="8973" max="8977" width="23" style="483" bestFit="1" customWidth="1"/>
    <col min="8978" max="9216" width="9.109375" style="483"/>
    <col min="9217" max="9218" width="5.6640625" style="483" customWidth="1"/>
    <col min="9219" max="9219" width="11.109375" style="483" customWidth="1"/>
    <col min="9220" max="9220" width="15.44140625" style="483" bestFit="1" customWidth="1"/>
    <col min="9221" max="9221" width="10.6640625" style="483" bestFit="1" customWidth="1"/>
    <col min="9222" max="9222" width="12" style="483" customWidth="1"/>
    <col min="9223" max="9223" width="13" style="483" customWidth="1"/>
    <col min="9224" max="9224" width="11.33203125" style="483" bestFit="1" customWidth="1"/>
    <col min="9225" max="9225" width="5" style="483" bestFit="1" customWidth="1"/>
    <col min="9226" max="9226" width="10" style="483" customWidth="1"/>
    <col min="9227" max="9227" width="26.33203125" style="483" customWidth="1"/>
    <col min="9228" max="9228" width="4.6640625" style="483" customWidth="1"/>
    <col min="9229" max="9233" width="23" style="483" bestFit="1" customWidth="1"/>
    <col min="9234" max="9472" width="9.109375" style="483"/>
    <col min="9473" max="9474" width="5.6640625" style="483" customWidth="1"/>
    <col min="9475" max="9475" width="11.109375" style="483" customWidth="1"/>
    <col min="9476" max="9476" width="15.44140625" style="483" bestFit="1" customWidth="1"/>
    <col min="9477" max="9477" width="10.6640625" style="483" bestFit="1" customWidth="1"/>
    <col min="9478" max="9478" width="12" style="483" customWidth="1"/>
    <col min="9479" max="9479" width="13" style="483" customWidth="1"/>
    <col min="9480" max="9480" width="11.33203125" style="483" bestFit="1" customWidth="1"/>
    <col min="9481" max="9481" width="5" style="483" bestFit="1" customWidth="1"/>
    <col min="9482" max="9482" width="10" style="483" customWidth="1"/>
    <col min="9483" max="9483" width="26.33203125" style="483" customWidth="1"/>
    <col min="9484" max="9484" width="4.6640625" style="483" customWidth="1"/>
    <col min="9485" max="9489" width="23" style="483" bestFit="1" customWidth="1"/>
    <col min="9490" max="9728" width="9.109375" style="483"/>
    <col min="9729" max="9730" width="5.6640625" style="483" customWidth="1"/>
    <col min="9731" max="9731" width="11.109375" style="483" customWidth="1"/>
    <col min="9732" max="9732" width="15.44140625" style="483" bestFit="1" customWidth="1"/>
    <col min="9733" max="9733" width="10.6640625" style="483" bestFit="1" customWidth="1"/>
    <col min="9734" max="9734" width="12" style="483" customWidth="1"/>
    <col min="9735" max="9735" width="13" style="483" customWidth="1"/>
    <col min="9736" max="9736" width="11.33203125" style="483" bestFit="1" customWidth="1"/>
    <col min="9737" max="9737" width="5" style="483" bestFit="1" customWidth="1"/>
    <col min="9738" max="9738" width="10" style="483" customWidth="1"/>
    <col min="9739" max="9739" width="26.33203125" style="483" customWidth="1"/>
    <col min="9740" max="9740" width="4.6640625" style="483" customWidth="1"/>
    <col min="9741" max="9745" width="23" style="483" bestFit="1" customWidth="1"/>
    <col min="9746" max="9984" width="9.109375" style="483"/>
    <col min="9985" max="9986" width="5.6640625" style="483" customWidth="1"/>
    <col min="9987" max="9987" width="11.109375" style="483" customWidth="1"/>
    <col min="9988" max="9988" width="15.44140625" style="483" bestFit="1" customWidth="1"/>
    <col min="9989" max="9989" width="10.6640625" style="483" bestFit="1" customWidth="1"/>
    <col min="9990" max="9990" width="12" style="483" customWidth="1"/>
    <col min="9991" max="9991" width="13" style="483" customWidth="1"/>
    <col min="9992" max="9992" width="11.33203125" style="483" bestFit="1" customWidth="1"/>
    <col min="9993" max="9993" width="5" style="483" bestFit="1" customWidth="1"/>
    <col min="9994" max="9994" width="10" style="483" customWidth="1"/>
    <col min="9995" max="9995" width="26.33203125" style="483" customWidth="1"/>
    <col min="9996" max="9996" width="4.6640625" style="483" customWidth="1"/>
    <col min="9997" max="10001" width="23" style="483" bestFit="1" customWidth="1"/>
    <col min="10002" max="10240" width="9.109375" style="483"/>
    <col min="10241" max="10242" width="5.6640625" style="483" customWidth="1"/>
    <col min="10243" max="10243" width="11.109375" style="483" customWidth="1"/>
    <col min="10244" max="10244" width="15.44140625" style="483" bestFit="1" customWidth="1"/>
    <col min="10245" max="10245" width="10.6640625" style="483" bestFit="1" customWidth="1"/>
    <col min="10246" max="10246" width="12" style="483" customWidth="1"/>
    <col min="10247" max="10247" width="13" style="483" customWidth="1"/>
    <col min="10248" max="10248" width="11.33203125" style="483" bestFit="1" customWidth="1"/>
    <col min="10249" max="10249" width="5" style="483" bestFit="1" customWidth="1"/>
    <col min="10250" max="10250" width="10" style="483" customWidth="1"/>
    <col min="10251" max="10251" width="26.33203125" style="483" customWidth="1"/>
    <col min="10252" max="10252" width="4.6640625" style="483" customWidth="1"/>
    <col min="10253" max="10257" width="23" style="483" bestFit="1" customWidth="1"/>
    <col min="10258" max="10496" width="9.109375" style="483"/>
    <col min="10497" max="10498" width="5.6640625" style="483" customWidth="1"/>
    <col min="10499" max="10499" width="11.109375" style="483" customWidth="1"/>
    <col min="10500" max="10500" width="15.44140625" style="483" bestFit="1" customWidth="1"/>
    <col min="10501" max="10501" width="10.6640625" style="483" bestFit="1" customWidth="1"/>
    <col min="10502" max="10502" width="12" style="483" customWidth="1"/>
    <col min="10503" max="10503" width="13" style="483" customWidth="1"/>
    <col min="10504" max="10504" width="11.33203125" style="483" bestFit="1" customWidth="1"/>
    <col min="10505" max="10505" width="5" style="483" bestFit="1" customWidth="1"/>
    <col min="10506" max="10506" width="10" style="483" customWidth="1"/>
    <col min="10507" max="10507" width="26.33203125" style="483" customWidth="1"/>
    <col min="10508" max="10508" width="4.6640625" style="483" customWidth="1"/>
    <col min="10509" max="10513" width="23" style="483" bestFit="1" customWidth="1"/>
    <col min="10514" max="10752" width="9.109375" style="483"/>
    <col min="10753" max="10754" width="5.6640625" style="483" customWidth="1"/>
    <col min="10755" max="10755" width="11.109375" style="483" customWidth="1"/>
    <col min="10756" max="10756" width="15.44140625" style="483" bestFit="1" customWidth="1"/>
    <col min="10757" max="10757" width="10.6640625" style="483" bestFit="1" customWidth="1"/>
    <col min="10758" max="10758" width="12" style="483" customWidth="1"/>
    <col min="10759" max="10759" width="13" style="483" customWidth="1"/>
    <col min="10760" max="10760" width="11.33203125" style="483" bestFit="1" customWidth="1"/>
    <col min="10761" max="10761" width="5" style="483" bestFit="1" customWidth="1"/>
    <col min="10762" max="10762" width="10" style="483" customWidth="1"/>
    <col min="10763" max="10763" width="26.33203125" style="483" customWidth="1"/>
    <col min="10764" max="10764" width="4.6640625" style="483" customWidth="1"/>
    <col min="10765" max="10769" width="23" style="483" bestFit="1" customWidth="1"/>
    <col min="10770" max="11008" width="9.109375" style="483"/>
    <col min="11009" max="11010" width="5.6640625" style="483" customWidth="1"/>
    <col min="11011" max="11011" width="11.109375" style="483" customWidth="1"/>
    <col min="11012" max="11012" width="15.44140625" style="483" bestFit="1" customWidth="1"/>
    <col min="11013" max="11013" width="10.6640625" style="483" bestFit="1" customWidth="1"/>
    <col min="11014" max="11014" width="12" style="483" customWidth="1"/>
    <col min="11015" max="11015" width="13" style="483" customWidth="1"/>
    <col min="11016" max="11016" width="11.33203125" style="483" bestFit="1" customWidth="1"/>
    <col min="11017" max="11017" width="5" style="483" bestFit="1" customWidth="1"/>
    <col min="11018" max="11018" width="10" style="483" customWidth="1"/>
    <col min="11019" max="11019" width="26.33203125" style="483" customWidth="1"/>
    <col min="11020" max="11020" width="4.6640625" style="483" customWidth="1"/>
    <col min="11021" max="11025" width="23" style="483" bestFit="1" customWidth="1"/>
    <col min="11026" max="11264" width="9.109375" style="483"/>
    <col min="11265" max="11266" width="5.6640625" style="483" customWidth="1"/>
    <col min="11267" max="11267" width="11.109375" style="483" customWidth="1"/>
    <col min="11268" max="11268" width="15.44140625" style="483" bestFit="1" customWidth="1"/>
    <col min="11269" max="11269" width="10.6640625" style="483" bestFit="1" customWidth="1"/>
    <col min="11270" max="11270" width="12" style="483" customWidth="1"/>
    <col min="11271" max="11271" width="13" style="483" customWidth="1"/>
    <col min="11272" max="11272" width="11.33203125" style="483" bestFit="1" customWidth="1"/>
    <col min="11273" max="11273" width="5" style="483" bestFit="1" customWidth="1"/>
    <col min="11274" max="11274" width="10" style="483" customWidth="1"/>
    <col min="11275" max="11275" width="26.33203125" style="483" customWidth="1"/>
    <col min="11276" max="11276" width="4.6640625" style="483" customWidth="1"/>
    <col min="11277" max="11281" width="23" style="483" bestFit="1" customWidth="1"/>
    <col min="11282" max="11520" width="9.109375" style="483"/>
    <col min="11521" max="11522" width="5.6640625" style="483" customWidth="1"/>
    <col min="11523" max="11523" width="11.109375" style="483" customWidth="1"/>
    <col min="11524" max="11524" width="15.44140625" style="483" bestFit="1" customWidth="1"/>
    <col min="11525" max="11525" width="10.6640625" style="483" bestFit="1" customWidth="1"/>
    <col min="11526" max="11526" width="12" style="483" customWidth="1"/>
    <col min="11527" max="11527" width="13" style="483" customWidth="1"/>
    <col min="11528" max="11528" width="11.33203125" style="483" bestFit="1" customWidth="1"/>
    <col min="11529" max="11529" width="5" style="483" bestFit="1" customWidth="1"/>
    <col min="11530" max="11530" width="10" style="483" customWidth="1"/>
    <col min="11531" max="11531" width="26.33203125" style="483" customWidth="1"/>
    <col min="11532" max="11532" width="4.6640625" style="483" customWidth="1"/>
    <col min="11533" max="11537" width="23" style="483" bestFit="1" customWidth="1"/>
    <col min="11538" max="11776" width="9.109375" style="483"/>
    <col min="11777" max="11778" width="5.6640625" style="483" customWidth="1"/>
    <col min="11779" max="11779" width="11.109375" style="483" customWidth="1"/>
    <col min="11780" max="11780" width="15.44140625" style="483" bestFit="1" customWidth="1"/>
    <col min="11781" max="11781" width="10.6640625" style="483" bestFit="1" customWidth="1"/>
    <col min="11782" max="11782" width="12" style="483" customWidth="1"/>
    <col min="11783" max="11783" width="13" style="483" customWidth="1"/>
    <col min="11784" max="11784" width="11.33203125" style="483" bestFit="1" customWidth="1"/>
    <col min="11785" max="11785" width="5" style="483" bestFit="1" customWidth="1"/>
    <col min="11786" max="11786" width="10" style="483" customWidth="1"/>
    <col min="11787" max="11787" width="26.33203125" style="483" customWidth="1"/>
    <col min="11788" max="11788" width="4.6640625" style="483" customWidth="1"/>
    <col min="11789" max="11793" width="23" style="483" bestFit="1" customWidth="1"/>
    <col min="11794" max="12032" width="9.109375" style="483"/>
    <col min="12033" max="12034" width="5.6640625" style="483" customWidth="1"/>
    <col min="12035" max="12035" width="11.109375" style="483" customWidth="1"/>
    <col min="12036" max="12036" width="15.44140625" style="483" bestFit="1" customWidth="1"/>
    <col min="12037" max="12037" width="10.6640625" style="483" bestFit="1" customWidth="1"/>
    <col min="12038" max="12038" width="12" style="483" customWidth="1"/>
    <col min="12039" max="12039" width="13" style="483" customWidth="1"/>
    <col min="12040" max="12040" width="11.33203125" style="483" bestFit="1" customWidth="1"/>
    <col min="12041" max="12041" width="5" style="483" bestFit="1" customWidth="1"/>
    <col min="12042" max="12042" width="10" style="483" customWidth="1"/>
    <col min="12043" max="12043" width="26.33203125" style="483" customWidth="1"/>
    <col min="12044" max="12044" width="4.6640625" style="483" customWidth="1"/>
    <col min="12045" max="12049" width="23" style="483" bestFit="1" customWidth="1"/>
    <col min="12050" max="12288" width="9.109375" style="483"/>
    <col min="12289" max="12290" width="5.6640625" style="483" customWidth="1"/>
    <col min="12291" max="12291" width="11.109375" style="483" customWidth="1"/>
    <col min="12292" max="12292" width="15.44140625" style="483" bestFit="1" customWidth="1"/>
    <col min="12293" max="12293" width="10.6640625" style="483" bestFit="1" customWidth="1"/>
    <col min="12294" max="12294" width="12" style="483" customWidth="1"/>
    <col min="12295" max="12295" width="13" style="483" customWidth="1"/>
    <col min="12296" max="12296" width="11.33203125" style="483" bestFit="1" customWidth="1"/>
    <col min="12297" max="12297" width="5" style="483" bestFit="1" customWidth="1"/>
    <col min="12298" max="12298" width="10" style="483" customWidth="1"/>
    <col min="12299" max="12299" width="26.33203125" style="483" customWidth="1"/>
    <col min="12300" max="12300" width="4.6640625" style="483" customWidth="1"/>
    <col min="12301" max="12305" width="23" style="483" bestFit="1" customWidth="1"/>
    <col min="12306" max="12544" width="9.109375" style="483"/>
    <col min="12545" max="12546" width="5.6640625" style="483" customWidth="1"/>
    <col min="12547" max="12547" width="11.109375" style="483" customWidth="1"/>
    <col min="12548" max="12548" width="15.44140625" style="483" bestFit="1" customWidth="1"/>
    <col min="12549" max="12549" width="10.6640625" style="483" bestFit="1" customWidth="1"/>
    <col min="12550" max="12550" width="12" style="483" customWidth="1"/>
    <col min="12551" max="12551" width="13" style="483" customWidth="1"/>
    <col min="12552" max="12552" width="11.33203125" style="483" bestFit="1" customWidth="1"/>
    <col min="12553" max="12553" width="5" style="483" bestFit="1" customWidth="1"/>
    <col min="12554" max="12554" width="10" style="483" customWidth="1"/>
    <col min="12555" max="12555" width="26.33203125" style="483" customWidth="1"/>
    <col min="12556" max="12556" width="4.6640625" style="483" customWidth="1"/>
    <col min="12557" max="12561" width="23" style="483" bestFit="1" customWidth="1"/>
    <col min="12562" max="12800" width="9.109375" style="483"/>
    <col min="12801" max="12802" width="5.6640625" style="483" customWidth="1"/>
    <col min="12803" max="12803" width="11.109375" style="483" customWidth="1"/>
    <col min="12804" max="12804" width="15.44140625" style="483" bestFit="1" customWidth="1"/>
    <col min="12805" max="12805" width="10.6640625" style="483" bestFit="1" customWidth="1"/>
    <col min="12806" max="12806" width="12" style="483" customWidth="1"/>
    <col min="12807" max="12807" width="13" style="483" customWidth="1"/>
    <col min="12808" max="12808" width="11.33203125" style="483" bestFit="1" customWidth="1"/>
    <col min="12809" max="12809" width="5" style="483" bestFit="1" customWidth="1"/>
    <col min="12810" max="12810" width="10" style="483" customWidth="1"/>
    <col min="12811" max="12811" width="26.33203125" style="483" customWidth="1"/>
    <col min="12812" max="12812" width="4.6640625" style="483" customWidth="1"/>
    <col min="12813" max="12817" width="23" style="483" bestFit="1" customWidth="1"/>
    <col min="12818" max="13056" width="9.109375" style="483"/>
    <col min="13057" max="13058" width="5.6640625" style="483" customWidth="1"/>
    <col min="13059" max="13059" width="11.109375" style="483" customWidth="1"/>
    <col min="13060" max="13060" width="15.44140625" style="483" bestFit="1" customWidth="1"/>
    <col min="13061" max="13061" width="10.6640625" style="483" bestFit="1" customWidth="1"/>
    <col min="13062" max="13062" width="12" style="483" customWidth="1"/>
    <col min="13063" max="13063" width="13" style="483" customWidth="1"/>
    <col min="13064" max="13064" width="11.33203125" style="483" bestFit="1" customWidth="1"/>
    <col min="13065" max="13065" width="5" style="483" bestFit="1" customWidth="1"/>
    <col min="13066" max="13066" width="10" style="483" customWidth="1"/>
    <col min="13067" max="13067" width="26.33203125" style="483" customWidth="1"/>
    <col min="13068" max="13068" width="4.6640625" style="483" customWidth="1"/>
    <col min="13069" max="13073" width="23" style="483" bestFit="1" customWidth="1"/>
    <col min="13074" max="13312" width="9.109375" style="483"/>
    <col min="13313" max="13314" width="5.6640625" style="483" customWidth="1"/>
    <col min="13315" max="13315" width="11.109375" style="483" customWidth="1"/>
    <col min="13316" max="13316" width="15.44140625" style="483" bestFit="1" customWidth="1"/>
    <col min="13317" max="13317" width="10.6640625" style="483" bestFit="1" customWidth="1"/>
    <col min="13318" max="13318" width="12" style="483" customWidth="1"/>
    <col min="13319" max="13319" width="13" style="483" customWidth="1"/>
    <col min="13320" max="13320" width="11.33203125" style="483" bestFit="1" customWidth="1"/>
    <col min="13321" max="13321" width="5" style="483" bestFit="1" customWidth="1"/>
    <col min="13322" max="13322" width="10" style="483" customWidth="1"/>
    <col min="13323" max="13323" width="26.33203125" style="483" customWidth="1"/>
    <col min="13324" max="13324" width="4.6640625" style="483" customWidth="1"/>
    <col min="13325" max="13329" width="23" style="483" bestFit="1" customWidth="1"/>
    <col min="13330" max="13568" width="9.109375" style="483"/>
    <col min="13569" max="13570" width="5.6640625" style="483" customWidth="1"/>
    <col min="13571" max="13571" width="11.109375" style="483" customWidth="1"/>
    <col min="13572" max="13572" width="15.44140625" style="483" bestFit="1" customWidth="1"/>
    <col min="13573" max="13573" width="10.6640625" style="483" bestFit="1" customWidth="1"/>
    <col min="13574" max="13574" width="12" style="483" customWidth="1"/>
    <col min="13575" max="13575" width="13" style="483" customWidth="1"/>
    <col min="13576" max="13576" width="11.33203125" style="483" bestFit="1" customWidth="1"/>
    <col min="13577" max="13577" width="5" style="483" bestFit="1" customWidth="1"/>
    <col min="13578" max="13578" width="10" style="483" customWidth="1"/>
    <col min="13579" max="13579" width="26.33203125" style="483" customWidth="1"/>
    <col min="13580" max="13580" width="4.6640625" style="483" customWidth="1"/>
    <col min="13581" max="13585" width="23" style="483" bestFit="1" customWidth="1"/>
    <col min="13586" max="13824" width="9.109375" style="483"/>
    <col min="13825" max="13826" width="5.6640625" style="483" customWidth="1"/>
    <col min="13827" max="13827" width="11.109375" style="483" customWidth="1"/>
    <col min="13828" max="13828" width="15.44140625" style="483" bestFit="1" customWidth="1"/>
    <col min="13829" max="13829" width="10.6640625" style="483" bestFit="1" customWidth="1"/>
    <col min="13830" max="13830" width="12" style="483" customWidth="1"/>
    <col min="13831" max="13831" width="13" style="483" customWidth="1"/>
    <col min="13832" max="13832" width="11.33203125" style="483" bestFit="1" customWidth="1"/>
    <col min="13833" max="13833" width="5" style="483" bestFit="1" customWidth="1"/>
    <col min="13834" max="13834" width="10" style="483" customWidth="1"/>
    <col min="13835" max="13835" width="26.33203125" style="483" customWidth="1"/>
    <col min="13836" max="13836" width="4.6640625" style="483" customWidth="1"/>
    <col min="13837" max="13841" width="23" style="483" bestFit="1" customWidth="1"/>
    <col min="13842" max="14080" width="9.109375" style="483"/>
    <col min="14081" max="14082" width="5.6640625" style="483" customWidth="1"/>
    <col min="14083" max="14083" width="11.109375" style="483" customWidth="1"/>
    <col min="14084" max="14084" width="15.44140625" style="483" bestFit="1" customWidth="1"/>
    <col min="14085" max="14085" width="10.6640625" style="483" bestFit="1" customWidth="1"/>
    <col min="14086" max="14086" width="12" style="483" customWidth="1"/>
    <col min="14087" max="14087" width="13" style="483" customWidth="1"/>
    <col min="14088" max="14088" width="11.33203125" style="483" bestFit="1" customWidth="1"/>
    <col min="14089" max="14089" width="5" style="483" bestFit="1" customWidth="1"/>
    <col min="14090" max="14090" width="10" style="483" customWidth="1"/>
    <col min="14091" max="14091" width="26.33203125" style="483" customWidth="1"/>
    <col min="14092" max="14092" width="4.6640625" style="483" customWidth="1"/>
    <col min="14093" max="14097" width="23" style="483" bestFit="1" customWidth="1"/>
    <col min="14098" max="14336" width="9.109375" style="483"/>
    <col min="14337" max="14338" width="5.6640625" style="483" customWidth="1"/>
    <col min="14339" max="14339" width="11.109375" style="483" customWidth="1"/>
    <col min="14340" max="14340" width="15.44140625" style="483" bestFit="1" customWidth="1"/>
    <col min="14341" max="14341" width="10.6640625" style="483" bestFit="1" customWidth="1"/>
    <col min="14342" max="14342" width="12" style="483" customWidth="1"/>
    <col min="14343" max="14343" width="13" style="483" customWidth="1"/>
    <col min="14344" max="14344" width="11.33203125" style="483" bestFit="1" customWidth="1"/>
    <col min="14345" max="14345" width="5" style="483" bestFit="1" customWidth="1"/>
    <col min="14346" max="14346" width="10" style="483" customWidth="1"/>
    <col min="14347" max="14347" width="26.33203125" style="483" customWidth="1"/>
    <col min="14348" max="14348" width="4.6640625" style="483" customWidth="1"/>
    <col min="14349" max="14353" width="23" style="483" bestFit="1" customWidth="1"/>
    <col min="14354" max="14592" width="9.109375" style="483"/>
    <col min="14593" max="14594" width="5.6640625" style="483" customWidth="1"/>
    <col min="14595" max="14595" width="11.109375" style="483" customWidth="1"/>
    <col min="14596" max="14596" width="15.44140625" style="483" bestFit="1" customWidth="1"/>
    <col min="14597" max="14597" width="10.6640625" style="483" bestFit="1" customWidth="1"/>
    <col min="14598" max="14598" width="12" style="483" customWidth="1"/>
    <col min="14599" max="14599" width="13" style="483" customWidth="1"/>
    <col min="14600" max="14600" width="11.33203125" style="483" bestFit="1" customWidth="1"/>
    <col min="14601" max="14601" width="5" style="483" bestFit="1" customWidth="1"/>
    <col min="14602" max="14602" width="10" style="483" customWidth="1"/>
    <col min="14603" max="14603" width="26.33203125" style="483" customWidth="1"/>
    <col min="14604" max="14604" width="4.6640625" style="483" customWidth="1"/>
    <col min="14605" max="14609" width="23" style="483" bestFit="1" customWidth="1"/>
    <col min="14610" max="14848" width="9.109375" style="483"/>
    <col min="14849" max="14850" width="5.6640625" style="483" customWidth="1"/>
    <col min="14851" max="14851" width="11.109375" style="483" customWidth="1"/>
    <col min="14852" max="14852" width="15.44140625" style="483" bestFit="1" customWidth="1"/>
    <col min="14853" max="14853" width="10.6640625" style="483" bestFit="1" customWidth="1"/>
    <col min="14854" max="14854" width="12" style="483" customWidth="1"/>
    <col min="14855" max="14855" width="13" style="483" customWidth="1"/>
    <col min="14856" max="14856" width="11.33203125" style="483" bestFit="1" customWidth="1"/>
    <col min="14857" max="14857" width="5" style="483" bestFit="1" customWidth="1"/>
    <col min="14858" max="14858" width="10" style="483" customWidth="1"/>
    <col min="14859" max="14859" width="26.33203125" style="483" customWidth="1"/>
    <col min="14860" max="14860" width="4.6640625" style="483" customWidth="1"/>
    <col min="14861" max="14865" width="23" style="483" bestFit="1" customWidth="1"/>
    <col min="14866" max="15104" width="9.109375" style="483"/>
    <col min="15105" max="15106" width="5.6640625" style="483" customWidth="1"/>
    <col min="15107" max="15107" width="11.109375" style="483" customWidth="1"/>
    <col min="15108" max="15108" width="15.44140625" style="483" bestFit="1" customWidth="1"/>
    <col min="15109" max="15109" width="10.6640625" style="483" bestFit="1" customWidth="1"/>
    <col min="15110" max="15110" width="12" style="483" customWidth="1"/>
    <col min="15111" max="15111" width="13" style="483" customWidth="1"/>
    <col min="15112" max="15112" width="11.33203125" style="483" bestFit="1" customWidth="1"/>
    <col min="15113" max="15113" width="5" style="483" bestFit="1" customWidth="1"/>
    <col min="15114" max="15114" width="10" style="483" customWidth="1"/>
    <col min="15115" max="15115" width="26.33203125" style="483" customWidth="1"/>
    <col min="15116" max="15116" width="4.6640625" style="483" customWidth="1"/>
    <col min="15117" max="15121" width="23" style="483" bestFit="1" customWidth="1"/>
    <col min="15122" max="15360" width="9.109375" style="483"/>
    <col min="15361" max="15362" width="5.6640625" style="483" customWidth="1"/>
    <col min="15363" max="15363" width="11.109375" style="483" customWidth="1"/>
    <col min="15364" max="15364" width="15.44140625" style="483" bestFit="1" customWidth="1"/>
    <col min="15365" max="15365" width="10.6640625" style="483" bestFit="1" customWidth="1"/>
    <col min="15366" max="15366" width="12" style="483" customWidth="1"/>
    <col min="15367" max="15367" width="13" style="483" customWidth="1"/>
    <col min="15368" max="15368" width="11.33203125" style="483" bestFit="1" customWidth="1"/>
    <col min="15369" max="15369" width="5" style="483" bestFit="1" customWidth="1"/>
    <col min="15370" max="15370" width="10" style="483" customWidth="1"/>
    <col min="15371" max="15371" width="26.33203125" style="483" customWidth="1"/>
    <col min="15372" max="15372" width="4.6640625" style="483" customWidth="1"/>
    <col min="15373" max="15377" width="23" style="483" bestFit="1" customWidth="1"/>
    <col min="15378" max="15616" width="9.109375" style="483"/>
    <col min="15617" max="15618" width="5.6640625" style="483" customWidth="1"/>
    <col min="15619" max="15619" width="11.109375" style="483" customWidth="1"/>
    <col min="15620" max="15620" width="15.44140625" style="483" bestFit="1" customWidth="1"/>
    <col min="15621" max="15621" width="10.6640625" style="483" bestFit="1" customWidth="1"/>
    <col min="15622" max="15622" width="12" style="483" customWidth="1"/>
    <col min="15623" max="15623" width="13" style="483" customWidth="1"/>
    <col min="15624" max="15624" width="11.33203125" style="483" bestFit="1" customWidth="1"/>
    <col min="15625" max="15625" width="5" style="483" bestFit="1" customWidth="1"/>
    <col min="15626" max="15626" width="10" style="483" customWidth="1"/>
    <col min="15627" max="15627" width="26.33203125" style="483" customWidth="1"/>
    <col min="15628" max="15628" width="4.6640625" style="483" customWidth="1"/>
    <col min="15629" max="15633" width="23" style="483" bestFit="1" customWidth="1"/>
    <col min="15634" max="15872" width="9.109375" style="483"/>
    <col min="15873" max="15874" width="5.6640625" style="483" customWidth="1"/>
    <col min="15875" max="15875" width="11.109375" style="483" customWidth="1"/>
    <col min="15876" max="15876" width="15.44140625" style="483" bestFit="1" customWidth="1"/>
    <col min="15877" max="15877" width="10.6640625" style="483" bestFit="1" customWidth="1"/>
    <col min="15878" max="15878" width="12" style="483" customWidth="1"/>
    <col min="15879" max="15879" width="13" style="483" customWidth="1"/>
    <col min="15880" max="15880" width="11.33203125" style="483" bestFit="1" customWidth="1"/>
    <col min="15881" max="15881" width="5" style="483" bestFit="1" customWidth="1"/>
    <col min="15882" max="15882" width="10" style="483" customWidth="1"/>
    <col min="15883" max="15883" width="26.33203125" style="483" customWidth="1"/>
    <col min="15884" max="15884" width="4.6640625" style="483" customWidth="1"/>
    <col min="15885" max="15889" width="23" style="483" bestFit="1" customWidth="1"/>
    <col min="15890" max="16128" width="9.109375" style="483"/>
    <col min="16129" max="16130" width="5.6640625" style="483" customWidth="1"/>
    <col min="16131" max="16131" width="11.109375" style="483" customWidth="1"/>
    <col min="16132" max="16132" width="15.44140625" style="483" bestFit="1" customWidth="1"/>
    <col min="16133" max="16133" width="10.6640625" style="483" bestFit="1" customWidth="1"/>
    <col min="16134" max="16134" width="12" style="483" customWidth="1"/>
    <col min="16135" max="16135" width="13" style="483" customWidth="1"/>
    <col min="16136" max="16136" width="11.33203125" style="483" bestFit="1" customWidth="1"/>
    <col min="16137" max="16137" width="5" style="483" bestFit="1" customWidth="1"/>
    <col min="16138" max="16138" width="10" style="483" customWidth="1"/>
    <col min="16139" max="16139" width="26.33203125" style="483" customWidth="1"/>
    <col min="16140" max="16140" width="4.6640625" style="483" customWidth="1"/>
    <col min="16141" max="16145" width="23" style="483" bestFit="1" customWidth="1"/>
    <col min="16146" max="16384" width="9.109375" style="483"/>
  </cols>
  <sheetData>
    <row r="1" spans="1:13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29"/>
    </row>
    <row r="2" spans="1:13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1"/>
      <c r="L2" s="29"/>
    </row>
    <row r="3" spans="1:13" s="487" customFormat="1" ht="12" customHeight="1">
      <c r="A3" s="483"/>
      <c r="B3" s="483"/>
      <c r="C3" s="483"/>
      <c r="D3" s="484"/>
      <c r="E3" s="32"/>
      <c r="F3" s="485"/>
      <c r="G3" s="485"/>
      <c r="H3" s="485"/>
      <c r="I3" s="485"/>
      <c r="J3" s="448"/>
      <c r="K3" s="486"/>
      <c r="L3" s="7"/>
    </row>
    <row r="4" spans="1:13" s="488" customFormat="1" ht="15.6">
      <c r="C4" s="10" t="s">
        <v>900</v>
      </c>
      <c r="D4" s="489"/>
      <c r="E4" s="32"/>
      <c r="F4" s="490"/>
      <c r="G4" s="490"/>
      <c r="H4" s="491"/>
      <c r="I4" s="491"/>
      <c r="J4" s="456"/>
      <c r="L4" s="7"/>
    </row>
    <row r="5" spans="1:13" s="488" customFormat="1" ht="18" customHeight="1" thickBot="1">
      <c r="C5" s="489"/>
      <c r="D5" s="489" t="s">
        <v>569</v>
      </c>
      <c r="E5" s="32"/>
      <c r="F5" s="490"/>
      <c r="G5" s="490"/>
      <c r="H5" s="491"/>
      <c r="I5" s="491"/>
      <c r="J5" s="456"/>
      <c r="L5" s="7"/>
    </row>
    <row r="6" spans="1:13" s="497" customFormat="1" ht="18" customHeight="1" thickBot="1">
      <c r="A6" s="1" t="s">
        <v>70</v>
      </c>
      <c r="B6" s="165" t="s">
        <v>168</v>
      </c>
      <c r="C6" s="501" t="s">
        <v>2</v>
      </c>
      <c r="D6" s="493" t="s">
        <v>3</v>
      </c>
      <c r="E6" s="45" t="s">
        <v>4</v>
      </c>
      <c r="F6" s="502" t="s">
        <v>5</v>
      </c>
      <c r="G6" s="2" t="s">
        <v>6</v>
      </c>
      <c r="H6" s="2" t="s">
        <v>486</v>
      </c>
      <c r="I6" s="2" t="s">
        <v>8</v>
      </c>
      <c r="J6" s="503" t="s">
        <v>180</v>
      </c>
      <c r="K6" s="496" t="s">
        <v>10</v>
      </c>
      <c r="L6" s="29"/>
    </row>
    <row r="7" spans="1:13" s="19" customFormat="1" ht="18" customHeight="1">
      <c r="A7" s="422">
        <v>1</v>
      </c>
      <c r="B7" s="423" t="s">
        <v>901</v>
      </c>
      <c r="C7" s="4" t="s">
        <v>902</v>
      </c>
      <c r="D7" s="5" t="s">
        <v>903</v>
      </c>
      <c r="E7" s="8">
        <v>39476</v>
      </c>
      <c r="F7" s="6" t="s">
        <v>307</v>
      </c>
      <c r="G7" s="6" t="s">
        <v>39</v>
      </c>
      <c r="H7" s="6"/>
      <c r="I7" s="424">
        <v>18</v>
      </c>
      <c r="J7" s="504">
        <v>2.5418981481481482E-3</v>
      </c>
      <c r="K7" s="6" t="s">
        <v>904</v>
      </c>
      <c r="L7" s="7"/>
      <c r="M7" s="483"/>
    </row>
    <row r="8" spans="1:13" s="19" customFormat="1" ht="18" customHeight="1">
      <c r="A8" s="422">
        <v>2</v>
      </c>
      <c r="B8" s="423" t="s">
        <v>905</v>
      </c>
      <c r="C8" s="4" t="s">
        <v>906</v>
      </c>
      <c r="D8" s="5" t="s">
        <v>907</v>
      </c>
      <c r="E8" s="8">
        <v>39645</v>
      </c>
      <c r="F8" s="6" t="s">
        <v>98</v>
      </c>
      <c r="G8" s="6" t="s">
        <v>99</v>
      </c>
      <c r="H8" s="6"/>
      <c r="I8" s="424">
        <v>14</v>
      </c>
      <c r="J8" s="504">
        <v>2.6511574074074076E-3</v>
      </c>
      <c r="K8" s="6" t="s">
        <v>824</v>
      </c>
      <c r="L8" s="7"/>
      <c r="M8" s="483"/>
    </row>
    <row r="9" spans="1:13" s="19" customFormat="1" ht="18" customHeight="1">
      <c r="A9" s="422">
        <v>3</v>
      </c>
      <c r="B9" s="423" t="s">
        <v>908</v>
      </c>
      <c r="C9" s="4" t="s">
        <v>909</v>
      </c>
      <c r="D9" s="5" t="s">
        <v>910</v>
      </c>
      <c r="E9" s="8" t="s">
        <v>911</v>
      </c>
      <c r="F9" s="6" t="s">
        <v>526</v>
      </c>
      <c r="G9" s="6" t="s">
        <v>527</v>
      </c>
      <c r="H9" s="6"/>
      <c r="I9" s="424">
        <v>11</v>
      </c>
      <c r="J9" s="504">
        <v>2.8167824074074072E-3</v>
      </c>
      <c r="K9" s="6" t="s">
        <v>529</v>
      </c>
      <c r="L9" s="7"/>
      <c r="M9" s="483"/>
    </row>
    <row r="10" spans="1:13" s="19" customFormat="1" ht="18" customHeight="1">
      <c r="A10" s="422"/>
      <c r="B10" s="423" t="s">
        <v>912</v>
      </c>
      <c r="C10" s="4" t="s">
        <v>913</v>
      </c>
      <c r="D10" s="5" t="s">
        <v>914</v>
      </c>
      <c r="E10" s="8">
        <v>39745</v>
      </c>
      <c r="F10" s="6" t="s">
        <v>12</v>
      </c>
      <c r="G10" s="6" t="s">
        <v>13</v>
      </c>
      <c r="H10" s="6"/>
      <c r="I10" s="424"/>
      <c r="J10" s="504" t="s">
        <v>610</v>
      </c>
      <c r="K10" s="6" t="s">
        <v>786</v>
      </c>
      <c r="L10" s="7"/>
      <c r="M10" s="483"/>
    </row>
    <row r="11" spans="1:13">
      <c r="E11" s="483"/>
      <c r="F11" s="483"/>
      <c r="G11" s="483"/>
      <c r="H11" s="483"/>
      <c r="I11" s="483"/>
      <c r="J11" s="483"/>
      <c r="K11" s="483"/>
    </row>
    <row r="12" spans="1:13">
      <c r="E12" s="483"/>
      <c r="F12" s="483"/>
      <c r="G12" s="483"/>
      <c r="H12" s="483"/>
      <c r="I12" s="483"/>
      <c r="J12" s="483"/>
      <c r="K12" s="483"/>
    </row>
  </sheetData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topLeftCell="A33" zoomScaleNormal="100" workbookViewId="0">
      <selection activeCell="R16" sqref="R16"/>
    </sheetView>
  </sheetViews>
  <sheetFormatPr defaultRowHeight="13.2"/>
  <cols>
    <col min="1" max="1" width="5.33203125" style="64" customWidth="1"/>
    <col min="2" max="2" width="5.6640625" style="64" hidden="1" customWidth="1"/>
    <col min="3" max="3" width="12.44140625" style="64" customWidth="1"/>
    <col min="4" max="4" width="16.6640625" style="64" customWidth="1"/>
    <col min="5" max="5" width="10" style="97" customWidth="1"/>
    <col min="6" max="6" width="12.33203125" style="76" customWidth="1"/>
    <col min="7" max="7" width="21" style="76" bestFit="1" customWidth="1"/>
    <col min="8" max="8" width="9" style="76" bestFit="1" customWidth="1"/>
    <col min="9" max="9" width="5.88671875" style="76" bestFit="1" customWidth="1"/>
    <col min="10" max="10" width="6.33203125" style="355" customWidth="1"/>
    <col min="11" max="11" width="6.33203125" style="69" customWidth="1"/>
    <col min="12" max="12" width="6.109375" style="69" customWidth="1"/>
    <col min="13" max="13" width="18.5546875" style="70" bestFit="1" customWidth="1"/>
    <col min="14" max="256" width="9.109375" style="64"/>
    <col min="257" max="257" width="5.33203125" style="64" customWidth="1"/>
    <col min="258" max="258" width="0" style="64" hidden="1" customWidth="1"/>
    <col min="259" max="259" width="12.44140625" style="64" customWidth="1"/>
    <col min="260" max="260" width="16.6640625" style="64" customWidth="1"/>
    <col min="261" max="261" width="10" style="64" customWidth="1"/>
    <col min="262" max="262" width="12.33203125" style="64" customWidth="1"/>
    <col min="263" max="263" width="21" style="64" bestFit="1" customWidth="1"/>
    <col min="264" max="264" width="9" style="64" bestFit="1" customWidth="1"/>
    <col min="265" max="265" width="5.88671875" style="64" bestFit="1" customWidth="1"/>
    <col min="266" max="267" width="6.33203125" style="64" customWidth="1"/>
    <col min="268" max="268" width="6.109375" style="64" customWidth="1"/>
    <col min="269" max="269" width="18.5546875" style="64" bestFit="1" customWidth="1"/>
    <col min="270" max="512" width="9.109375" style="64"/>
    <col min="513" max="513" width="5.33203125" style="64" customWidth="1"/>
    <col min="514" max="514" width="0" style="64" hidden="1" customWidth="1"/>
    <col min="515" max="515" width="12.44140625" style="64" customWidth="1"/>
    <col min="516" max="516" width="16.6640625" style="64" customWidth="1"/>
    <col min="517" max="517" width="10" style="64" customWidth="1"/>
    <col min="518" max="518" width="12.33203125" style="64" customWidth="1"/>
    <col min="519" max="519" width="21" style="64" bestFit="1" customWidth="1"/>
    <col min="520" max="520" width="9" style="64" bestFit="1" customWidth="1"/>
    <col min="521" max="521" width="5.88671875" style="64" bestFit="1" customWidth="1"/>
    <col min="522" max="523" width="6.33203125" style="64" customWidth="1"/>
    <col min="524" max="524" width="6.109375" style="64" customWidth="1"/>
    <col min="525" max="525" width="18.5546875" style="64" bestFit="1" customWidth="1"/>
    <col min="526" max="768" width="9.109375" style="64"/>
    <col min="769" max="769" width="5.33203125" style="64" customWidth="1"/>
    <col min="770" max="770" width="0" style="64" hidden="1" customWidth="1"/>
    <col min="771" max="771" width="12.44140625" style="64" customWidth="1"/>
    <col min="772" max="772" width="16.6640625" style="64" customWidth="1"/>
    <col min="773" max="773" width="10" style="64" customWidth="1"/>
    <col min="774" max="774" width="12.33203125" style="64" customWidth="1"/>
    <col min="775" max="775" width="21" style="64" bestFit="1" customWidth="1"/>
    <col min="776" max="776" width="9" style="64" bestFit="1" customWidth="1"/>
    <col min="777" max="777" width="5.88671875" style="64" bestFit="1" customWidth="1"/>
    <col min="778" max="779" width="6.33203125" style="64" customWidth="1"/>
    <col min="780" max="780" width="6.109375" style="64" customWidth="1"/>
    <col min="781" max="781" width="18.5546875" style="64" bestFit="1" customWidth="1"/>
    <col min="782" max="1024" width="9.109375" style="64"/>
    <col min="1025" max="1025" width="5.33203125" style="64" customWidth="1"/>
    <col min="1026" max="1026" width="0" style="64" hidden="1" customWidth="1"/>
    <col min="1027" max="1027" width="12.44140625" style="64" customWidth="1"/>
    <col min="1028" max="1028" width="16.6640625" style="64" customWidth="1"/>
    <col min="1029" max="1029" width="10" style="64" customWidth="1"/>
    <col min="1030" max="1030" width="12.33203125" style="64" customWidth="1"/>
    <col min="1031" max="1031" width="21" style="64" bestFit="1" customWidth="1"/>
    <col min="1032" max="1032" width="9" style="64" bestFit="1" customWidth="1"/>
    <col min="1033" max="1033" width="5.88671875" style="64" bestFit="1" customWidth="1"/>
    <col min="1034" max="1035" width="6.33203125" style="64" customWidth="1"/>
    <col min="1036" max="1036" width="6.109375" style="64" customWidth="1"/>
    <col min="1037" max="1037" width="18.5546875" style="64" bestFit="1" customWidth="1"/>
    <col min="1038" max="1280" width="9.109375" style="64"/>
    <col min="1281" max="1281" width="5.33203125" style="64" customWidth="1"/>
    <col min="1282" max="1282" width="0" style="64" hidden="1" customWidth="1"/>
    <col min="1283" max="1283" width="12.44140625" style="64" customWidth="1"/>
    <col min="1284" max="1284" width="16.6640625" style="64" customWidth="1"/>
    <col min="1285" max="1285" width="10" style="64" customWidth="1"/>
    <col min="1286" max="1286" width="12.33203125" style="64" customWidth="1"/>
    <col min="1287" max="1287" width="21" style="64" bestFit="1" customWidth="1"/>
    <col min="1288" max="1288" width="9" style="64" bestFit="1" customWidth="1"/>
    <col min="1289" max="1289" width="5.88671875" style="64" bestFit="1" customWidth="1"/>
    <col min="1290" max="1291" width="6.33203125" style="64" customWidth="1"/>
    <col min="1292" max="1292" width="6.109375" style="64" customWidth="1"/>
    <col min="1293" max="1293" width="18.5546875" style="64" bestFit="1" customWidth="1"/>
    <col min="1294" max="1536" width="9.109375" style="64"/>
    <col min="1537" max="1537" width="5.33203125" style="64" customWidth="1"/>
    <col min="1538" max="1538" width="0" style="64" hidden="1" customWidth="1"/>
    <col min="1539" max="1539" width="12.44140625" style="64" customWidth="1"/>
    <col min="1540" max="1540" width="16.6640625" style="64" customWidth="1"/>
    <col min="1541" max="1541" width="10" style="64" customWidth="1"/>
    <col min="1542" max="1542" width="12.33203125" style="64" customWidth="1"/>
    <col min="1543" max="1543" width="21" style="64" bestFit="1" customWidth="1"/>
    <col min="1544" max="1544" width="9" style="64" bestFit="1" customWidth="1"/>
    <col min="1545" max="1545" width="5.88671875" style="64" bestFit="1" customWidth="1"/>
    <col min="1546" max="1547" width="6.33203125" style="64" customWidth="1"/>
    <col min="1548" max="1548" width="6.109375" style="64" customWidth="1"/>
    <col min="1549" max="1549" width="18.5546875" style="64" bestFit="1" customWidth="1"/>
    <col min="1550" max="1792" width="9.109375" style="64"/>
    <col min="1793" max="1793" width="5.33203125" style="64" customWidth="1"/>
    <col min="1794" max="1794" width="0" style="64" hidden="1" customWidth="1"/>
    <col min="1795" max="1795" width="12.44140625" style="64" customWidth="1"/>
    <col min="1796" max="1796" width="16.6640625" style="64" customWidth="1"/>
    <col min="1797" max="1797" width="10" style="64" customWidth="1"/>
    <col min="1798" max="1798" width="12.33203125" style="64" customWidth="1"/>
    <col min="1799" max="1799" width="21" style="64" bestFit="1" customWidth="1"/>
    <col min="1800" max="1800" width="9" style="64" bestFit="1" customWidth="1"/>
    <col min="1801" max="1801" width="5.88671875" style="64" bestFit="1" customWidth="1"/>
    <col min="1802" max="1803" width="6.33203125" style="64" customWidth="1"/>
    <col min="1804" max="1804" width="6.109375" style="64" customWidth="1"/>
    <col min="1805" max="1805" width="18.5546875" style="64" bestFit="1" customWidth="1"/>
    <col min="1806" max="2048" width="9.109375" style="64"/>
    <col min="2049" max="2049" width="5.33203125" style="64" customWidth="1"/>
    <col min="2050" max="2050" width="0" style="64" hidden="1" customWidth="1"/>
    <col min="2051" max="2051" width="12.44140625" style="64" customWidth="1"/>
    <col min="2052" max="2052" width="16.6640625" style="64" customWidth="1"/>
    <col min="2053" max="2053" width="10" style="64" customWidth="1"/>
    <col min="2054" max="2054" width="12.33203125" style="64" customWidth="1"/>
    <col min="2055" max="2055" width="21" style="64" bestFit="1" customWidth="1"/>
    <col min="2056" max="2056" width="9" style="64" bestFit="1" customWidth="1"/>
    <col min="2057" max="2057" width="5.88671875" style="64" bestFit="1" customWidth="1"/>
    <col min="2058" max="2059" width="6.33203125" style="64" customWidth="1"/>
    <col min="2060" max="2060" width="6.109375" style="64" customWidth="1"/>
    <col min="2061" max="2061" width="18.5546875" style="64" bestFit="1" customWidth="1"/>
    <col min="2062" max="2304" width="9.109375" style="64"/>
    <col min="2305" max="2305" width="5.33203125" style="64" customWidth="1"/>
    <col min="2306" max="2306" width="0" style="64" hidden="1" customWidth="1"/>
    <col min="2307" max="2307" width="12.44140625" style="64" customWidth="1"/>
    <col min="2308" max="2308" width="16.6640625" style="64" customWidth="1"/>
    <col min="2309" max="2309" width="10" style="64" customWidth="1"/>
    <col min="2310" max="2310" width="12.33203125" style="64" customWidth="1"/>
    <col min="2311" max="2311" width="21" style="64" bestFit="1" customWidth="1"/>
    <col min="2312" max="2312" width="9" style="64" bestFit="1" customWidth="1"/>
    <col min="2313" max="2313" width="5.88671875" style="64" bestFit="1" customWidth="1"/>
    <col min="2314" max="2315" width="6.33203125" style="64" customWidth="1"/>
    <col min="2316" max="2316" width="6.109375" style="64" customWidth="1"/>
    <col min="2317" max="2317" width="18.5546875" style="64" bestFit="1" customWidth="1"/>
    <col min="2318" max="2560" width="9.109375" style="64"/>
    <col min="2561" max="2561" width="5.33203125" style="64" customWidth="1"/>
    <col min="2562" max="2562" width="0" style="64" hidden="1" customWidth="1"/>
    <col min="2563" max="2563" width="12.44140625" style="64" customWidth="1"/>
    <col min="2564" max="2564" width="16.6640625" style="64" customWidth="1"/>
    <col min="2565" max="2565" width="10" style="64" customWidth="1"/>
    <col min="2566" max="2566" width="12.33203125" style="64" customWidth="1"/>
    <col min="2567" max="2567" width="21" style="64" bestFit="1" customWidth="1"/>
    <col min="2568" max="2568" width="9" style="64" bestFit="1" customWidth="1"/>
    <col min="2569" max="2569" width="5.88671875" style="64" bestFit="1" customWidth="1"/>
    <col min="2570" max="2571" width="6.33203125" style="64" customWidth="1"/>
    <col min="2572" max="2572" width="6.109375" style="64" customWidth="1"/>
    <col min="2573" max="2573" width="18.5546875" style="64" bestFit="1" customWidth="1"/>
    <col min="2574" max="2816" width="9.109375" style="64"/>
    <col min="2817" max="2817" width="5.33203125" style="64" customWidth="1"/>
    <col min="2818" max="2818" width="0" style="64" hidden="1" customWidth="1"/>
    <col min="2819" max="2819" width="12.44140625" style="64" customWidth="1"/>
    <col min="2820" max="2820" width="16.6640625" style="64" customWidth="1"/>
    <col min="2821" max="2821" width="10" style="64" customWidth="1"/>
    <col min="2822" max="2822" width="12.33203125" style="64" customWidth="1"/>
    <col min="2823" max="2823" width="21" style="64" bestFit="1" customWidth="1"/>
    <col min="2824" max="2824" width="9" style="64" bestFit="1" customWidth="1"/>
    <col min="2825" max="2825" width="5.88671875" style="64" bestFit="1" customWidth="1"/>
    <col min="2826" max="2827" width="6.33203125" style="64" customWidth="1"/>
    <col min="2828" max="2828" width="6.109375" style="64" customWidth="1"/>
    <col min="2829" max="2829" width="18.5546875" style="64" bestFit="1" customWidth="1"/>
    <col min="2830" max="3072" width="9.109375" style="64"/>
    <col min="3073" max="3073" width="5.33203125" style="64" customWidth="1"/>
    <col min="3074" max="3074" width="0" style="64" hidden="1" customWidth="1"/>
    <col min="3075" max="3075" width="12.44140625" style="64" customWidth="1"/>
    <col min="3076" max="3076" width="16.6640625" style="64" customWidth="1"/>
    <col min="3077" max="3077" width="10" style="64" customWidth="1"/>
    <col min="3078" max="3078" width="12.33203125" style="64" customWidth="1"/>
    <col min="3079" max="3079" width="21" style="64" bestFit="1" customWidth="1"/>
    <col min="3080" max="3080" width="9" style="64" bestFit="1" customWidth="1"/>
    <col min="3081" max="3081" width="5.88671875" style="64" bestFit="1" customWidth="1"/>
    <col min="3082" max="3083" width="6.33203125" style="64" customWidth="1"/>
    <col min="3084" max="3084" width="6.109375" style="64" customWidth="1"/>
    <col min="3085" max="3085" width="18.5546875" style="64" bestFit="1" customWidth="1"/>
    <col min="3086" max="3328" width="9.109375" style="64"/>
    <col min="3329" max="3329" width="5.33203125" style="64" customWidth="1"/>
    <col min="3330" max="3330" width="0" style="64" hidden="1" customWidth="1"/>
    <col min="3331" max="3331" width="12.44140625" style="64" customWidth="1"/>
    <col min="3332" max="3332" width="16.6640625" style="64" customWidth="1"/>
    <col min="3333" max="3333" width="10" style="64" customWidth="1"/>
    <col min="3334" max="3334" width="12.33203125" style="64" customWidth="1"/>
    <col min="3335" max="3335" width="21" style="64" bestFit="1" customWidth="1"/>
    <col min="3336" max="3336" width="9" style="64" bestFit="1" customWidth="1"/>
    <col min="3337" max="3337" width="5.88671875" style="64" bestFit="1" customWidth="1"/>
    <col min="3338" max="3339" width="6.33203125" style="64" customWidth="1"/>
    <col min="3340" max="3340" width="6.109375" style="64" customWidth="1"/>
    <col min="3341" max="3341" width="18.5546875" style="64" bestFit="1" customWidth="1"/>
    <col min="3342" max="3584" width="9.109375" style="64"/>
    <col min="3585" max="3585" width="5.33203125" style="64" customWidth="1"/>
    <col min="3586" max="3586" width="0" style="64" hidden="1" customWidth="1"/>
    <col min="3587" max="3587" width="12.44140625" style="64" customWidth="1"/>
    <col min="3588" max="3588" width="16.6640625" style="64" customWidth="1"/>
    <col min="3589" max="3589" width="10" style="64" customWidth="1"/>
    <col min="3590" max="3590" width="12.33203125" style="64" customWidth="1"/>
    <col min="3591" max="3591" width="21" style="64" bestFit="1" customWidth="1"/>
    <col min="3592" max="3592" width="9" style="64" bestFit="1" customWidth="1"/>
    <col min="3593" max="3593" width="5.88671875" style="64" bestFit="1" customWidth="1"/>
    <col min="3594" max="3595" width="6.33203125" style="64" customWidth="1"/>
    <col min="3596" max="3596" width="6.109375" style="64" customWidth="1"/>
    <col min="3597" max="3597" width="18.5546875" style="64" bestFit="1" customWidth="1"/>
    <col min="3598" max="3840" width="9.109375" style="64"/>
    <col min="3841" max="3841" width="5.33203125" style="64" customWidth="1"/>
    <col min="3842" max="3842" width="0" style="64" hidden="1" customWidth="1"/>
    <col min="3843" max="3843" width="12.44140625" style="64" customWidth="1"/>
    <col min="3844" max="3844" width="16.6640625" style="64" customWidth="1"/>
    <col min="3845" max="3845" width="10" style="64" customWidth="1"/>
    <col min="3846" max="3846" width="12.33203125" style="64" customWidth="1"/>
    <col min="3847" max="3847" width="21" style="64" bestFit="1" customWidth="1"/>
    <col min="3848" max="3848" width="9" style="64" bestFit="1" customWidth="1"/>
    <col min="3849" max="3849" width="5.88671875" style="64" bestFit="1" customWidth="1"/>
    <col min="3850" max="3851" width="6.33203125" style="64" customWidth="1"/>
    <col min="3852" max="3852" width="6.109375" style="64" customWidth="1"/>
    <col min="3853" max="3853" width="18.5546875" style="64" bestFit="1" customWidth="1"/>
    <col min="3854" max="4096" width="9.109375" style="64"/>
    <col min="4097" max="4097" width="5.33203125" style="64" customWidth="1"/>
    <col min="4098" max="4098" width="0" style="64" hidden="1" customWidth="1"/>
    <col min="4099" max="4099" width="12.44140625" style="64" customWidth="1"/>
    <col min="4100" max="4100" width="16.6640625" style="64" customWidth="1"/>
    <col min="4101" max="4101" width="10" style="64" customWidth="1"/>
    <col min="4102" max="4102" width="12.33203125" style="64" customWidth="1"/>
    <col min="4103" max="4103" width="21" style="64" bestFit="1" customWidth="1"/>
    <col min="4104" max="4104" width="9" style="64" bestFit="1" customWidth="1"/>
    <col min="4105" max="4105" width="5.88671875" style="64" bestFit="1" customWidth="1"/>
    <col min="4106" max="4107" width="6.33203125" style="64" customWidth="1"/>
    <col min="4108" max="4108" width="6.109375" style="64" customWidth="1"/>
    <col min="4109" max="4109" width="18.5546875" style="64" bestFit="1" customWidth="1"/>
    <col min="4110" max="4352" width="9.109375" style="64"/>
    <col min="4353" max="4353" width="5.33203125" style="64" customWidth="1"/>
    <col min="4354" max="4354" width="0" style="64" hidden="1" customWidth="1"/>
    <col min="4355" max="4355" width="12.44140625" style="64" customWidth="1"/>
    <col min="4356" max="4356" width="16.6640625" style="64" customWidth="1"/>
    <col min="4357" max="4357" width="10" style="64" customWidth="1"/>
    <col min="4358" max="4358" width="12.33203125" style="64" customWidth="1"/>
    <col min="4359" max="4359" width="21" style="64" bestFit="1" customWidth="1"/>
    <col min="4360" max="4360" width="9" style="64" bestFit="1" customWidth="1"/>
    <col min="4361" max="4361" width="5.88671875" style="64" bestFit="1" customWidth="1"/>
    <col min="4362" max="4363" width="6.33203125" style="64" customWidth="1"/>
    <col min="4364" max="4364" width="6.109375" style="64" customWidth="1"/>
    <col min="4365" max="4365" width="18.5546875" style="64" bestFit="1" customWidth="1"/>
    <col min="4366" max="4608" width="9.109375" style="64"/>
    <col min="4609" max="4609" width="5.33203125" style="64" customWidth="1"/>
    <col min="4610" max="4610" width="0" style="64" hidden="1" customWidth="1"/>
    <col min="4611" max="4611" width="12.44140625" style="64" customWidth="1"/>
    <col min="4612" max="4612" width="16.6640625" style="64" customWidth="1"/>
    <col min="4613" max="4613" width="10" style="64" customWidth="1"/>
    <col min="4614" max="4614" width="12.33203125" style="64" customWidth="1"/>
    <col min="4615" max="4615" width="21" style="64" bestFit="1" customWidth="1"/>
    <col min="4616" max="4616" width="9" style="64" bestFit="1" customWidth="1"/>
    <col min="4617" max="4617" width="5.88671875" style="64" bestFit="1" customWidth="1"/>
    <col min="4618" max="4619" width="6.33203125" style="64" customWidth="1"/>
    <col min="4620" max="4620" width="6.109375" style="64" customWidth="1"/>
    <col min="4621" max="4621" width="18.5546875" style="64" bestFit="1" customWidth="1"/>
    <col min="4622" max="4864" width="9.109375" style="64"/>
    <col min="4865" max="4865" width="5.33203125" style="64" customWidth="1"/>
    <col min="4866" max="4866" width="0" style="64" hidden="1" customWidth="1"/>
    <col min="4867" max="4867" width="12.44140625" style="64" customWidth="1"/>
    <col min="4868" max="4868" width="16.6640625" style="64" customWidth="1"/>
    <col min="4869" max="4869" width="10" style="64" customWidth="1"/>
    <col min="4870" max="4870" width="12.33203125" style="64" customWidth="1"/>
    <col min="4871" max="4871" width="21" style="64" bestFit="1" customWidth="1"/>
    <col min="4872" max="4872" width="9" style="64" bestFit="1" customWidth="1"/>
    <col min="4873" max="4873" width="5.88671875" style="64" bestFit="1" customWidth="1"/>
    <col min="4874" max="4875" width="6.33203125" style="64" customWidth="1"/>
    <col min="4876" max="4876" width="6.109375" style="64" customWidth="1"/>
    <col min="4877" max="4877" width="18.5546875" style="64" bestFit="1" customWidth="1"/>
    <col min="4878" max="5120" width="9.109375" style="64"/>
    <col min="5121" max="5121" width="5.33203125" style="64" customWidth="1"/>
    <col min="5122" max="5122" width="0" style="64" hidden="1" customWidth="1"/>
    <col min="5123" max="5123" width="12.44140625" style="64" customWidth="1"/>
    <col min="5124" max="5124" width="16.6640625" style="64" customWidth="1"/>
    <col min="5125" max="5125" width="10" style="64" customWidth="1"/>
    <col min="5126" max="5126" width="12.33203125" style="64" customWidth="1"/>
    <col min="5127" max="5127" width="21" style="64" bestFit="1" customWidth="1"/>
    <col min="5128" max="5128" width="9" style="64" bestFit="1" customWidth="1"/>
    <col min="5129" max="5129" width="5.88671875" style="64" bestFit="1" customWidth="1"/>
    <col min="5130" max="5131" width="6.33203125" style="64" customWidth="1"/>
    <col min="5132" max="5132" width="6.109375" style="64" customWidth="1"/>
    <col min="5133" max="5133" width="18.5546875" style="64" bestFit="1" customWidth="1"/>
    <col min="5134" max="5376" width="9.109375" style="64"/>
    <col min="5377" max="5377" width="5.33203125" style="64" customWidth="1"/>
    <col min="5378" max="5378" width="0" style="64" hidden="1" customWidth="1"/>
    <col min="5379" max="5379" width="12.44140625" style="64" customWidth="1"/>
    <col min="5380" max="5380" width="16.6640625" style="64" customWidth="1"/>
    <col min="5381" max="5381" width="10" style="64" customWidth="1"/>
    <col min="5382" max="5382" width="12.33203125" style="64" customWidth="1"/>
    <col min="5383" max="5383" width="21" style="64" bestFit="1" customWidth="1"/>
    <col min="5384" max="5384" width="9" style="64" bestFit="1" customWidth="1"/>
    <col min="5385" max="5385" width="5.88671875" style="64" bestFit="1" customWidth="1"/>
    <col min="5386" max="5387" width="6.33203125" style="64" customWidth="1"/>
    <col min="5388" max="5388" width="6.109375" style="64" customWidth="1"/>
    <col min="5389" max="5389" width="18.5546875" style="64" bestFit="1" customWidth="1"/>
    <col min="5390" max="5632" width="9.109375" style="64"/>
    <col min="5633" max="5633" width="5.33203125" style="64" customWidth="1"/>
    <col min="5634" max="5634" width="0" style="64" hidden="1" customWidth="1"/>
    <col min="5635" max="5635" width="12.44140625" style="64" customWidth="1"/>
    <col min="5636" max="5636" width="16.6640625" style="64" customWidth="1"/>
    <col min="5637" max="5637" width="10" style="64" customWidth="1"/>
    <col min="5638" max="5638" width="12.33203125" style="64" customWidth="1"/>
    <col min="5639" max="5639" width="21" style="64" bestFit="1" customWidth="1"/>
    <col min="5640" max="5640" width="9" style="64" bestFit="1" customWidth="1"/>
    <col min="5641" max="5641" width="5.88671875" style="64" bestFit="1" customWidth="1"/>
    <col min="5642" max="5643" width="6.33203125" style="64" customWidth="1"/>
    <col min="5644" max="5644" width="6.109375" style="64" customWidth="1"/>
    <col min="5645" max="5645" width="18.5546875" style="64" bestFit="1" customWidth="1"/>
    <col min="5646" max="5888" width="9.109375" style="64"/>
    <col min="5889" max="5889" width="5.33203125" style="64" customWidth="1"/>
    <col min="5890" max="5890" width="0" style="64" hidden="1" customWidth="1"/>
    <col min="5891" max="5891" width="12.44140625" style="64" customWidth="1"/>
    <col min="5892" max="5892" width="16.6640625" style="64" customWidth="1"/>
    <col min="5893" max="5893" width="10" style="64" customWidth="1"/>
    <col min="5894" max="5894" width="12.33203125" style="64" customWidth="1"/>
    <col min="5895" max="5895" width="21" style="64" bestFit="1" customWidth="1"/>
    <col min="5896" max="5896" width="9" style="64" bestFit="1" customWidth="1"/>
    <col min="5897" max="5897" width="5.88671875" style="64" bestFit="1" customWidth="1"/>
    <col min="5898" max="5899" width="6.33203125" style="64" customWidth="1"/>
    <col min="5900" max="5900" width="6.109375" style="64" customWidth="1"/>
    <col min="5901" max="5901" width="18.5546875" style="64" bestFit="1" customWidth="1"/>
    <col min="5902" max="6144" width="9.109375" style="64"/>
    <col min="6145" max="6145" width="5.33203125" style="64" customWidth="1"/>
    <col min="6146" max="6146" width="0" style="64" hidden="1" customWidth="1"/>
    <col min="6147" max="6147" width="12.44140625" style="64" customWidth="1"/>
    <col min="6148" max="6148" width="16.6640625" style="64" customWidth="1"/>
    <col min="6149" max="6149" width="10" style="64" customWidth="1"/>
    <col min="6150" max="6150" width="12.33203125" style="64" customWidth="1"/>
    <col min="6151" max="6151" width="21" style="64" bestFit="1" customWidth="1"/>
    <col min="6152" max="6152" width="9" style="64" bestFit="1" customWidth="1"/>
    <col min="6153" max="6153" width="5.88671875" style="64" bestFit="1" customWidth="1"/>
    <col min="6154" max="6155" width="6.33203125" style="64" customWidth="1"/>
    <col min="6156" max="6156" width="6.109375" style="64" customWidth="1"/>
    <col min="6157" max="6157" width="18.5546875" style="64" bestFit="1" customWidth="1"/>
    <col min="6158" max="6400" width="9.109375" style="64"/>
    <col min="6401" max="6401" width="5.33203125" style="64" customWidth="1"/>
    <col min="6402" max="6402" width="0" style="64" hidden="1" customWidth="1"/>
    <col min="6403" max="6403" width="12.44140625" style="64" customWidth="1"/>
    <col min="6404" max="6404" width="16.6640625" style="64" customWidth="1"/>
    <col min="6405" max="6405" width="10" style="64" customWidth="1"/>
    <col min="6406" max="6406" width="12.33203125" style="64" customWidth="1"/>
    <col min="6407" max="6407" width="21" style="64" bestFit="1" customWidth="1"/>
    <col min="6408" max="6408" width="9" style="64" bestFit="1" customWidth="1"/>
    <col min="6409" max="6409" width="5.88671875" style="64" bestFit="1" customWidth="1"/>
    <col min="6410" max="6411" width="6.33203125" style="64" customWidth="1"/>
    <col min="6412" max="6412" width="6.109375" style="64" customWidth="1"/>
    <col min="6413" max="6413" width="18.5546875" style="64" bestFit="1" customWidth="1"/>
    <col min="6414" max="6656" width="9.109375" style="64"/>
    <col min="6657" max="6657" width="5.33203125" style="64" customWidth="1"/>
    <col min="6658" max="6658" width="0" style="64" hidden="1" customWidth="1"/>
    <col min="6659" max="6659" width="12.44140625" style="64" customWidth="1"/>
    <col min="6660" max="6660" width="16.6640625" style="64" customWidth="1"/>
    <col min="6661" max="6661" width="10" style="64" customWidth="1"/>
    <col min="6662" max="6662" width="12.33203125" style="64" customWidth="1"/>
    <col min="6663" max="6663" width="21" style="64" bestFit="1" customWidth="1"/>
    <col min="6664" max="6664" width="9" style="64" bestFit="1" customWidth="1"/>
    <col min="6665" max="6665" width="5.88671875" style="64" bestFit="1" customWidth="1"/>
    <col min="6666" max="6667" width="6.33203125" style="64" customWidth="1"/>
    <col min="6668" max="6668" width="6.109375" style="64" customWidth="1"/>
    <col min="6669" max="6669" width="18.5546875" style="64" bestFit="1" customWidth="1"/>
    <col min="6670" max="6912" width="9.109375" style="64"/>
    <col min="6913" max="6913" width="5.33203125" style="64" customWidth="1"/>
    <col min="6914" max="6914" width="0" style="64" hidden="1" customWidth="1"/>
    <col min="6915" max="6915" width="12.44140625" style="64" customWidth="1"/>
    <col min="6916" max="6916" width="16.6640625" style="64" customWidth="1"/>
    <col min="6917" max="6917" width="10" style="64" customWidth="1"/>
    <col min="6918" max="6918" width="12.33203125" style="64" customWidth="1"/>
    <col min="6919" max="6919" width="21" style="64" bestFit="1" customWidth="1"/>
    <col min="6920" max="6920" width="9" style="64" bestFit="1" customWidth="1"/>
    <col min="6921" max="6921" width="5.88671875" style="64" bestFit="1" customWidth="1"/>
    <col min="6922" max="6923" width="6.33203125" style="64" customWidth="1"/>
    <col min="6924" max="6924" width="6.109375" style="64" customWidth="1"/>
    <col min="6925" max="6925" width="18.5546875" style="64" bestFit="1" customWidth="1"/>
    <col min="6926" max="7168" width="9.109375" style="64"/>
    <col min="7169" max="7169" width="5.33203125" style="64" customWidth="1"/>
    <col min="7170" max="7170" width="0" style="64" hidden="1" customWidth="1"/>
    <col min="7171" max="7171" width="12.44140625" style="64" customWidth="1"/>
    <col min="7172" max="7172" width="16.6640625" style="64" customWidth="1"/>
    <col min="7173" max="7173" width="10" style="64" customWidth="1"/>
    <col min="7174" max="7174" width="12.33203125" style="64" customWidth="1"/>
    <col min="7175" max="7175" width="21" style="64" bestFit="1" customWidth="1"/>
    <col min="7176" max="7176" width="9" style="64" bestFit="1" customWidth="1"/>
    <col min="7177" max="7177" width="5.88671875" style="64" bestFit="1" customWidth="1"/>
    <col min="7178" max="7179" width="6.33203125" style="64" customWidth="1"/>
    <col min="7180" max="7180" width="6.109375" style="64" customWidth="1"/>
    <col min="7181" max="7181" width="18.5546875" style="64" bestFit="1" customWidth="1"/>
    <col min="7182" max="7424" width="9.109375" style="64"/>
    <col min="7425" max="7425" width="5.33203125" style="64" customWidth="1"/>
    <col min="7426" max="7426" width="0" style="64" hidden="1" customWidth="1"/>
    <col min="7427" max="7427" width="12.44140625" style="64" customWidth="1"/>
    <col min="7428" max="7428" width="16.6640625" style="64" customWidth="1"/>
    <col min="7429" max="7429" width="10" style="64" customWidth="1"/>
    <col min="7430" max="7430" width="12.33203125" style="64" customWidth="1"/>
    <col min="7431" max="7431" width="21" style="64" bestFit="1" customWidth="1"/>
    <col min="7432" max="7432" width="9" style="64" bestFit="1" customWidth="1"/>
    <col min="7433" max="7433" width="5.88671875" style="64" bestFit="1" customWidth="1"/>
    <col min="7434" max="7435" width="6.33203125" style="64" customWidth="1"/>
    <col min="7436" max="7436" width="6.109375" style="64" customWidth="1"/>
    <col min="7437" max="7437" width="18.5546875" style="64" bestFit="1" customWidth="1"/>
    <col min="7438" max="7680" width="9.109375" style="64"/>
    <col min="7681" max="7681" width="5.33203125" style="64" customWidth="1"/>
    <col min="7682" max="7682" width="0" style="64" hidden="1" customWidth="1"/>
    <col min="7683" max="7683" width="12.44140625" style="64" customWidth="1"/>
    <col min="7684" max="7684" width="16.6640625" style="64" customWidth="1"/>
    <col min="7685" max="7685" width="10" style="64" customWidth="1"/>
    <col min="7686" max="7686" width="12.33203125" style="64" customWidth="1"/>
    <col min="7687" max="7687" width="21" style="64" bestFit="1" customWidth="1"/>
    <col min="7688" max="7688" width="9" style="64" bestFit="1" customWidth="1"/>
    <col min="7689" max="7689" width="5.88671875" style="64" bestFit="1" customWidth="1"/>
    <col min="7690" max="7691" width="6.33203125" style="64" customWidth="1"/>
    <col min="7692" max="7692" width="6.109375" style="64" customWidth="1"/>
    <col min="7693" max="7693" width="18.5546875" style="64" bestFit="1" customWidth="1"/>
    <col min="7694" max="7936" width="9.109375" style="64"/>
    <col min="7937" max="7937" width="5.33203125" style="64" customWidth="1"/>
    <col min="7938" max="7938" width="0" style="64" hidden="1" customWidth="1"/>
    <col min="7939" max="7939" width="12.44140625" style="64" customWidth="1"/>
    <col min="7940" max="7940" width="16.6640625" style="64" customWidth="1"/>
    <col min="7941" max="7941" width="10" style="64" customWidth="1"/>
    <col min="7942" max="7942" width="12.33203125" style="64" customWidth="1"/>
    <col min="7943" max="7943" width="21" style="64" bestFit="1" customWidth="1"/>
    <col min="7944" max="7944" width="9" style="64" bestFit="1" customWidth="1"/>
    <col min="7945" max="7945" width="5.88671875" style="64" bestFit="1" customWidth="1"/>
    <col min="7946" max="7947" width="6.33203125" style="64" customWidth="1"/>
    <col min="7948" max="7948" width="6.109375" style="64" customWidth="1"/>
    <col min="7949" max="7949" width="18.5546875" style="64" bestFit="1" customWidth="1"/>
    <col min="7950" max="8192" width="9.109375" style="64"/>
    <col min="8193" max="8193" width="5.33203125" style="64" customWidth="1"/>
    <col min="8194" max="8194" width="0" style="64" hidden="1" customWidth="1"/>
    <col min="8195" max="8195" width="12.44140625" style="64" customWidth="1"/>
    <col min="8196" max="8196" width="16.6640625" style="64" customWidth="1"/>
    <col min="8197" max="8197" width="10" style="64" customWidth="1"/>
    <col min="8198" max="8198" width="12.33203125" style="64" customWidth="1"/>
    <col min="8199" max="8199" width="21" style="64" bestFit="1" customWidth="1"/>
    <col min="8200" max="8200" width="9" style="64" bestFit="1" customWidth="1"/>
    <col min="8201" max="8201" width="5.88671875" style="64" bestFit="1" customWidth="1"/>
    <col min="8202" max="8203" width="6.33203125" style="64" customWidth="1"/>
    <col min="8204" max="8204" width="6.109375" style="64" customWidth="1"/>
    <col min="8205" max="8205" width="18.5546875" style="64" bestFit="1" customWidth="1"/>
    <col min="8206" max="8448" width="9.109375" style="64"/>
    <col min="8449" max="8449" width="5.33203125" style="64" customWidth="1"/>
    <col min="8450" max="8450" width="0" style="64" hidden="1" customWidth="1"/>
    <col min="8451" max="8451" width="12.44140625" style="64" customWidth="1"/>
    <col min="8452" max="8452" width="16.6640625" style="64" customWidth="1"/>
    <col min="8453" max="8453" width="10" style="64" customWidth="1"/>
    <col min="8454" max="8454" width="12.33203125" style="64" customWidth="1"/>
    <col min="8455" max="8455" width="21" style="64" bestFit="1" customWidth="1"/>
    <col min="8456" max="8456" width="9" style="64" bestFit="1" customWidth="1"/>
    <col min="8457" max="8457" width="5.88671875" style="64" bestFit="1" customWidth="1"/>
    <col min="8458" max="8459" width="6.33203125" style="64" customWidth="1"/>
    <col min="8460" max="8460" width="6.109375" style="64" customWidth="1"/>
    <col min="8461" max="8461" width="18.5546875" style="64" bestFit="1" customWidth="1"/>
    <col min="8462" max="8704" width="9.109375" style="64"/>
    <col min="8705" max="8705" width="5.33203125" style="64" customWidth="1"/>
    <col min="8706" max="8706" width="0" style="64" hidden="1" customWidth="1"/>
    <col min="8707" max="8707" width="12.44140625" style="64" customWidth="1"/>
    <col min="8708" max="8708" width="16.6640625" style="64" customWidth="1"/>
    <col min="8709" max="8709" width="10" style="64" customWidth="1"/>
    <col min="8710" max="8710" width="12.33203125" style="64" customWidth="1"/>
    <col min="8711" max="8711" width="21" style="64" bestFit="1" customWidth="1"/>
    <col min="8712" max="8712" width="9" style="64" bestFit="1" customWidth="1"/>
    <col min="8713" max="8713" width="5.88671875" style="64" bestFit="1" customWidth="1"/>
    <col min="8714" max="8715" width="6.33203125" style="64" customWidth="1"/>
    <col min="8716" max="8716" width="6.109375" style="64" customWidth="1"/>
    <col min="8717" max="8717" width="18.5546875" style="64" bestFit="1" customWidth="1"/>
    <col min="8718" max="8960" width="9.109375" style="64"/>
    <col min="8961" max="8961" width="5.33203125" style="64" customWidth="1"/>
    <col min="8962" max="8962" width="0" style="64" hidden="1" customWidth="1"/>
    <col min="8963" max="8963" width="12.44140625" style="64" customWidth="1"/>
    <col min="8964" max="8964" width="16.6640625" style="64" customWidth="1"/>
    <col min="8965" max="8965" width="10" style="64" customWidth="1"/>
    <col min="8966" max="8966" width="12.33203125" style="64" customWidth="1"/>
    <col min="8967" max="8967" width="21" style="64" bestFit="1" customWidth="1"/>
    <col min="8968" max="8968" width="9" style="64" bestFit="1" customWidth="1"/>
    <col min="8969" max="8969" width="5.88671875" style="64" bestFit="1" customWidth="1"/>
    <col min="8970" max="8971" width="6.33203125" style="64" customWidth="1"/>
    <col min="8972" max="8972" width="6.109375" style="64" customWidth="1"/>
    <col min="8973" max="8973" width="18.5546875" style="64" bestFit="1" customWidth="1"/>
    <col min="8974" max="9216" width="9.109375" style="64"/>
    <col min="9217" max="9217" width="5.33203125" style="64" customWidth="1"/>
    <col min="9218" max="9218" width="0" style="64" hidden="1" customWidth="1"/>
    <col min="9219" max="9219" width="12.44140625" style="64" customWidth="1"/>
    <col min="9220" max="9220" width="16.6640625" style="64" customWidth="1"/>
    <col min="9221" max="9221" width="10" style="64" customWidth="1"/>
    <col min="9222" max="9222" width="12.33203125" style="64" customWidth="1"/>
    <col min="9223" max="9223" width="21" style="64" bestFit="1" customWidth="1"/>
    <col min="9224" max="9224" width="9" style="64" bestFit="1" customWidth="1"/>
    <col min="9225" max="9225" width="5.88671875" style="64" bestFit="1" customWidth="1"/>
    <col min="9226" max="9227" width="6.33203125" style="64" customWidth="1"/>
    <col min="9228" max="9228" width="6.109375" style="64" customWidth="1"/>
    <col min="9229" max="9229" width="18.5546875" style="64" bestFit="1" customWidth="1"/>
    <col min="9230" max="9472" width="9.109375" style="64"/>
    <col min="9473" max="9473" width="5.33203125" style="64" customWidth="1"/>
    <col min="9474" max="9474" width="0" style="64" hidden="1" customWidth="1"/>
    <col min="9475" max="9475" width="12.44140625" style="64" customWidth="1"/>
    <col min="9476" max="9476" width="16.6640625" style="64" customWidth="1"/>
    <col min="9477" max="9477" width="10" style="64" customWidth="1"/>
    <col min="9478" max="9478" width="12.33203125" style="64" customWidth="1"/>
    <col min="9479" max="9479" width="21" style="64" bestFit="1" customWidth="1"/>
    <col min="9480" max="9480" width="9" style="64" bestFit="1" customWidth="1"/>
    <col min="9481" max="9481" width="5.88671875" style="64" bestFit="1" customWidth="1"/>
    <col min="9482" max="9483" width="6.33203125" style="64" customWidth="1"/>
    <col min="9484" max="9484" width="6.109375" style="64" customWidth="1"/>
    <col min="9485" max="9485" width="18.5546875" style="64" bestFit="1" customWidth="1"/>
    <col min="9486" max="9728" width="9.109375" style="64"/>
    <col min="9729" max="9729" width="5.33203125" style="64" customWidth="1"/>
    <col min="9730" max="9730" width="0" style="64" hidden="1" customWidth="1"/>
    <col min="9731" max="9731" width="12.44140625" style="64" customWidth="1"/>
    <col min="9732" max="9732" width="16.6640625" style="64" customWidth="1"/>
    <col min="9733" max="9733" width="10" style="64" customWidth="1"/>
    <col min="9734" max="9734" width="12.33203125" style="64" customWidth="1"/>
    <col min="9735" max="9735" width="21" style="64" bestFit="1" customWidth="1"/>
    <col min="9736" max="9736" width="9" style="64" bestFit="1" customWidth="1"/>
    <col min="9737" max="9737" width="5.88671875" style="64" bestFit="1" customWidth="1"/>
    <col min="9738" max="9739" width="6.33203125" style="64" customWidth="1"/>
    <col min="9740" max="9740" width="6.109375" style="64" customWidth="1"/>
    <col min="9741" max="9741" width="18.5546875" style="64" bestFit="1" customWidth="1"/>
    <col min="9742" max="9984" width="9.109375" style="64"/>
    <col min="9985" max="9985" width="5.33203125" style="64" customWidth="1"/>
    <col min="9986" max="9986" width="0" style="64" hidden="1" customWidth="1"/>
    <col min="9987" max="9987" width="12.44140625" style="64" customWidth="1"/>
    <col min="9988" max="9988" width="16.6640625" style="64" customWidth="1"/>
    <col min="9989" max="9989" width="10" style="64" customWidth="1"/>
    <col min="9990" max="9990" width="12.33203125" style="64" customWidth="1"/>
    <col min="9991" max="9991" width="21" style="64" bestFit="1" customWidth="1"/>
    <col min="9992" max="9992" width="9" style="64" bestFit="1" customWidth="1"/>
    <col min="9993" max="9993" width="5.88671875" style="64" bestFit="1" customWidth="1"/>
    <col min="9994" max="9995" width="6.33203125" style="64" customWidth="1"/>
    <col min="9996" max="9996" width="6.109375" style="64" customWidth="1"/>
    <col min="9997" max="9997" width="18.5546875" style="64" bestFit="1" customWidth="1"/>
    <col min="9998" max="10240" width="9.109375" style="64"/>
    <col min="10241" max="10241" width="5.33203125" style="64" customWidth="1"/>
    <col min="10242" max="10242" width="0" style="64" hidden="1" customWidth="1"/>
    <col min="10243" max="10243" width="12.44140625" style="64" customWidth="1"/>
    <col min="10244" max="10244" width="16.6640625" style="64" customWidth="1"/>
    <col min="10245" max="10245" width="10" style="64" customWidth="1"/>
    <col min="10246" max="10246" width="12.33203125" style="64" customWidth="1"/>
    <col min="10247" max="10247" width="21" style="64" bestFit="1" customWidth="1"/>
    <col min="10248" max="10248" width="9" style="64" bestFit="1" customWidth="1"/>
    <col min="10249" max="10249" width="5.88671875" style="64" bestFit="1" customWidth="1"/>
    <col min="10250" max="10251" width="6.33203125" style="64" customWidth="1"/>
    <col min="10252" max="10252" width="6.109375" style="64" customWidth="1"/>
    <col min="10253" max="10253" width="18.5546875" style="64" bestFit="1" customWidth="1"/>
    <col min="10254" max="10496" width="9.109375" style="64"/>
    <col min="10497" max="10497" width="5.33203125" style="64" customWidth="1"/>
    <col min="10498" max="10498" width="0" style="64" hidden="1" customWidth="1"/>
    <col min="10499" max="10499" width="12.44140625" style="64" customWidth="1"/>
    <col min="10500" max="10500" width="16.6640625" style="64" customWidth="1"/>
    <col min="10501" max="10501" width="10" style="64" customWidth="1"/>
    <col min="10502" max="10502" width="12.33203125" style="64" customWidth="1"/>
    <col min="10503" max="10503" width="21" style="64" bestFit="1" customWidth="1"/>
    <col min="10504" max="10504" width="9" style="64" bestFit="1" customWidth="1"/>
    <col min="10505" max="10505" width="5.88671875" style="64" bestFit="1" customWidth="1"/>
    <col min="10506" max="10507" width="6.33203125" style="64" customWidth="1"/>
    <col min="10508" max="10508" width="6.109375" style="64" customWidth="1"/>
    <col min="10509" max="10509" width="18.5546875" style="64" bestFit="1" customWidth="1"/>
    <col min="10510" max="10752" width="9.109375" style="64"/>
    <col min="10753" max="10753" width="5.33203125" style="64" customWidth="1"/>
    <col min="10754" max="10754" width="0" style="64" hidden="1" customWidth="1"/>
    <col min="10755" max="10755" width="12.44140625" style="64" customWidth="1"/>
    <col min="10756" max="10756" width="16.6640625" style="64" customWidth="1"/>
    <col min="10757" max="10757" width="10" style="64" customWidth="1"/>
    <col min="10758" max="10758" width="12.33203125" style="64" customWidth="1"/>
    <col min="10759" max="10759" width="21" style="64" bestFit="1" customWidth="1"/>
    <col min="10760" max="10760" width="9" style="64" bestFit="1" customWidth="1"/>
    <col min="10761" max="10761" width="5.88671875" style="64" bestFit="1" customWidth="1"/>
    <col min="10762" max="10763" width="6.33203125" style="64" customWidth="1"/>
    <col min="10764" max="10764" width="6.109375" style="64" customWidth="1"/>
    <col min="10765" max="10765" width="18.5546875" style="64" bestFit="1" customWidth="1"/>
    <col min="10766" max="11008" width="9.109375" style="64"/>
    <col min="11009" max="11009" width="5.33203125" style="64" customWidth="1"/>
    <col min="11010" max="11010" width="0" style="64" hidden="1" customWidth="1"/>
    <col min="11011" max="11011" width="12.44140625" style="64" customWidth="1"/>
    <col min="11012" max="11012" width="16.6640625" style="64" customWidth="1"/>
    <col min="11013" max="11013" width="10" style="64" customWidth="1"/>
    <col min="11014" max="11014" width="12.33203125" style="64" customWidth="1"/>
    <col min="11015" max="11015" width="21" style="64" bestFit="1" customWidth="1"/>
    <col min="11016" max="11016" width="9" style="64" bestFit="1" customWidth="1"/>
    <col min="11017" max="11017" width="5.88671875" style="64" bestFit="1" customWidth="1"/>
    <col min="11018" max="11019" width="6.33203125" style="64" customWidth="1"/>
    <col min="11020" max="11020" width="6.109375" style="64" customWidth="1"/>
    <col min="11021" max="11021" width="18.5546875" style="64" bestFit="1" customWidth="1"/>
    <col min="11022" max="11264" width="9.109375" style="64"/>
    <col min="11265" max="11265" width="5.33203125" style="64" customWidth="1"/>
    <col min="11266" max="11266" width="0" style="64" hidden="1" customWidth="1"/>
    <col min="11267" max="11267" width="12.44140625" style="64" customWidth="1"/>
    <col min="11268" max="11268" width="16.6640625" style="64" customWidth="1"/>
    <col min="11269" max="11269" width="10" style="64" customWidth="1"/>
    <col min="11270" max="11270" width="12.33203125" style="64" customWidth="1"/>
    <col min="11271" max="11271" width="21" style="64" bestFit="1" customWidth="1"/>
    <col min="11272" max="11272" width="9" style="64" bestFit="1" customWidth="1"/>
    <col min="11273" max="11273" width="5.88671875" style="64" bestFit="1" customWidth="1"/>
    <col min="11274" max="11275" width="6.33203125" style="64" customWidth="1"/>
    <col min="11276" max="11276" width="6.109375" style="64" customWidth="1"/>
    <col min="11277" max="11277" width="18.5546875" style="64" bestFit="1" customWidth="1"/>
    <col min="11278" max="11520" width="9.109375" style="64"/>
    <col min="11521" max="11521" width="5.33203125" style="64" customWidth="1"/>
    <col min="11522" max="11522" width="0" style="64" hidden="1" customWidth="1"/>
    <col min="11523" max="11523" width="12.44140625" style="64" customWidth="1"/>
    <col min="11524" max="11524" width="16.6640625" style="64" customWidth="1"/>
    <col min="11525" max="11525" width="10" style="64" customWidth="1"/>
    <col min="11526" max="11526" width="12.33203125" style="64" customWidth="1"/>
    <col min="11527" max="11527" width="21" style="64" bestFit="1" customWidth="1"/>
    <col min="11528" max="11528" width="9" style="64" bestFit="1" customWidth="1"/>
    <col min="11529" max="11529" width="5.88671875" style="64" bestFit="1" customWidth="1"/>
    <col min="11530" max="11531" width="6.33203125" style="64" customWidth="1"/>
    <col min="11532" max="11532" width="6.109375" style="64" customWidth="1"/>
    <col min="11533" max="11533" width="18.5546875" style="64" bestFit="1" customWidth="1"/>
    <col min="11534" max="11776" width="9.109375" style="64"/>
    <col min="11777" max="11777" width="5.33203125" style="64" customWidth="1"/>
    <col min="11778" max="11778" width="0" style="64" hidden="1" customWidth="1"/>
    <col min="11779" max="11779" width="12.44140625" style="64" customWidth="1"/>
    <col min="11780" max="11780" width="16.6640625" style="64" customWidth="1"/>
    <col min="11781" max="11781" width="10" style="64" customWidth="1"/>
    <col min="11782" max="11782" width="12.33203125" style="64" customWidth="1"/>
    <col min="11783" max="11783" width="21" style="64" bestFit="1" customWidth="1"/>
    <col min="11784" max="11784" width="9" style="64" bestFit="1" customWidth="1"/>
    <col min="11785" max="11785" width="5.88671875" style="64" bestFit="1" customWidth="1"/>
    <col min="11786" max="11787" width="6.33203125" style="64" customWidth="1"/>
    <col min="11788" max="11788" width="6.109375" style="64" customWidth="1"/>
    <col min="11789" max="11789" width="18.5546875" style="64" bestFit="1" customWidth="1"/>
    <col min="11790" max="12032" width="9.109375" style="64"/>
    <col min="12033" max="12033" width="5.33203125" style="64" customWidth="1"/>
    <col min="12034" max="12034" width="0" style="64" hidden="1" customWidth="1"/>
    <col min="12035" max="12035" width="12.44140625" style="64" customWidth="1"/>
    <col min="12036" max="12036" width="16.6640625" style="64" customWidth="1"/>
    <col min="12037" max="12037" width="10" style="64" customWidth="1"/>
    <col min="12038" max="12038" width="12.33203125" style="64" customWidth="1"/>
    <col min="12039" max="12039" width="21" style="64" bestFit="1" customWidth="1"/>
    <col min="12040" max="12040" width="9" style="64" bestFit="1" customWidth="1"/>
    <col min="12041" max="12041" width="5.88671875" style="64" bestFit="1" customWidth="1"/>
    <col min="12042" max="12043" width="6.33203125" style="64" customWidth="1"/>
    <col min="12044" max="12044" width="6.109375" style="64" customWidth="1"/>
    <col min="12045" max="12045" width="18.5546875" style="64" bestFit="1" customWidth="1"/>
    <col min="12046" max="12288" width="9.109375" style="64"/>
    <col min="12289" max="12289" width="5.33203125" style="64" customWidth="1"/>
    <col min="12290" max="12290" width="0" style="64" hidden="1" customWidth="1"/>
    <col min="12291" max="12291" width="12.44140625" style="64" customWidth="1"/>
    <col min="12292" max="12292" width="16.6640625" style="64" customWidth="1"/>
    <col min="12293" max="12293" width="10" style="64" customWidth="1"/>
    <col min="12294" max="12294" width="12.33203125" style="64" customWidth="1"/>
    <col min="12295" max="12295" width="21" style="64" bestFit="1" customWidth="1"/>
    <col min="12296" max="12296" width="9" style="64" bestFit="1" customWidth="1"/>
    <col min="12297" max="12297" width="5.88671875" style="64" bestFit="1" customWidth="1"/>
    <col min="12298" max="12299" width="6.33203125" style="64" customWidth="1"/>
    <col min="12300" max="12300" width="6.109375" style="64" customWidth="1"/>
    <col min="12301" max="12301" width="18.5546875" style="64" bestFit="1" customWidth="1"/>
    <col min="12302" max="12544" width="9.109375" style="64"/>
    <col min="12545" max="12545" width="5.33203125" style="64" customWidth="1"/>
    <col min="12546" max="12546" width="0" style="64" hidden="1" customWidth="1"/>
    <col min="12547" max="12547" width="12.44140625" style="64" customWidth="1"/>
    <col min="12548" max="12548" width="16.6640625" style="64" customWidth="1"/>
    <col min="12549" max="12549" width="10" style="64" customWidth="1"/>
    <col min="12550" max="12550" width="12.33203125" style="64" customWidth="1"/>
    <col min="12551" max="12551" width="21" style="64" bestFit="1" customWidth="1"/>
    <col min="12552" max="12552" width="9" style="64" bestFit="1" customWidth="1"/>
    <col min="12553" max="12553" width="5.88671875" style="64" bestFit="1" customWidth="1"/>
    <col min="12554" max="12555" width="6.33203125" style="64" customWidth="1"/>
    <col min="12556" max="12556" width="6.109375" style="64" customWidth="1"/>
    <col min="12557" max="12557" width="18.5546875" style="64" bestFit="1" customWidth="1"/>
    <col min="12558" max="12800" width="9.109375" style="64"/>
    <col min="12801" max="12801" width="5.33203125" style="64" customWidth="1"/>
    <col min="12802" max="12802" width="0" style="64" hidden="1" customWidth="1"/>
    <col min="12803" max="12803" width="12.44140625" style="64" customWidth="1"/>
    <col min="12804" max="12804" width="16.6640625" style="64" customWidth="1"/>
    <col min="12805" max="12805" width="10" style="64" customWidth="1"/>
    <col min="12806" max="12806" width="12.33203125" style="64" customWidth="1"/>
    <col min="12807" max="12807" width="21" style="64" bestFit="1" customWidth="1"/>
    <col min="12808" max="12808" width="9" style="64" bestFit="1" customWidth="1"/>
    <col min="12809" max="12809" width="5.88671875" style="64" bestFit="1" customWidth="1"/>
    <col min="12810" max="12811" width="6.33203125" style="64" customWidth="1"/>
    <col min="12812" max="12812" width="6.109375" style="64" customWidth="1"/>
    <col min="12813" max="12813" width="18.5546875" style="64" bestFit="1" customWidth="1"/>
    <col min="12814" max="13056" width="9.109375" style="64"/>
    <col min="13057" max="13057" width="5.33203125" style="64" customWidth="1"/>
    <col min="13058" max="13058" width="0" style="64" hidden="1" customWidth="1"/>
    <col min="13059" max="13059" width="12.44140625" style="64" customWidth="1"/>
    <col min="13060" max="13060" width="16.6640625" style="64" customWidth="1"/>
    <col min="13061" max="13061" width="10" style="64" customWidth="1"/>
    <col min="13062" max="13062" width="12.33203125" style="64" customWidth="1"/>
    <col min="13063" max="13063" width="21" style="64" bestFit="1" customWidth="1"/>
    <col min="13064" max="13064" width="9" style="64" bestFit="1" customWidth="1"/>
    <col min="13065" max="13065" width="5.88671875" style="64" bestFit="1" customWidth="1"/>
    <col min="13066" max="13067" width="6.33203125" style="64" customWidth="1"/>
    <col min="13068" max="13068" width="6.109375" style="64" customWidth="1"/>
    <col min="13069" max="13069" width="18.5546875" style="64" bestFit="1" customWidth="1"/>
    <col min="13070" max="13312" width="9.109375" style="64"/>
    <col min="13313" max="13313" width="5.33203125" style="64" customWidth="1"/>
    <col min="13314" max="13314" width="0" style="64" hidden="1" customWidth="1"/>
    <col min="13315" max="13315" width="12.44140625" style="64" customWidth="1"/>
    <col min="13316" max="13316" width="16.6640625" style="64" customWidth="1"/>
    <col min="13317" max="13317" width="10" style="64" customWidth="1"/>
    <col min="13318" max="13318" width="12.33203125" style="64" customWidth="1"/>
    <col min="13319" max="13319" width="21" style="64" bestFit="1" customWidth="1"/>
    <col min="13320" max="13320" width="9" style="64" bestFit="1" customWidth="1"/>
    <col min="13321" max="13321" width="5.88671875" style="64" bestFit="1" customWidth="1"/>
    <col min="13322" max="13323" width="6.33203125" style="64" customWidth="1"/>
    <col min="13324" max="13324" width="6.109375" style="64" customWidth="1"/>
    <col min="13325" max="13325" width="18.5546875" style="64" bestFit="1" customWidth="1"/>
    <col min="13326" max="13568" width="9.109375" style="64"/>
    <col min="13569" max="13569" width="5.33203125" style="64" customWidth="1"/>
    <col min="13570" max="13570" width="0" style="64" hidden="1" customWidth="1"/>
    <col min="13571" max="13571" width="12.44140625" style="64" customWidth="1"/>
    <col min="13572" max="13572" width="16.6640625" style="64" customWidth="1"/>
    <col min="13573" max="13573" width="10" style="64" customWidth="1"/>
    <col min="13574" max="13574" width="12.33203125" style="64" customWidth="1"/>
    <col min="13575" max="13575" width="21" style="64" bestFit="1" customWidth="1"/>
    <col min="13576" max="13576" width="9" style="64" bestFit="1" customWidth="1"/>
    <col min="13577" max="13577" width="5.88671875" style="64" bestFit="1" customWidth="1"/>
    <col min="13578" max="13579" width="6.33203125" style="64" customWidth="1"/>
    <col min="13580" max="13580" width="6.109375" style="64" customWidth="1"/>
    <col min="13581" max="13581" width="18.5546875" style="64" bestFit="1" customWidth="1"/>
    <col min="13582" max="13824" width="9.109375" style="64"/>
    <col min="13825" max="13825" width="5.33203125" style="64" customWidth="1"/>
    <col min="13826" max="13826" width="0" style="64" hidden="1" customWidth="1"/>
    <col min="13827" max="13827" width="12.44140625" style="64" customWidth="1"/>
    <col min="13828" max="13828" width="16.6640625" style="64" customWidth="1"/>
    <col min="13829" max="13829" width="10" style="64" customWidth="1"/>
    <col min="13830" max="13830" width="12.33203125" style="64" customWidth="1"/>
    <col min="13831" max="13831" width="21" style="64" bestFit="1" customWidth="1"/>
    <col min="13832" max="13832" width="9" style="64" bestFit="1" customWidth="1"/>
    <col min="13833" max="13833" width="5.88671875" style="64" bestFit="1" customWidth="1"/>
    <col min="13834" max="13835" width="6.33203125" style="64" customWidth="1"/>
    <col min="13836" max="13836" width="6.109375" style="64" customWidth="1"/>
    <col min="13837" max="13837" width="18.5546875" style="64" bestFit="1" customWidth="1"/>
    <col min="13838" max="14080" width="9.109375" style="64"/>
    <col min="14081" max="14081" width="5.33203125" style="64" customWidth="1"/>
    <col min="14082" max="14082" width="0" style="64" hidden="1" customWidth="1"/>
    <col min="14083" max="14083" width="12.44140625" style="64" customWidth="1"/>
    <col min="14084" max="14084" width="16.6640625" style="64" customWidth="1"/>
    <col min="14085" max="14085" width="10" style="64" customWidth="1"/>
    <col min="14086" max="14086" width="12.33203125" style="64" customWidth="1"/>
    <col min="14087" max="14087" width="21" style="64" bestFit="1" customWidth="1"/>
    <col min="14088" max="14088" width="9" style="64" bestFit="1" customWidth="1"/>
    <col min="14089" max="14089" width="5.88671875" style="64" bestFit="1" customWidth="1"/>
    <col min="14090" max="14091" width="6.33203125" style="64" customWidth="1"/>
    <col min="14092" max="14092" width="6.109375" style="64" customWidth="1"/>
    <col min="14093" max="14093" width="18.5546875" style="64" bestFit="1" customWidth="1"/>
    <col min="14094" max="14336" width="9.109375" style="64"/>
    <col min="14337" max="14337" width="5.33203125" style="64" customWidth="1"/>
    <col min="14338" max="14338" width="0" style="64" hidden="1" customWidth="1"/>
    <col min="14339" max="14339" width="12.44140625" style="64" customWidth="1"/>
    <col min="14340" max="14340" width="16.6640625" style="64" customWidth="1"/>
    <col min="14341" max="14341" width="10" style="64" customWidth="1"/>
    <col min="14342" max="14342" width="12.33203125" style="64" customWidth="1"/>
    <col min="14343" max="14343" width="21" style="64" bestFit="1" customWidth="1"/>
    <col min="14344" max="14344" width="9" style="64" bestFit="1" customWidth="1"/>
    <col min="14345" max="14345" width="5.88671875" style="64" bestFit="1" customWidth="1"/>
    <col min="14346" max="14347" width="6.33203125" style="64" customWidth="1"/>
    <col min="14348" max="14348" width="6.109375" style="64" customWidth="1"/>
    <col min="14349" max="14349" width="18.5546875" style="64" bestFit="1" customWidth="1"/>
    <col min="14350" max="14592" width="9.109375" style="64"/>
    <col min="14593" max="14593" width="5.33203125" style="64" customWidth="1"/>
    <col min="14594" max="14594" width="0" style="64" hidden="1" customWidth="1"/>
    <col min="14595" max="14595" width="12.44140625" style="64" customWidth="1"/>
    <col min="14596" max="14596" width="16.6640625" style="64" customWidth="1"/>
    <col min="14597" max="14597" width="10" style="64" customWidth="1"/>
    <col min="14598" max="14598" width="12.33203125" style="64" customWidth="1"/>
    <col min="14599" max="14599" width="21" style="64" bestFit="1" customWidth="1"/>
    <col min="14600" max="14600" width="9" style="64" bestFit="1" customWidth="1"/>
    <col min="14601" max="14601" width="5.88671875" style="64" bestFit="1" customWidth="1"/>
    <col min="14602" max="14603" width="6.33203125" style="64" customWidth="1"/>
    <col min="14604" max="14604" width="6.109375" style="64" customWidth="1"/>
    <col min="14605" max="14605" width="18.5546875" style="64" bestFit="1" customWidth="1"/>
    <col min="14606" max="14848" width="9.109375" style="64"/>
    <col min="14849" max="14849" width="5.33203125" style="64" customWidth="1"/>
    <col min="14850" max="14850" width="0" style="64" hidden="1" customWidth="1"/>
    <col min="14851" max="14851" width="12.44140625" style="64" customWidth="1"/>
    <col min="14852" max="14852" width="16.6640625" style="64" customWidth="1"/>
    <col min="14853" max="14853" width="10" style="64" customWidth="1"/>
    <col min="14854" max="14854" width="12.33203125" style="64" customWidth="1"/>
    <col min="14855" max="14855" width="21" style="64" bestFit="1" customWidth="1"/>
    <col min="14856" max="14856" width="9" style="64" bestFit="1" customWidth="1"/>
    <col min="14857" max="14857" width="5.88671875" style="64" bestFit="1" customWidth="1"/>
    <col min="14858" max="14859" width="6.33203125" style="64" customWidth="1"/>
    <col min="14860" max="14860" width="6.109375" style="64" customWidth="1"/>
    <col min="14861" max="14861" width="18.5546875" style="64" bestFit="1" customWidth="1"/>
    <col min="14862" max="15104" width="9.109375" style="64"/>
    <col min="15105" max="15105" width="5.33203125" style="64" customWidth="1"/>
    <col min="15106" max="15106" width="0" style="64" hidden="1" customWidth="1"/>
    <col min="15107" max="15107" width="12.44140625" style="64" customWidth="1"/>
    <col min="15108" max="15108" width="16.6640625" style="64" customWidth="1"/>
    <col min="15109" max="15109" width="10" style="64" customWidth="1"/>
    <col min="15110" max="15110" width="12.33203125" style="64" customWidth="1"/>
    <col min="15111" max="15111" width="21" style="64" bestFit="1" customWidth="1"/>
    <col min="15112" max="15112" width="9" style="64" bestFit="1" customWidth="1"/>
    <col min="15113" max="15113" width="5.88671875" style="64" bestFit="1" customWidth="1"/>
    <col min="15114" max="15115" width="6.33203125" style="64" customWidth="1"/>
    <col min="15116" max="15116" width="6.109375" style="64" customWidth="1"/>
    <col min="15117" max="15117" width="18.5546875" style="64" bestFit="1" customWidth="1"/>
    <col min="15118" max="15360" width="9.109375" style="64"/>
    <col min="15361" max="15361" width="5.33203125" style="64" customWidth="1"/>
    <col min="15362" max="15362" width="0" style="64" hidden="1" customWidth="1"/>
    <col min="15363" max="15363" width="12.44140625" style="64" customWidth="1"/>
    <col min="15364" max="15364" width="16.6640625" style="64" customWidth="1"/>
    <col min="15365" max="15365" width="10" style="64" customWidth="1"/>
    <col min="15366" max="15366" width="12.33203125" style="64" customWidth="1"/>
    <col min="15367" max="15367" width="21" style="64" bestFit="1" customWidth="1"/>
    <col min="15368" max="15368" width="9" style="64" bestFit="1" customWidth="1"/>
    <col min="15369" max="15369" width="5.88671875" style="64" bestFit="1" customWidth="1"/>
    <col min="15370" max="15371" width="6.33203125" style="64" customWidth="1"/>
    <col min="15372" max="15372" width="6.109375" style="64" customWidth="1"/>
    <col min="15373" max="15373" width="18.5546875" style="64" bestFit="1" customWidth="1"/>
    <col min="15374" max="15616" width="9.109375" style="64"/>
    <col min="15617" max="15617" width="5.33203125" style="64" customWidth="1"/>
    <col min="15618" max="15618" width="0" style="64" hidden="1" customWidth="1"/>
    <col min="15619" max="15619" width="12.44140625" style="64" customWidth="1"/>
    <col min="15620" max="15620" width="16.6640625" style="64" customWidth="1"/>
    <col min="15621" max="15621" width="10" style="64" customWidth="1"/>
    <col min="15622" max="15622" width="12.33203125" style="64" customWidth="1"/>
    <col min="15623" max="15623" width="21" style="64" bestFit="1" customWidth="1"/>
    <col min="15624" max="15624" width="9" style="64" bestFit="1" customWidth="1"/>
    <col min="15625" max="15625" width="5.88671875" style="64" bestFit="1" customWidth="1"/>
    <col min="15626" max="15627" width="6.33203125" style="64" customWidth="1"/>
    <col min="15628" max="15628" width="6.109375" style="64" customWidth="1"/>
    <col min="15629" max="15629" width="18.5546875" style="64" bestFit="1" customWidth="1"/>
    <col min="15630" max="15872" width="9.109375" style="64"/>
    <col min="15873" max="15873" width="5.33203125" style="64" customWidth="1"/>
    <col min="15874" max="15874" width="0" style="64" hidden="1" customWidth="1"/>
    <col min="15875" max="15875" width="12.44140625" style="64" customWidth="1"/>
    <col min="15876" max="15876" width="16.6640625" style="64" customWidth="1"/>
    <col min="15877" max="15877" width="10" style="64" customWidth="1"/>
    <col min="15878" max="15878" width="12.33203125" style="64" customWidth="1"/>
    <col min="15879" max="15879" width="21" style="64" bestFit="1" customWidth="1"/>
    <col min="15880" max="15880" width="9" style="64" bestFit="1" customWidth="1"/>
    <col min="15881" max="15881" width="5.88671875" style="64" bestFit="1" customWidth="1"/>
    <col min="15882" max="15883" width="6.33203125" style="64" customWidth="1"/>
    <col min="15884" max="15884" width="6.109375" style="64" customWidth="1"/>
    <col min="15885" max="15885" width="18.5546875" style="64" bestFit="1" customWidth="1"/>
    <col min="15886" max="16128" width="9.109375" style="64"/>
    <col min="16129" max="16129" width="5.33203125" style="64" customWidth="1"/>
    <col min="16130" max="16130" width="0" style="64" hidden="1" customWidth="1"/>
    <col min="16131" max="16131" width="12.44140625" style="64" customWidth="1"/>
    <col min="16132" max="16132" width="16.6640625" style="64" customWidth="1"/>
    <col min="16133" max="16133" width="10" style="64" customWidth="1"/>
    <col min="16134" max="16134" width="12.33203125" style="64" customWidth="1"/>
    <col min="16135" max="16135" width="21" style="64" bestFit="1" customWidth="1"/>
    <col min="16136" max="16136" width="9" style="64" bestFit="1" customWidth="1"/>
    <col min="16137" max="16137" width="5.88671875" style="64" bestFit="1" customWidth="1"/>
    <col min="16138" max="16139" width="6.33203125" style="64" customWidth="1"/>
    <col min="16140" max="16140" width="6.109375" style="64" customWidth="1"/>
    <col min="16141" max="16141" width="18.5546875" style="64" bestFit="1" customWidth="1"/>
    <col min="16142" max="16384" width="9.109375" style="64"/>
  </cols>
  <sheetData>
    <row r="1" spans="1:13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3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3" s="70" customFormat="1" ht="6.75" customHeight="1">
      <c r="A3" s="64"/>
      <c r="B3" s="64"/>
      <c r="C3" s="64"/>
      <c r="D3" s="65"/>
      <c r="E3" s="66"/>
      <c r="F3" s="67"/>
      <c r="G3" s="67"/>
      <c r="H3" s="67"/>
      <c r="I3" s="67"/>
      <c r="J3" s="69"/>
      <c r="K3" s="69"/>
      <c r="L3" s="69"/>
      <c r="M3" s="352"/>
    </row>
    <row r="4" spans="1:13" s="74" customFormat="1" ht="15.6">
      <c r="C4" s="20" t="s">
        <v>483</v>
      </c>
      <c r="D4" s="20"/>
      <c r="E4" s="66"/>
      <c r="F4" s="353"/>
      <c r="G4" s="353"/>
      <c r="H4" s="76"/>
      <c r="I4" s="76"/>
      <c r="J4" s="60"/>
      <c r="K4" s="60"/>
      <c r="L4" s="62"/>
      <c r="M4" s="70"/>
    </row>
    <row r="5" spans="1:13" ht="18" customHeight="1" thickBot="1">
      <c r="C5" s="354">
        <v>1</v>
      </c>
      <c r="D5" s="65" t="s">
        <v>484</v>
      </c>
      <c r="E5" s="66"/>
      <c r="F5" s="353"/>
      <c r="G5" s="353"/>
    </row>
    <row r="6" spans="1:13" s="87" customFormat="1" ht="14.25" customHeight="1" thickBot="1">
      <c r="A6" s="356" t="s">
        <v>485</v>
      </c>
      <c r="B6" s="357" t="s">
        <v>168</v>
      </c>
      <c r="C6" s="77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80" t="s">
        <v>486</v>
      </c>
      <c r="I6" s="80" t="s">
        <v>8</v>
      </c>
      <c r="J6" s="79" t="s">
        <v>487</v>
      </c>
      <c r="K6" s="79" t="s">
        <v>488</v>
      </c>
      <c r="L6" s="85" t="s">
        <v>9</v>
      </c>
      <c r="M6" s="86" t="s">
        <v>10</v>
      </c>
    </row>
    <row r="7" spans="1:13" ht="18" customHeight="1">
      <c r="A7" s="247">
        <v>1</v>
      </c>
      <c r="B7" s="358"/>
      <c r="C7" s="90" t="s">
        <v>37</v>
      </c>
      <c r="D7" s="91" t="s">
        <v>489</v>
      </c>
      <c r="E7" s="92">
        <v>39402</v>
      </c>
      <c r="F7" s="93" t="s">
        <v>52</v>
      </c>
      <c r="G7" s="93" t="s">
        <v>11</v>
      </c>
      <c r="H7" s="93" t="s">
        <v>24</v>
      </c>
      <c r="I7" s="177"/>
      <c r="J7" s="359">
        <v>9.36</v>
      </c>
      <c r="K7" s="219"/>
      <c r="L7" s="360" t="str">
        <f>IF(ISBLANK(J7),"",IF(J7&lt;=7.7,"KSM",IF(J7&lt;=8,"I A",IF(J7&lt;=8.44,"II A",IF(J7&lt;=9.04,"III A",IF(J7&lt;=9.64,"I JA",IF(J7&lt;=10.04,"II JA",IF(J7&lt;=10.34,"III JA"))))))))</f>
        <v>I JA</v>
      </c>
      <c r="M7" s="93" t="s">
        <v>50</v>
      </c>
    </row>
    <row r="8" spans="1:13" ht="18" customHeight="1">
      <c r="A8" s="247">
        <v>2</v>
      </c>
      <c r="B8" s="358"/>
      <c r="C8" s="90" t="s">
        <v>387</v>
      </c>
      <c r="D8" s="91" t="s">
        <v>490</v>
      </c>
      <c r="E8" s="92" t="s">
        <v>491</v>
      </c>
      <c r="F8" s="93" t="s">
        <v>237</v>
      </c>
      <c r="G8" s="93" t="s">
        <v>238</v>
      </c>
      <c r="H8" s="93"/>
      <c r="I8" s="177"/>
      <c r="J8" s="359">
        <v>8.9499999999999993</v>
      </c>
      <c r="K8" s="219"/>
      <c r="L8" s="360" t="str">
        <f>IF(ISBLANK(J8),"",IF(J8&lt;=7.7,"KSM",IF(J8&lt;=8,"I A",IF(J8&lt;=8.44,"II A",IF(J8&lt;=9.04,"III A",IF(J8&lt;=9.64,"I JA",IF(J8&lt;=10.04,"II JA",IF(J8&lt;=10.34,"III JA"))))))))</f>
        <v>III A</v>
      </c>
      <c r="M8" s="93" t="s">
        <v>239</v>
      </c>
    </row>
    <row r="9" spans="1:13" ht="18" customHeight="1">
      <c r="A9" s="247">
        <v>3</v>
      </c>
      <c r="B9" s="358"/>
      <c r="C9" s="90" t="s">
        <v>492</v>
      </c>
      <c r="D9" s="91" t="s">
        <v>493</v>
      </c>
      <c r="E9" s="92" t="s">
        <v>494</v>
      </c>
      <c r="F9" s="93" t="s">
        <v>16</v>
      </c>
      <c r="G9" s="93" t="s">
        <v>495</v>
      </c>
      <c r="H9" s="93"/>
      <c r="I9" s="177"/>
      <c r="J9" s="359">
        <v>9.69</v>
      </c>
      <c r="K9" s="219"/>
      <c r="L9" s="360" t="str">
        <f>IF(ISBLANK(J9),"",IF(J9&lt;=7.7,"KSM",IF(J9&lt;=8,"I A",IF(J9&lt;=8.44,"II A",IF(J9&lt;=9.04,"III A",IF(J9&lt;=9.64,"I JA",IF(J9&lt;=10.04,"II JA",IF(J9&lt;=10.34,"III JA"))))))))</f>
        <v>II JA</v>
      </c>
      <c r="M9" s="93" t="s">
        <v>17</v>
      </c>
    </row>
    <row r="10" spans="1:13" ht="18" customHeight="1">
      <c r="A10" s="247">
        <v>4</v>
      </c>
      <c r="B10" s="358"/>
      <c r="C10" s="90" t="s">
        <v>496</v>
      </c>
      <c r="D10" s="91" t="s">
        <v>497</v>
      </c>
      <c r="E10" s="92">
        <v>39640</v>
      </c>
      <c r="F10" s="93" t="s">
        <v>38</v>
      </c>
      <c r="G10" s="93" t="s">
        <v>39</v>
      </c>
      <c r="H10" s="93"/>
      <c r="I10" s="177"/>
      <c r="J10" s="359">
        <v>9.14</v>
      </c>
      <c r="K10" s="219"/>
      <c r="L10" s="360" t="str">
        <f>IF(ISBLANK(J10),"",IF(J10&lt;=7.7,"KSM",IF(J10&lt;=8,"I A",IF(J10&lt;=8.44,"II A",IF(J10&lt;=9.04,"III A",IF(J10&lt;=9.64,"I JA",IF(J10&lt;=10.04,"II JA",IF(J10&lt;=10.34,"III JA"))))))))</f>
        <v>I JA</v>
      </c>
      <c r="M10" s="93" t="s">
        <v>120</v>
      </c>
    </row>
    <row r="11" spans="1:13" ht="18" customHeight="1">
      <c r="A11" s="247">
        <v>5</v>
      </c>
      <c r="B11" s="358"/>
      <c r="C11" s="90" t="s">
        <v>352</v>
      </c>
      <c r="D11" s="91" t="s">
        <v>498</v>
      </c>
      <c r="E11" s="92" t="s">
        <v>499</v>
      </c>
      <c r="F11" s="93" t="s">
        <v>89</v>
      </c>
      <c r="G11" s="93" t="s">
        <v>14</v>
      </c>
      <c r="H11" s="93"/>
      <c r="I11" s="177" t="s">
        <v>18</v>
      </c>
      <c r="J11" s="359">
        <v>9.5399999999999991</v>
      </c>
      <c r="K11" s="219"/>
      <c r="L11" s="360" t="str">
        <f>IF(ISBLANK(J11),"",IF(J11&lt;=7.7,"KSM",IF(J11&lt;=8,"I A",IF(J11&lt;=8.44,"II A",IF(J11&lt;=9.04,"III A",IF(J11&lt;=9.64,"I JA",IF(J11&lt;=10.04,"II JA",IF(J11&lt;=10.34,"III JA"))))))))</f>
        <v>I JA</v>
      </c>
      <c r="M11" s="93" t="s">
        <v>294</v>
      </c>
    </row>
    <row r="12" spans="1:13" ht="18" customHeight="1">
      <c r="A12" s="247">
        <v>6</v>
      </c>
      <c r="B12" s="358"/>
      <c r="C12" s="90" t="s">
        <v>500</v>
      </c>
      <c r="D12" s="91" t="s">
        <v>501</v>
      </c>
      <c r="E12" s="92">
        <v>39147</v>
      </c>
      <c r="F12" s="93" t="s">
        <v>502</v>
      </c>
      <c r="G12" s="93" t="s">
        <v>238</v>
      </c>
      <c r="H12" s="93"/>
      <c r="I12" s="177"/>
      <c r="J12" s="359">
        <v>8.75</v>
      </c>
      <c r="K12" s="219"/>
      <c r="L12" s="360" t="str">
        <f>IF(ISBLANK(J12),"",IF(J12&lt;=7,"KSM",IF(J12&lt;=7.3,"I A",IF(J12&lt;=7.64,"II A",IF(J12&lt;=8.24,"III A",IF(J12&lt;=8.94,"I JA",IF(J12&lt;=9.44,"II JA",IF(J12&lt;=9.84,"III JA"))))))))</f>
        <v>I JA</v>
      </c>
      <c r="M12" s="93" t="s">
        <v>503</v>
      </c>
    </row>
    <row r="13" spans="1:13" ht="18" customHeight="1" thickBot="1">
      <c r="C13" s="354">
        <v>2</v>
      </c>
      <c r="D13" s="65" t="s">
        <v>484</v>
      </c>
      <c r="E13" s="66"/>
      <c r="F13" s="353"/>
      <c r="G13" s="353"/>
    </row>
    <row r="14" spans="1:13" s="87" customFormat="1" ht="14.25" customHeight="1" thickBot="1">
      <c r="A14" s="356" t="s">
        <v>485</v>
      </c>
      <c r="B14" s="357" t="s">
        <v>168</v>
      </c>
      <c r="C14" s="77" t="s">
        <v>2</v>
      </c>
      <c r="D14" s="78" t="s">
        <v>3</v>
      </c>
      <c r="E14" s="79" t="s">
        <v>4</v>
      </c>
      <c r="F14" s="80" t="s">
        <v>5</v>
      </c>
      <c r="G14" s="80" t="s">
        <v>6</v>
      </c>
      <c r="H14" s="80" t="s">
        <v>486</v>
      </c>
      <c r="I14" s="80" t="s">
        <v>8</v>
      </c>
      <c r="J14" s="79" t="s">
        <v>487</v>
      </c>
      <c r="K14" s="79" t="s">
        <v>488</v>
      </c>
      <c r="L14" s="85" t="s">
        <v>9</v>
      </c>
      <c r="M14" s="86" t="s">
        <v>10</v>
      </c>
    </row>
    <row r="15" spans="1:13" ht="18" customHeight="1">
      <c r="A15" s="247">
        <v>1</v>
      </c>
      <c r="B15" s="358"/>
      <c r="C15" s="90" t="s">
        <v>504</v>
      </c>
      <c r="D15" s="91" t="s">
        <v>505</v>
      </c>
      <c r="E15" s="92" t="s">
        <v>506</v>
      </c>
      <c r="F15" s="93" t="s">
        <v>93</v>
      </c>
      <c r="G15" s="93" t="s">
        <v>59</v>
      </c>
      <c r="H15" s="93"/>
      <c r="I15" s="177"/>
      <c r="J15" s="359">
        <v>8.43</v>
      </c>
      <c r="K15" s="219"/>
      <c r="L15" s="360" t="str">
        <f t="shared" ref="L15:L20" si="0">IF(ISBLANK(J15),"",IF(J15&lt;=7.7,"KSM",IF(J15&lt;=8,"I A",IF(J15&lt;=8.44,"II A",IF(J15&lt;=9.04,"III A",IF(J15&lt;=9.64,"I JA",IF(J15&lt;=10.04,"II JA",IF(J15&lt;=10.34,"III JA"))))))))</f>
        <v>II A</v>
      </c>
      <c r="M15" s="93" t="s">
        <v>61</v>
      </c>
    </row>
    <row r="16" spans="1:13" ht="18" customHeight="1">
      <c r="A16" s="247">
        <v>2</v>
      </c>
      <c r="B16" s="358"/>
      <c r="C16" s="90" t="s">
        <v>507</v>
      </c>
      <c r="D16" s="91" t="s">
        <v>508</v>
      </c>
      <c r="E16" s="92">
        <v>39561</v>
      </c>
      <c r="F16" s="93" t="s">
        <v>256</v>
      </c>
      <c r="G16" s="93" t="s">
        <v>257</v>
      </c>
      <c r="H16" s="93"/>
      <c r="I16" s="177"/>
      <c r="J16" s="359">
        <v>8.5500000000000007</v>
      </c>
      <c r="K16" s="219"/>
      <c r="L16" s="360" t="str">
        <f t="shared" si="0"/>
        <v>III A</v>
      </c>
      <c r="M16" s="93" t="s">
        <v>509</v>
      </c>
    </row>
    <row r="17" spans="1:13" ht="21.75" customHeight="1">
      <c r="A17" s="247">
        <v>3</v>
      </c>
      <c r="B17" s="358"/>
      <c r="C17" s="90" t="s">
        <v>510</v>
      </c>
      <c r="D17" s="91" t="s">
        <v>511</v>
      </c>
      <c r="E17" s="92" t="s">
        <v>512</v>
      </c>
      <c r="F17" s="93" t="s">
        <v>220</v>
      </c>
      <c r="G17" s="93" t="s">
        <v>221</v>
      </c>
      <c r="H17" s="93"/>
      <c r="I17" s="177">
        <v>-5</v>
      </c>
      <c r="J17" s="359" t="s">
        <v>71</v>
      </c>
      <c r="K17" s="219"/>
      <c r="L17" s="360"/>
      <c r="M17" s="93" t="s">
        <v>222</v>
      </c>
    </row>
    <row r="18" spans="1:13" ht="18" customHeight="1">
      <c r="A18" s="247">
        <v>4</v>
      </c>
      <c r="B18" s="358"/>
      <c r="C18" s="90" t="s">
        <v>513</v>
      </c>
      <c r="D18" s="91" t="s">
        <v>514</v>
      </c>
      <c r="E18" s="92" t="s">
        <v>515</v>
      </c>
      <c r="F18" s="93" t="s">
        <v>205</v>
      </c>
      <c r="G18" s="93" t="s">
        <v>206</v>
      </c>
      <c r="H18" s="93"/>
      <c r="I18" s="177"/>
      <c r="J18" s="359">
        <v>9.8000000000000007</v>
      </c>
      <c r="K18" s="219"/>
      <c r="L18" s="360" t="str">
        <f t="shared" si="0"/>
        <v>II JA</v>
      </c>
      <c r="M18" s="93" t="s">
        <v>516</v>
      </c>
    </row>
    <row r="19" spans="1:13" ht="18" customHeight="1">
      <c r="A19" s="247">
        <v>5</v>
      </c>
      <c r="B19" s="358"/>
      <c r="C19" s="90" t="s">
        <v>240</v>
      </c>
      <c r="D19" s="91" t="s">
        <v>517</v>
      </c>
      <c r="E19" s="92" t="s">
        <v>518</v>
      </c>
      <c r="F19" s="93" t="s">
        <v>192</v>
      </c>
      <c r="G19" s="93" t="s">
        <v>59</v>
      </c>
      <c r="H19" s="93"/>
      <c r="I19" s="177"/>
      <c r="J19" s="359">
        <v>8.1300000000000008</v>
      </c>
      <c r="K19" s="219"/>
      <c r="L19" s="360" t="str">
        <f t="shared" si="0"/>
        <v>II A</v>
      </c>
      <c r="M19" s="93" t="s">
        <v>378</v>
      </c>
    </row>
    <row r="20" spans="1:13" ht="18" customHeight="1">
      <c r="A20" s="247">
        <v>6</v>
      </c>
      <c r="B20" s="358"/>
      <c r="C20" s="90" t="s">
        <v>519</v>
      </c>
      <c r="D20" s="91" t="s">
        <v>520</v>
      </c>
      <c r="E20" s="92">
        <v>39476</v>
      </c>
      <c r="F20" s="93" t="s">
        <v>26</v>
      </c>
      <c r="G20" s="93" t="s">
        <v>13</v>
      </c>
      <c r="H20" s="93"/>
      <c r="I20" s="177" t="s">
        <v>18</v>
      </c>
      <c r="J20" s="359">
        <v>9.34</v>
      </c>
      <c r="K20" s="219"/>
      <c r="L20" s="360" t="str">
        <f t="shared" si="0"/>
        <v>I JA</v>
      </c>
      <c r="M20" s="93" t="s">
        <v>521</v>
      </c>
    </row>
    <row r="21" spans="1:13" ht="18" customHeight="1" thickBot="1">
      <c r="C21" s="354">
        <v>3</v>
      </c>
      <c r="D21" s="65" t="s">
        <v>484</v>
      </c>
      <c r="E21" s="66"/>
      <c r="F21" s="353"/>
      <c r="G21" s="353"/>
    </row>
    <row r="22" spans="1:13" s="87" customFormat="1" ht="14.25" customHeight="1" thickBot="1">
      <c r="A22" s="356" t="s">
        <v>485</v>
      </c>
      <c r="B22" s="357" t="s">
        <v>168</v>
      </c>
      <c r="C22" s="77" t="s">
        <v>2</v>
      </c>
      <c r="D22" s="78" t="s">
        <v>3</v>
      </c>
      <c r="E22" s="79" t="s">
        <v>4</v>
      </c>
      <c r="F22" s="80" t="s">
        <v>5</v>
      </c>
      <c r="G22" s="80" t="s">
        <v>6</v>
      </c>
      <c r="H22" s="80" t="s">
        <v>486</v>
      </c>
      <c r="I22" s="80" t="s">
        <v>8</v>
      </c>
      <c r="J22" s="79" t="s">
        <v>487</v>
      </c>
      <c r="K22" s="79" t="s">
        <v>488</v>
      </c>
      <c r="L22" s="85" t="s">
        <v>9</v>
      </c>
      <c r="M22" s="86" t="s">
        <v>10</v>
      </c>
    </row>
    <row r="23" spans="1:13" ht="18" customHeight="1">
      <c r="A23" s="247">
        <v>1</v>
      </c>
      <c r="B23" s="358"/>
      <c r="C23" s="90" t="s">
        <v>352</v>
      </c>
      <c r="D23" s="91" t="s">
        <v>522</v>
      </c>
      <c r="E23" s="92">
        <v>39434</v>
      </c>
      <c r="F23" s="93" t="s">
        <v>12</v>
      </c>
      <c r="G23" s="93" t="s">
        <v>13</v>
      </c>
      <c r="H23" s="93"/>
      <c r="I23" s="177"/>
      <c r="J23" s="359">
        <v>8.31</v>
      </c>
      <c r="K23" s="219"/>
      <c r="L23" s="360" t="str">
        <f t="shared" ref="L23:L28" si="1">IF(ISBLANK(J23),"",IF(J23&lt;=7.7,"KSM",IF(J23&lt;=8,"I A",IF(J23&lt;=8.44,"II A",IF(J23&lt;=9.04,"III A",IF(J23&lt;=9.64,"I JA",IF(J23&lt;=10.04,"II JA",IF(J23&lt;=10.34,"III JA"))))))))</f>
        <v>II A</v>
      </c>
      <c r="M23" s="93" t="s">
        <v>523</v>
      </c>
    </row>
    <row r="24" spans="1:13" ht="18" customHeight="1">
      <c r="A24" s="247">
        <v>2</v>
      </c>
      <c r="B24" s="358"/>
      <c r="C24" s="90" t="s">
        <v>524</v>
      </c>
      <c r="D24" s="91" t="s">
        <v>525</v>
      </c>
      <c r="E24" s="92" t="s">
        <v>42</v>
      </c>
      <c r="F24" s="93" t="s">
        <v>526</v>
      </c>
      <c r="G24" s="93" t="s">
        <v>527</v>
      </c>
      <c r="H24" s="93" t="s">
        <v>528</v>
      </c>
      <c r="I24" s="177"/>
      <c r="J24" s="359" t="s">
        <v>233</v>
      </c>
      <c r="K24" s="219"/>
      <c r="L24" s="360"/>
      <c r="M24" s="93" t="s">
        <v>529</v>
      </c>
    </row>
    <row r="25" spans="1:13" ht="18" customHeight="1">
      <c r="A25" s="247">
        <v>3</v>
      </c>
      <c r="B25" s="358"/>
      <c r="C25" s="90" t="s">
        <v>530</v>
      </c>
      <c r="D25" s="91" t="s">
        <v>531</v>
      </c>
      <c r="E25" s="92">
        <v>39453</v>
      </c>
      <c r="F25" s="93" t="s">
        <v>186</v>
      </c>
      <c r="G25" s="93" t="s">
        <v>99</v>
      </c>
      <c r="H25" s="93"/>
      <c r="I25" s="177"/>
      <c r="J25" s="359">
        <v>8.9600000000000009</v>
      </c>
      <c r="K25" s="219"/>
      <c r="L25" s="360" t="str">
        <f t="shared" si="1"/>
        <v>III A</v>
      </c>
      <c r="M25" s="93" t="s">
        <v>100</v>
      </c>
    </row>
    <row r="26" spans="1:13" ht="18" customHeight="1">
      <c r="A26" s="247">
        <v>4</v>
      </c>
      <c r="B26" s="358"/>
      <c r="C26" s="90" t="s">
        <v>532</v>
      </c>
      <c r="D26" s="91" t="s">
        <v>533</v>
      </c>
      <c r="E26" s="92">
        <v>39142</v>
      </c>
      <c r="F26" s="93" t="s">
        <v>213</v>
      </c>
      <c r="G26" s="93" t="s">
        <v>214</v>
      </c>
      <c r="H26" s="93"/>
      <c r="I26" s="177"/>
      <c r="J26" s="359">
        <v>8.5500000000000007</v>
      </c>
      <c r="K26" s="219"/>
      <c r="L26" s="360" t="str">
        <f t="shared" si="1"/>
        <v>III A</v>
      </c>
      <c r="M26" s="93" t="s">
        <v>228</v>
      </c>
    </row>
    <row r="27" spans="1:13" ht="18" customHeight="1">
      <c r="A27" s="247">
        <v>5</v>
      </c>
      <c r="B27" s="358"/>
      <c r="C27" s="90" t="s">
        <v>156</v>
      </c>
      <c r="D27" s="91" t="s">
        <v>534</v>
      </c>
      <c r="E27" s="92" t="s">
        <v>535</v>
      </c>
      <c r="F27" s="93" t="s">
        <v>93</v>
      </c>
      <c r="G27" s="93" t="s">
        <v>59</v>
      </c>
      <c r="H27" s="93"/>
      <c r="I27" s="177">
        <v>-5</v>
      </c>
      <c r="J27" s="359" t="s">
        <v>71</v>
      </c>
      <c r="K27" s="219"/>
      <c r="L27" s="360"/>
      <c r="M27" s="93" t="s">
        <v>536</v>
      </c>
    </row>
    <row r="28" spans="1:13" ht="18" customHeight="1">
      <c r="A28" s="247">
        <v>6</v>
      </c>
      <c r="B28" s="358"/>
      <c r="C28" s="90"/>
      <c r="D28" s="91"/>
      <c r="E28" s="92"/>
      <c r="F28" s="93"/>
      <c r="G28" s="93"/>
      <c r="H28" s="93"/>
      <c r="I28" s="177"/>
      <c r="J28" s="359"/>
      <c r="K28" s="219"/>
      <c r="L28" s="360" t="str">
        <f t="shared" si="1"/>
        <v/>
      </c>
      <c r="M28" s="93"/>
    </row>
    <row r="29" spans="1:13" ht="18" customHeight="1" thickBot="1">
      <c r="C29" s="354">
        <v>4</v>
      </c>
      <c r="D29" s="65" t="s">
        <v>484</v>
      </c>
      <c r="E29" s="66"/>
      <c r="F29" s="353"/>
      <c r="G29" s="353"/>
    </row>
    <row r="30" spans="1:13" s="87" customFormat="1" ht="14.25" customHeight="1" thickBot="1">
      <c r="A30" s="356" t="s">
        <v>485</v>
      </c>
      <c r="B30" s="357" t="s">
        <v>168</v>
      </c>
      <c r="C30" s="77" t="s">
        <v>2</v>
      </c>
      <c r="D30" s="78" t="s">
        <v>3</v>
      </c>
      <c r="E30" s="79" t="s">
        <v>4</v>
      </c>
      <c r="F30" s="80" t="s">
        <v>5</v>
      </c>
      <c r="G30" s="80" t="s">
        <v>6</v>
      </c>
      <c r="H30" s="80" t="s">
        <v>486</v>
      </c>
      <c r="I30" s="80" t="s">
        <v>8</v>
      </c>
      <c r="J30" s="79" t="s">
        <v>487</v>
      </c>
      <c r="K30" s="79" t="s">
        <v>488</v>
      </c>
      <c r="L30" s="85" t="s">
        <v>9</v>
      </c>
      <c r="M30" s="86" t="s">
        <v>10</v>
      </c>
    </row>
    <row r="31" spans="1:13" ht="18" customHeight="1">
      <c r="A31" s="247">
        <v>1</v>
      </c>
      <c r="B31" s="358"/>
      <c r="C31" s="90" t="s">
        <v>537</v>
      </c>
      <c r="D31" s="91" t="s">
        <v>538</v>
      </c>
      <c r="E31" s="92" t="s">
        <v>539</v>
      </c>
      <c r="F31" s="93" t="s">
        <v>540</v>
      </c>
      <c r="G31" s="93" t="s">
        <v>541</v>
      </c>
      <c r="H31" s="93" t="s">
        <v>542</v>
      </c>
      <c r="I31" s="177"/>
      <c r="J31" s="359">
        <v>8.41</v>
      </c>
      <c r="K31" s="219"/>
      <c r="L31" s="360" t="str">
        <f t="shared" ref="L31:L36" si="2">IF(ISBLANK(J31),"",IF(J31&lt;=7.7,"KSM",IF(J31&lt;=8,"I A",IF(J31&lt;=8.44,"II A",IF(J31&lt;=9.04,"III A",IF(J31&lt;=9.64,"I JA",IF(J31&lt;=10.04,"II JA",IF(J31&lt;=10.34,"III JA"))))))))</f>
        <v>II A</v>
      </c>
      <c r="M31" s="93" t="s">
        <v>543</v>
      </c>
    </row>
    <row r="32" spans="1:13" ht="18" customHeight="1">
      <c r="A32" s="247">
        <v>2</v>
      </c>
      <c r="B32" s="358"/>
      <c r="C32" s="90" t="s">
        <v>544</v>
      </c>
      <c r="D32" s="91" t="s">
        <v>545</v>
      </c>
      <c r="E32" s="92" t="s">
        <v>546</v>
      </c>
      <c r="F32" s="93" t="s">
        <v>547</v>
      </c>
      <c r="G32" s="93" t="s">
        <v>59</v>
      </c>
      <c r="H32" s="93"/>
      <c r="I32" s="177" t="s">
        <v>18</v>
      </c>
      <c r="J32" s="359">
        <v>9.7799999999999994</v>
      </c>
      <c r="K32" s="219"/>
      <c r="L32" s="360" t="str">
        <f t="shared" si="2"/>
        <v>II JA</v>
      </c>
      <c r="M32" s="93" t="s">
        <v>548</v>
      </c>
    </row>
    <row r="33" spans="1:13" ht="18" customHeight="1">
      <c r="A33" s="247">
        <v>3</v>
      </c>
      <c r="B33" s="358"/>
      <c r="C33" s="90" t="s">
        <v>352</v>
      </c>
      <c r="D33" s="91" t="s">
        <v>549</v>
      </c>
      <c r="E33" s="92">
        <v>39809</v>
      </c>
      <c r="F33" s="93" t="s">
        <v>26</v>
      </c>
      <c r="G33" s="93" t="s">
        <v>13</v>
      </c>
      <c r="H33" s="93"/>
      <c r="I33" s="177" t="s">
        <v>18</v>
      </c>
      <c r="J33" s="359">
        <v>8.64</v>
      </c>
      <c r="K33" s="219"/>
      <c r="L33" s="360" t="str">
        <f t="shared" si="2"/>
        <v>III A</v>
      </c>
      <c r="M33" s="93" t="s">
        <v>550</v>
      </c>
    </row>
    <row r="34" spans="1:13" ht="18" customHeight="1">
      <c r="A34" s="247">
        <v>4</v>
      </c>
      <c r="B34" s="358"/>
      <c r="C34" s="90" t="s">
        <v>551</v>
      </c>
      <c r="D34" s="91" t="s">
        <v>552</v>
      </c>
      <c r="E34" s="92" t="s">
        <v>553</v>
      </c>
      <c r="F34" s="93" t="s">
        <v>53</v>
      </c>
      <c r="G34" s="93" t="s">
        <v>14</v>
      </c>
      <c r="H34" s="93"/>
      <c r="I34" s="177"/>
      <c r="J34" s="359">
        <v>8.4700000000000006</v>
      </c>
      <c r="K34" s="219"/>
      <c r="L34" s="360" t="str">
        <f t="shared" si="2"/>
        <v>III A</v>
      </c>
      <c r="M34" s="93" t="s">
        <v>25</v>
      </c>
    </row>
    <row r="35" spans="1:13" ht="18" customHeight="1">
      <c r="A35" s="247">
        <v>5</v>
      </c>
      <c r="B35" s="358"/>
      <c r="C35" s="90" t="s">
        <v>159</v>
      </c>
      <c r="D35" s="91" t="s">
        <v>554</v>
      </c>
      <c r="E35" s="92" t="s">
        <v>325</v>
      </c>
      <c r="F35" s="93" t="s">
        <v>220</v>
      </c>
      <c r="G35" s="93" t="s">
        <v>221</v>
      </c>
      <c r="H35" s="93"/>
      <c r="I35" s="177"/>
      <c r="J35" s="359">
        <v>8.94</v>
      </c>
      <c r="K35" s="219"/>
      <c r="L35" s="360" t="str">
        <f t="shared" si="2"/>
        <v>III A</v>
      </c>
      <c r="M35" s="93" t="s">
        <v>222</v>
      </c>
    </row>
    <row r="36" spans="1:13" ht="18" customHeight="1">
      <c r="A36" s="247">
        <v>6</v>
      </c>
      <c r="B36" s="358"/>
      <c r="C36" s="90"/>
      <c r="D36" s="91"/>
      <c r="E36" s="92"/>
      <c r="F36" s="93"/>
      <c r="G36" s="93"/>
      <c r="H36" s="93"/>
      <c r="I36" s="177"/>
      <c r="J36" s="359"/>
      <c r="K36" s="219"/>
      <c r="L36" s="360" t="str">
        <f t="shared" si="2"/>
        <v/>
      </c>
      <c r="M36" s="93"/>
    </row>
    <row r="37" spans="1:13" ht="18" customHeight="1">
      <c r="A37" s="361"/>
      <c r="B37" s="362"/>
      <c r="C37" s="363"/>
      <c r="D37" s="364"/>
      <c r="E37" s="365"/>
      <c r="F37" s="366"/>
      <c r="G37" s="366"/>
      <c r="H37" s="366"/>
      <c r="I37" s="367"/>
      <c r="J37" s="368"/>
      <c r="M37" s="366"/>
    </row>
    <row r="38" spans="1:13" ht="18" customHeight="1">
      <c r="A38" s="361"/>
      <c r="B38" s="362"/>
      <c r="C38" s="363"/>
      <c r="D38" s="364"/>
      <c r="E38" s="365"/>
      <c r="F38" s="366"/>
      <c r="G38" s="366"/>
      <c r="H38" s="366"/>
      <c r="I38" s="367"/>
      <c r="J38" s="368"/>
      <c r="M38" s="366"/>
    </row>
    <row r="39" spans="1:13" s="74" customFormat="1" ht="15.6">
      <c r="C39" s="20" t="s">
        <v>483</v>
      </c>
      <c r="D39" s="20"/>
      <c r="E39" s="66"/>
      <c r="F39" s="353"/>
      <c r="G39" s="353"/>
      <c r="H39" s="76"/>
      <c r="I39" s="76"/>
      <c r="J39" s="60"/>
      <c r="K39" s="60"/>
      <c r="L39" s="62"/>
      <c r="M39" s="70"/>
    </row>
    <row r="40" spans="1:13" ht="18" customHeight="1" thickBot="1">
      <c r="C40" s="354">
        <v>5</v>
      </c>
      <c r="D40" s="65" t="s">
        <v>484</v>
      </c>
      <c r="E40" s="66"/>
      <c r="F40" s="353"/>
      <c r="G40" s="353"/>
    </row>
    <row r="41" spans="1:13" s="87" customFormat="1" ht="14.25" customHeight="1" thickBot="1">
      <c r="A41" s="356" t="s">
        <v>485</v>
      </c>
      <c r="B41" s="357" t="s">
        <v>168</v>
      </c>
      <c r="C41" s="77" t="s">
        <v>2</v>
      </c>
      <c r="D41" s="78" t="s">
        <v>3</v>
      </c>
      <c r="E41" s="79" t="s">
        <v>4</v>
      </c>
      <c r="F41" s="80" t="s">
        <v>5</v>
      </c>
      <c r="G41" s="80" t="s">
        <v>6</v>
      </c>
      <c r="H41" s="80" t="s">
        <v>486</v>
      </c>
      <c r="I41" s="80" t="s">
        <v>8</v>
      </c>
      <c r="J41" s="79" t="s">
        <v>487</v>
      </c>
      <c r="K41" s="79" t="s">
        <v>488</v>
      </c>
      <c r="L41" s="85" t="s">
        <v>9</v>
      </c>
      <c r="M41" s="86" t="s">
        <v>10</v>
      </c>
    </row>
    <row r="42" spans="1:13" ht="18" customHeight="1">
      <c r="A42" s="247">
        <v>1</v>
      </c>
      <c r="B42" s="358"/>
      <c r="C42" s="90" t="s">
        <v>375</v>
      </c>
      <c r="D42" s="91" t="s">
        <v>555</v>
      </c>
      <c r="E42" s="92" t="s">
        <v>556</v>
      </c>
      <c r="F42" s="93" t="s">
        <v>93</v>
      </c>
      <c r="G42" s="93" t="s">
        <v>59</v>
      </c>
      <c r="H42" s="93"/>
      <c r="I42" s="177">
        <v>8.51</v>
      </c>
      <c r="J42" s="359"/>
      <c r="K42" s="219"/>
      <c r="L42" s="360" t="str">
        <f t="shared" ref="L42:L47" si="3">IF(ISBLANK(J42),"",IF(J42&lt;=7.7,"KSM",IF(J42&lt;=8,"I A",IF(J42&lt;=8.44,"II A",IF(J42&lt;=9.04,"III A",IF(J42&lt;=9.64,"I JA",IF(J42&lt;=10.04,"II JA",IF(J42&lt;=10.34,"III JA"))))))))</f>
        <v/>
      </c>
      <c r="M42" s="93" t="s">
        <v>378</v>
      </c>
    </row>
    <row r="43" spans="1:13" ht="18" customHeight="1">
      <c r="A43" s="247">
        <v>2</v>
      </c>
      <c r="B43" s="358"/>
      <c r="C43" s="90" t="s">
        <v>229</v>
      </c>
      <c r="D43" s="91" t="s">
        <v>557</v>
      </c>
      <c r="E43" s="92" t="s">
        <v>558</v>
      </c>
      <c r="F43" s="93" t="s">
        <v>53</v>
      </c>
      <c r="G43" s="93" t="s">
        <v>14</v>
      </c>
      <c r="H43" s="93"/>
      <c r="I43" s="369">
        <v>8.4</v>
      </c>
      <c r="J43" s="359"/>
      <c r="K43" s="219"/>
      <c r="L43" s="360" t="str">
        <f t="shared" si="3"/>
        <v/>
      </c>
      <c r="M43" s="93" t="s">
        <v>559</v>
      </c>
    </row>
    <row r="44" spans="1:13" ht="18" customHeight="1">
      <c r="A44" s="247">
        <v>3</v>
      </c>
      <c r="B44" s="358"/>
      <c r="C44" s="90" t="s">
        <v>560</v>
      </c>
      <c r="D44" s="91" t="s">
        <v>561</v>
      </c>
      <c r="E44" s="92" t="s">
        <v>562</v>
      </c>
      <c r="F44" s="93" t="s">
        <v>93</v>
      </c>
      <c r="G44" s="93" t="s">
        <v>59</v>
      </c>
      <c r="H44" s="93"/>
      <c r="I44" s="369" t="s">
        <v>233</v>
      </c>
      <c r="J44" s="359"/>
      <c r="K44" s="219"/>
      <c r="L44" s="360" t="str">
        <f t="shared" si="3"/>
        <v/>
      </c>
      <c r="M44" s="93" t="s">
        <v>378</v>
      </c>
    </row>
    <row r="45" spans="1:13" ht="18" customHeight="1">
      <c r="A45" s="247">
        <v>4</v>
      </c>
      <c r="B45" s="358"/>
      <c r="C45" s="90" t="s">
        <v>563</v>
      </c>
      <c r="D45" s="91" t="s">
        <v>564</v>
      </c>
      <c r="E45" s="92" t="s">
        <v>565</v>
      </c>
      <c r="F45" s="93" t="s">
        <v>220</v>
      </c>
      <c r="G45" s="93" t="s">
        <v>221</v>
      </c>
      <c r="H45" s="93"/>
      <c r="I45" s="369">
        <v>9.7200000000000006</v>
      </c>
      <c r="J45" s="359"/>
      <c r="K45" s="219"/>
      <c r="L45" s="360" t="str">
        <f t="shared" si="3"/>
        <v/>
      </c>
      <c r="M45" s="93" t="s">
        <v>566</v>
      </c>
    </row>
    <row r="46" spans="1:13" ht="18" customHeight="1">
      <c r="A46" s="247">
        <v>5</v>
      </c>
      <c r="B46" s="358"/>
      <c r="C46" s="90" t="s">
        <v>352</v>
      </c>
      <c r="D46" s="91" t="s">
        <v>567</v>
      </c>
      <c r="E46" s="92" t="s">
        <v>568</v>
      </c>
      <c r="F46" s="93" t="s">
        <v>412</v>
      </c>
      <c r="G46" s="93" t="s">
        <v>413</v>
      </c>
      <c r="H46" s="93"/>
      <c r="I46" s="177" t="s">
        <v>233</v>
      </c>
      <c r="J46" s="359"/>
      <c r="K46" s="219"/>
      <c r="L46" s="360" t="str">
        <f t="shared" si="3"/>
        <v/>
      </c>
      <c r="M46" s="93" t="s">
        <v>414</v>
      </c>
    </row>
    <row r="47" spans="1:13" ht="18" customHeight="1">
      <c r="A47" s="247">
        <v>6</v>
      </c>
      <c r="B47" s="358"/>
      <c r="C47" s="90"/>
      <c r="D47" s="91"/>
      <c r="E47" s="92"/>
      <c r="F47" s="93"/>
      <c r="G47" s="93"/>
      <c r="H47" s="93"/>
      <c r="I47" s="177"/>
      <c r="J47" s="359"/>
      <c r="K47" s="219"/>
      <c r="L47" s="360" t="str">
        <f t="shared" si="3"/>
        <v/>
      </c>
      <c r="M47" s="93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workbookViewId="0">
      <selection activeCell="R16" sqref="R16"/>
    </sheetView>
  </sheetViews>
  <sheetFormatPr defaultRowHeight="13.2"/>
  <cols>
    <col min="1" max="2" width="5.6640625" style="443" customWidth="1"/>
    <col min="3" max="3" width="11.109375" style="443" customWidth="1"/>
    <col min="4" max="4" width="13.6640625" style="443" customWidth="1"/>
    <col min="5" max="5" width="10" style="412" customWidth="1"/>
    <col min="6" max="6" width="12.88671875" style="474" customWidth="1"/>
    <col min="7" max="7" width="12.6640625" style="474" customWidth="1"/>
    <col min="8" max="8" width="14.109375" style="474" customWidth="1"/>
    <col min="9" max="9" width="5.88671875" style="474" bestFit="1" customWidth="1"/>
    <col min="10" max="10" width="9.109375" style="475"/>
    <col min="11" max="11" width="19.6640625" style="450" bestFit="1" customWidth="1"/>
    <col min="12" max="14" width="23" style="443" bestFit="1" customWidth="1"/>
    <col min="15" max="256" width="9.109375" style="443"/>
    <col min="257" max="258" width="5.6640625" style="443" customWidth="1"/>
    <col min="259" max="259" width="11.109375" style="443" customWidth="1"/>
    <col min="260" max="260" width="13.6640625" style="443" customWidth="1"/>
    <col min="261" max="261" width="10" style="443" customWidth="1"/>
    <col min="262" max="262" width="12.88671875" style="443" customWidth="1"/>
    <col min="263" max="263" width="12.6640625" style="443" customWidth="1"/>
    <col min="264" max="264" width="14.109375" style="443" customWidth="1"/>
    <col min="265" max="265" width="5.88671875" style="443" bestFit="1" customWidth="1"/>
    <col min="266" max="266" width="9.109375" style="443"/>
    <col min="267" max="267" width="19.6640625" style="443" bestFit="1" customWidth="1"/>
    <col min="268" max="270" width="23" style="443" bestFit="1" customWidth="1"/>
    <col min="271" max="512" width="9.109375" style="443"/>
    <col min="513" max="514" width="5.6640625" style="443" customWidth="1"/>
    <col min="515" max="515" width="11.109375" style="443" customWidth="1"/>
    <col min="516" max="516" width="13.6640625" style="443" customWidth="1"/>
    <col min="517" max="517" width="10" style="443" customWidth="1"/>
    <col min="518" max="518" width="12.88671875" style="443" customWidth="1"/>
    <col min="519" max="519" width="12.6640625" style="443" customWidth="1"/>
    <col min="520" max="520" width="14.109375" style="443" customWidth="1"/>
    <col min="521" max="521" width="5.88671875" style="443" bestFit="1" customWidth="1"/>
    <col min="522" max="522" width="9.109375" style="443"/>
    <col min="523" max="523" width="19.6640625" style="443" bestFit="1" customWidth="1"/>
    <col min="524" max="526" width="23" style="443" bestFit="1" customWidth="1"/>
    <col min="527" max="768" width="9.109375" style="443"/>
    <col min="769" max="770" width="5.6640625" style="443" customWidth="1"/>
    <col min="771" max="771" width="11.109375" style="443" customWidth="1"/>
    <col min="772" max="772" width="13.6640625" style="443" customWidth="1"/>
    <col min="773" max="773" width="10" style="443" customWidth="1"/>
    <col min="774" max="774" width="12.88671875" style="443" customWidth="1"/>
    <col min="775" max="775" width="12.6640625" style="443" customWidth="1"/>
    <col min="776" max="776" width="14.109375" style="443" customWidth="1"/>
    <col min="777" max="777" width="5.88671875" style="443" bestFit="1" customWidth="1"/>
    <col min="778" max="778" width="9.109375" style="443"/>
    <col min="779" max="779" width="19.6640625" style="443" bestFit="1" customWidth="1"/>
    <col min="780" max="782" width="23" style="443" bestFit="1" customWidth="1"/>
    <col min="783" max="1024" width="9.109375" style="443"/>
    <col min="1025" max="1026" width="5.6640625" style="443" customWidth="1"/>
    <col min="1027" max="1027" width="11.109375" style="443" customWidth="1"/>
    <col min="1028" max="1028" width="13.6640625" style="443" customWidth="1"/>
    <col min="1029" max="1029" width="10" style="443" customWidth="1"/>
    <col min="1030" max="1030" width="12.88671875" style="443" customWidth="1"/>
    <col min="1031" max="1031" width="12.6640625" style="443" customWidth="1"/>
    <col min="1032" max="1032" width="14.109375" style="443" customWidth="1"/>
    <col min="1033" max="1033" width="5.88671875" style="443" bestFit="1" customWidth="1"/>
    <col min="1034" max="1034" width="9.109375" style="443"/>
    <col min="1035" max="1035" width="19.6640625" style="443" bestFit="1" customWidth="1"/>
    <col min="1036" max="1038" width="23" style="443" bestFit="1" customWidth="1"/>
    <col min="1039" max="1280" width="9.109375" style="443"/>
    <col min="1281" max="1282" width="5.6640625" style="443" customWidth="1"/>
    <col min="1283" max="1283" width="11.109375" style="443" customWidth="1"/>
    <col min="1284" max="1284" width="13.6640625" style="443" customWidth="1"/>
    <col min="1285" max="1285" width="10" style="443" customWidth="1"/>
    <col min="1286" max="1286" width="12.88671875" style="443" customWidth="1"/>
    <col min="1287" max="1287" width="12.6640625" style="443" customWidth="1"/>
    <col min="1288" max="1288" width="14.109375" style="443" customWidth="1"/>
    <col min="1289" max="1289" width="5.88671875" style="443" bestFit="1" customWidth="1"/>
    <col min="1290" max="1290" width="9.109375" style="443"/>
    <col min="1291" max="1291" width="19.6640625" style="443" bestFit="1" customWidth="1"/>
    <col min="1292" max="1294" width="23" style="443" bestFit="1" customWidth="1"/>
    <col min="1295" max="1536" width="9.109375" style="443"/>
    <col min="1537" max="1538" width="5.6640625" style="443" customWidth="1"/>
    <col min="1539" max="1539" width="11.109375" style="443" customWidth="1"/>
    <col min="1540" max="1540" width="13.6640625" style="443" customWidth="1"/>
    <col min="1541" max="1541" width="10" style="443" customWidth="1"/>
    <col min="1542" max="1542" width="12.88671875" style="443" customWidth="1"/>
    <col min="1543" max="1543" width="12.6640625" style="443" customWidth="1"/>
    <col min="1544" max="1544" width="14.109375" style="443" customWidth="1"/>
    <col min="1545" max="1545" width="5.88671875" style="443" bestFit="1" customWidth="1"/>
    <col min="1546" max="1546" width="9.109375" style="443"/>
    <col min="1547" max="1547" width="19.6640625" style="443" bestFit="1" customWidth="1"/>
    <col min="1548" max="1550" width="23" style="443" bestFit="1" customWidth="1"/>
    <col min="1551" max="1792" width="9.109375" style="443"/>
    <col min="1793" max="1794" width="5.6640625" style="443" customWidth="1"/>
    <col min="1795" max="1795" width="11.109375" style="443" customWidth="1"/>
    <col min="1796" max="1796" width="13.6640625" style="443" customWidth="1"/>
    <col min="1797" max="1797" width="10" style="443" customWidth="1"/>
    <col min="1798" max="1798" width="12.88671875" style="443" customWidth="1"/>
    <col min="1799" max="1799" width="12.6640625" style="443" customWidth="1"/>
    <col min="1800" max="1800" width="14.109375" style="443" customWidth="1"/>
    <col min="1801" max="1801" width="5.88671875" style="443" bestFit="1" customWidth="1"/>
    <col min="1802" max="1802" width="9.109375" style="443"/>
    <col min="1803" max="1803" width="19.6640625" style="443" bestFit="1" customWidth="1"/>
    <col min="1804" max="1806" width="23" style="443" bestFit="1" customWidth="1"/>
    <col min="1807" max="2048" width="9.109375" style="443"/>
    <col min="2049" max="2050" width="5.6640625" style="443" customWidth="1"/>
    <col min="2051" max="2051" width="11.109375" style="443" customWidth="1"/>
    <col min="2052" max="2052" width="13.6640625" style="443" customWidth="1"/>
    <col min="2053" max="2053" width="10" style="443" customWidth="1"/>
    <col min="2054" max="2054" width="12.88671875" style="443" customWidth="1"/>
    <col min="2055" max="2055" width="12.6640625" style="443" customWidth="1"/>
    <col min="2056" max="2056" width="14.109375" style="443" customWidth="1"/>
    <col min="2057" max="2057" width="5.88671875" style="443" bestFit="1" customWidth="1"/>
    <col min="2058" max="2058" width="9.109375" style="443"/>
    <col min="2059" max="2059" width="19.6640625" style="443" bestFit="1" customWidth="1"/>
    <col min="2060" max="2062" width="23" style="443" bestFit="1" customWidth="1"/>
    <col min="2063" max="2304" width="9.109375" style="443"/>
    <col min="2305" max="2306" width="5.6640625" style="443" customWidth="1"/>
    <col min="2307" max="2307" width="11.109375" style="443" customWidth="1"/>
    <col min="2308" max="2308" width="13.6640625" style="443" customWidth="1"/>
    <col min="2309" max="2309" width="10" style="443" customWidth="1"/>
    <col min="2310" max="2310" width="12.88671875" style="443" customWidth="1"/>
    <col min="2311" max="2311" width="12.6640625" style="443" customWidth="1"/>
    <col min="2312" max="2312" width="14.109375" style="443" customWidth="1"/>
    <col min="2313" max="2313" width="5.88671875" style="443" bestFit="1" customWidth="1"/>
    <col min="2314" max="2314" width="9.109375" style="443"/>
    <col min="2315" max="2315" width="19.6640625" style="443" bestFit="1" customWidth="1"/>
    <col min="2316" max="2318" width="23" style="443" bestFit="1" customWidth="1"/>
    <col min="2319" max="2560" width="9.109375" style="443"/>
    <col min="2561" max="2562" width="5.6640625" style="443" customWidth="1"/>
    <col min="2563" max="2563" width="11.109375" style="443" customWidth="1"/>
    <col min="2564" max="2564" width="13.6640625" style="443" customWidth="1"/>
    <col min="2565" max="2565" width="10" style="443" customWidth="1"/>
    <col min="2566" max="2566" width="12.88671875" style="443" customWidth="1"/>
    <col min="2567" max="2567" width="12.6640625" style="443" customWidth="1"/>
    <col min="2568" max="2568" width="14.109375" style="443" customWidth="1"/>
    <col min="2569" max="2569" width="5.88671875" style="443" bestFit="1" customWidth="1"/>
    <col min="2570" max="2570" width="9.109375" style="443"/>
    <col min="2571" max="2571" width="19.6640625" style="443" bestFit="1" customWidth="1"/>
    <col min="2572" max="2574" width="23" style="443" bestFit="1" customWidth="1"/>
    <col min="2575" max="2816" width="9.109375" style="443"/>
    <col min="2817" max="2818" width="5.6640625" style="443" customWidth="1"/>
    <col min="2819" max="2819" width="11.109375" style="443" customWidth="1"/>
    <col min="2820" max="2820" width="13.6640625" style="443" customWidth="1"/>
    <col min="2821" max="2821" width="10" style="443" customWidth="1"/>
    <col min="2822" max="2822" width="12.88671875" style="443" customWidth="1"/>
    <col min="2823" max="2823" width="12.6640625" style="443" customWidth="1"/>
    <col min="2824" max="2824" width="14.109375" style="443" customWidth="1"/>
    <col min="2825" max="2825" width="5.88671875" style="443" bestFit="1" customWidth="1"/>
    <col min="2826" max="2826" width="9.109375" style="443"/>
    <col min="2827" max="2827" width="19.6640625" style="443" bestFit="1" customWidth="1"/>
    <col min="2828" max="2830" width="23" style="443" bestFit="1" customWidth="1"/>
    <col min="2831" max="3072" width="9.109375" style="443"/>
    <col min="3073" max="3074" width="5.6640625" style="443" customWidth="1"/>
    <col min="3075" max="3075" width="11.109375" style="443" customWidth="1"/>
    <col min="3076" max="3076" width="13.6640625" style="443" customWidth="1"/>
    <col min="3077" max="3077" width="10" style="443" customWidth="1"/>
    <col min="3078" max="3078" width="12.88671875" style="443" customWidth="1"/>
    <col min="3079" max="3079" width="12.6640625" style="443" customWidth="1"/>
    <col min="3080" max="3080" width="14.109375" style="443" customWidth="1"/>
    <col min="3081" max="3081" width="5.88671875" style="443" bestFit="1" customWidth="1"/>
    <col min="3082" max="3082" width="9.109375" style="443"/>
    <col min="3083" max="3083" width="19.6640625" style="443" bestFit="1" customWidth="1"/>
    <col min="3084" max="3086" width="23" style="443" bestFit="1" customWidth="1"/>
    <col min="3087" max="3328" width="9.109375" style="443"/>
    <col min="3329" max="3330" width="5.6640625" style="443" customWidth="1"/>
    <col min="3331" max="3331" width="11.109375" style="443" customWidth="1"/>
    <col min="3332" max="3332" width="13.6640625" style="443" customWidth="1"/>
    <col min="3333" max="3333" width="10" style="443" customWidth="1"/>
    <col min="3334" max="3334" width="12.88671875" style="443" customWidth="1"/>
    <col min="3335" max="3335" width="12.6640625" style="443" customWidth="1"/>
    <col min="3336" max="3336" width="14.109375" style="443" customWidth="1"/>
    <col min="3337" max="3337" width="5.88671875" style="443" bestFit="1" customWidth="1"/>
    <col min="3338" max="3338" width="9.109375" style="443"/>
    <col min="3339" max="3339" width="19.6640625" style="443" bestFit="1" customWidth="1"/>
    <col min="3340" max="3342" width="23" style="443" bestFit="1" customWidth="1"/>
    <col min="3343" max="3584" width="9.109375" style="443"/>
    <col min="3585" max="3586" width="5.6640625" style="443" customWidth="1"/>
    <col min="3587" max="3587" width="11.109375" style="443" customWidth="1"/>
    <col min="3588" max="3588" width="13.6640625" style="443" customWidth="1"/>
    <col min="3589" max="3589" width="10" style="443" customWidth="1"/>
    <col min="3590" max="3590" width="12.88671875" style="443" customWidth="1"/>
    <col min="3591" max="3591" width="12.6640625" style="443" customWidth="1"/>
    <col min="3592" max="3592" width="14.109375" style="443" customWidth="1"/>
    <col min="3593" max="3593" width="5.88671875" style="443" bestFit="1" customWidth="1"/>
    <col min="3594" max="3594" width="9.109375" style="443"/>
    <col min="3595" max="3595" width="19.6640625" style="443" bestFit="1" customWidth="1"/>
    <col min="3596" max="3598" width="23" style="443" bestFit="1" customWidth="1"/>
    <col min="3599" max="3840" width="9.109375" style="443"/>
    <col min="3841" max="3842" width="5.6640625" style="443" customWidth="1"/>
    <col min="3843" max="3843" width="11.109375" style="443" customWidth="1"/>
    <col min="3844" max="3844" width="13.6640625" style="443" customWidth="1"/>
    <col min="3845" max="3845" width="10" style="443" customWidth="1"/>
    <col min="3846" max="3846" width="12.88671875" style="443" customWidth="1"/>
    <col min="3847" max="3847" width="12.6640625" style="443" customWidth="1"/>
    <col min="3848" max="3848" width="14.109375" style="443" customWidth="1"/>
    <col min="3849" max="3849" width="5.88671875" style="443" bestFit="1" customWidth="1"/>
    <col min="3850" max="3850" width="9.109375" style="443"/>
    <col min="3851" max="3851" width="19.6640625" style="443" bestFit="1" customWidth="1"/>
    <col min="3852" max="3854" width="23" style="443" bestFit="1" customWidth="1"/>
    <col min="3855" max="4096" width="9.109375" style="443"/>
    <col min="4097" max="4098" width="5.6640625" style="443" customWidth="1"/>
    <col min="4099" max="4099" width="11.109375" style="443" customWidth="1"/>
    <col min="4100" max="4100" width="13.6640625" style="443" customWidth="1"/>
    <col min="4101" max="4101" width="10" style="443" customWidth="1"/>
    <col min="4102" max="4102" width="12.88671875" style="443" customWidth="1"/>
    <col min="4103" max="4103" width="12.6640625" style="443" customWidth="1"/>
    <col min="4104" max="4104" width="14.109375" style="443" customWidth="1"/>
    <col min="4105" max="4105" width="5.88671875" style="443" bestFit="1" customWidth="1"/>
    <col min="4106" max="4106" width="9.109375" style="443"/>
    <col min="4107" max="4107" width="19.6640625" style="443" bestFit="1" customWidth="1"/>
    <col min="4108" max="4110" width="23" style="443" bestFit="1" customWidth="1"/>
    <col min="4111" max="4352" width="9.109375" style="443"/>
    <col min="4353" max="4354" width="5.6640625" style="443" customWidth="1"/>
    <col min="4355" max="4355" width="11.109375" style="443" customWidth="1"/>
    <col min="4356" max="4356" width="13.6640625" style="443" customWidth="1"/>
    <col min="4357" max="4357" width="10" style="443" customWidth="1"/>
    <col min="4358" max="4358" width="12.88671875" style="443" customWidth="1"/>
    <col min="4359" max="4359" width="12.6640625" style="443" customWidth="1"/>
    <col min="4360" max="4360" width="14.109375" style="443" customWidth="1"/>
    <col min="4361" max="4361" width="5.88671875" style="443" bestFit="1" customWidth="1"/>
    <col min="4362" max="4362" width="9.109375" style="443"/>
    <col min="4363" max="4363" width="19.6640625" style="443" bestFit="1" customWidth="1"/>
    <col min="4364" max="4366" width="23" style="443" bestFit="1" customWidth="1"/>
    <col min="4367" max="4608" width="9.109375" style="443"/>
    <col min="4609" max="4610" width="5.6640625" style="443" customWidth="1"/>
    <col min="4611" max="4611" width="11.109375" style="443" customWidth="1"/>
    <col min="4612" max="4612" width="13.6640625" style="443" customWidth="1"/>
    <col min="4613" max="4613" width="10" style="443" customWidth="1"/>
    <col min="4614" max="4614" width="12.88671875" style="443" customWidth="1"/>
    <col min="4615" max="4615" width="12.6640625" style="443" customWidth="1"/>
    <col min="4616" max="4616" width="14.109375" style="443" customWidth="1"/>
    <col min="4617" max="4617" width="5.88671875" style="443" bestFit="1" customWidth="1"/>
    <col min="4618" max="4618" width="9.109375" style="443"/>
    <col min="4619" max="4619" width="19.6640625" style="443" bestFit="1" customWidth="1"/>
    <col min="4620" max="4622" width="23" style="443" bestFit="1" customWidth="1"/>
    <col min="4623" max="4864" width="9.109375" style="443"/>
    <col min="4865" max="4866" width="5.6640625" style="443" customWidth="1"/>
    <col min="4867" max="4867" width="11.109375" style="443" customWidth="1"/>
    <col min="4868" max="4868" width="13.6640625" style="443" customWidth="1"/>
    <col min="4869" max="4869" width="10" style="443" customWidth="1"/>
    <col min="4870" max="4870" width="12.88671875" style="443" customWidth="1"/>
    <col min="4871" max="4871" width="12.6640625" style="443" customWidth="1"/>
    <col min="4872" max="4872" width="14.109375" style="443" customWidth="1"/>
    <col min="4873" max="4873" width="5.88671875" style="443" bestFit="1" customWidth="1"/>
    <col min="4874" max="4874" width="9.109375" style="443"/>
    <col min="4875" max="4875" width="19.6640625" style="443" bestFit="1" customWidth="1"/>
    <col min="4876" max="4878" width="23" style="443" bestFit="1" customWidth="1"/>
    <col min="4879" max="5120" width="9.109375" style="443"/>
    <col min="5121" max="5122" width="5.6640625" style="443" customWidth="1"/>
    <col min="5123" max="5123" width="11.109375" style="443" customWidth="1"/>
    <col min="5124" max="5124" width="13.6640625" style="443" customWidth="1"/>
    <col min="5125" max="5125" width="10" style="443" customWidth="1"/>
    <col min="5126" max="5126" width="12.88671875" style="443" customWidth="1"/>
    <col min="5127" max="5127" width="12.6640625" style="443" customWidth="1"/>
    <col min="5128" max="5128" width="14.109375" style="443" customWidth="1"/>
    <col min="5129" max="5129" width="5.88671875" style="443" bestFit="1" customWidth="1"/>
    <col min="5130" max="5130" width="9.109375" style="443"/>
    <col min="5131" max="5131" width="19.6640625" style="443" bestFit="1" customWidth="1"/>
    <col min="5132" max="5134" width="23" style="443" bestFit="1" customWidth="1"/>
    <col min="5135" max="5376" width="9.109375" style="443"/>
    <col min="5377" max="5378" width="5.6640625" style="443" customWidth="1"/>
    <col min="5379" max="5379" width="11.109375" style="443" customWidth="1"/>
    <col min="5380" max="5380" width="13.6640625" style="443" customWidth="1"/>
    <col min="5381" max="5381" width="10" style="443" customWidth="1"/>
    <col min="5382" max="5382" width="12.88671875" style="443" customWidth="1"/>
    <col min="5383" max="5383" width="12.6640625" style="443" customWidth="1"/>
    <col min="5384" max="5384" width="14.109375" style="443" customWidth="1"/>
    <col min="5385" max="5385" width="5.88671875" style="443" bestFit="1" customWidth="1"/>
    <col min="5386" max="5386" width="9.109375" style="443"/>
    <col min="5387" max="5387" width="19.6640625" style="443" bestFit="1" customWidth="1"/>
    <col min="5388" max="5390" width="23" style="443" bestFit="1" customWidth="1"/>
    <col min="5391" max="5632" width="9.109375" style="443"/>
    <col min="5633" max="5634" width="5.6640625" style="443" customWidth="1"/>
    <col min="5635" max="5635" width="11.109375" style="443" customWidth="1"/>
    <col min="5636" max="5636" width="13.6640625" style="443" customWidth="1"/>
    <col min="5637" max="5637" width="10" style="443" customWidth="1"/>
    <col min="5638" max="5638" width="12.88671875" style="443" customWidth="1"/>
    <col min="5639" max="5639" width="12.6640625" style="443" customWidth="1"/>
    <col min="5640" max="5640" width="14.109375" style="443" customWidth="1"/>
    <col min="5641" max="5641" width="5.88671875" style="443" bestFit="1" customWidth="1"/>
    <col min="5642" max="5642" width="9.109375" style="443"/>
    <col min="5643" max="5643" width="19.6640625" style="443" bestFit="1" customWidth="1"/>
    <col min="5644" max="5646" width="23" style="443" bestFit="1" customWidth="1"/>
    <col min="5647" max="5888" width="9.109375" style="443"/>
    <col min="5889" max="5890" width="5.6640625" style="443" customWidth="1"/>
    <col min="5891" max="5891" width="11.109375" style="443" customWidth="1"/>
    <col min="5892" max="5892" width="13.6640625" style="443" customWidth="1"/>
    <col min="5893" max="5893" width="10" style="443" customWidth="1"/>
    <col min="5894" max="5894" width="12.88671875" style="443" customWidth="1"/>
    <col min="5895" max="5895" width="12.6640625" style="443" customWidth="1"/>
    <col min="5896" max="5896" width="14.109375" style="443" customWidth="1"/>
    <col min="5897" max="5897" width="5.88671875" style="443" bestFit="1" customWidth="1"/>
    <col min="5898" max="5898" width="9.109375" style="443"/>
    <col min="5899" max="5899" width="19.6640625" style="443" bestFit="1" customWidth="1"/>
    <col min="5900" max="5902" width="23" style="443" bestFit="1" customWidth="1"/>
    <col min="5903" max="6144" width="9.109375" style="443"/>
    <col min="6145" max="6146" width="5.6640625" style="443" customWidth="1"/>
    <col min="6147" max="6147" width="11.109375" style="443" customWidth="1"/>
    <col min="6148" max="6148" width="13.6640625" style="443" customWidth="1"/>
    <col min="6149" max="6149" width="10" style="443" customWidth="1"/>
    <col min="6150" max="6150" width="12.88671875" style="443" customWidth="1"/>
    <col min="6151" max="6151" width="12.6640625" style="443" customWidth="1"/>
    <col min="6152" max="6152" width="14.109375" style="443" customWidth="1"/>
    <col min="6153" max="6153" width="5.88671875" style="443" bestFit="1" customWidth="1"/>
    <col min="6154" max="6154" width="9.109375" style="443"/>
    <col min="6155" max="6155" width="19.6640625" style="443" bestFit="1" customWidth="1"/>
    <col min="6156" max="6158" width="23" style="443" bestFit="1" customWidth="1"/>
    <col min="6159" max="6400" width="9.109375" style="443"/>
    <col min="6401" max="6402" width="5.6640625" style="443" customWidth="1"/>
    <col min="6403" max="6403" width="11.109375" style="443" customWidth="1"/>
    <col min="6404" max="6404" width="13.6640625" style="443" customWidth="1"/>
    <col min="6405" max="6405" width="10" style="443" customWidth="1"/>
    <col min="6406" max="6406" width="12.88671875" style="443" customWidth="1"/>
    <col min="6407" max="6407" width="12.6640625" style="443" customWidth="1"/>
    <col min="6408" max="6408" width="14.109375" style="443" customWidth="1"/>
    <col min="6409" max="6409" width="5.88671875" style="443" bestFit="1" customWidth="1"/>
    <col min="6410" max="6410" width="9.109375" style="443"/>
    <col min="6411" max="6411" width="19.6640625" style="443" bestFit="1" customWidth="1"/>
    <col min="6412" max="6414" width="23" style="443" bestFit="1" customWidth="1"/>
    <col min="6415" max="6656" width="9.109375" style="443"/>
    <col min="6657" max="6658" width="5.6640625" style="443" customWidth="1"/>
    <col min="6659" max="6659" width="11.109375" style="443" customWidth="1"/>
    <col min="6660" max="6660" width="13.6640625" style="443" customWidth="1"/>
    <col min="6661" max="6661" width="10" style="443" customWidth="1"/>
    <col min="6662" max="6662" width="12.88671875" style="443" customWidth="1"/>
    <col min="6663" max="6663" width="12.6640625" style="443" customWidth="1"/>
    <col min="6664" max="6664" width="14.109375" style="443" customWidth="1"/>
    <col min="6665" max="6665" width="5.88671875" style="443" bestFit="1" customWidth="1"/>
    <col min="6666" max="6666" width="9.109375" style="443"/>
    <col min="6667" max="6667" width="19.6640625" style="443" bestFit="1" customWidth="1"/>
    <col min="6668" max="6670" width="23" style="443" bestFit="1" customWidth="1"/>
    <col min="6671" max="6912" width="9.109375" style="443"/>
    <col min="6913" max="6914" width="5.6640625" style="443" customWidth="1"/>
    <col min="6915" max="6915" width="11.109375" style="443" customWidth="1"/>
    <col min="6916" max="6916" width="13.6640625" style="443" customWidth="1"/>
    <col min="6917" max="6917" width="10" style="443" customWidth="1"/>
    <col min="6918" max="6918" width="12.88671875" style="443" customWidth="1"/>
    <col min="6919" max="6919" width="12.6640625" style="443" customWidth="1"/>
    <col min="6920" max="6920" width="14.109375" style="443" customWidth="1"/>
    <col min="6921" max="6921" width="5.88671875" style="443" bestFit="1" customWidth="1"/>
    <col min="6922" max="6922" width="9.109375" style="443"/>
    <col min="6923" max="6923" width="19.6640625" style="443" bestFit="1" customWidth="1"/>
    <col min="6924" max="6926" width="23" style="443" bestFit="1" customWidth="1"/>
    <col min="6927" max="7168" width="9.109375" style="443"/>
    <col min="7169" max="7170" width="5.6640625" style="443" customWidth="1"/>
    <col min="7171" max="7171" width="11.109375" style="443" customWidth="1"/>
    <col min="7172" max="7172" width="13.6640625" style="443" customWidth="1"/>
    <col min="7173" max="7173" width="10" style="443" customWidth="1"/>
    <col min="7174" max="7174" width="12.88671875" style="443" customWidth="1"/>
    <col min="7175" max="7175" width="12.6640625" style="443" customWidth="1"/>
    <col min="7176" max="7176" width="14.109375" style="443" customWidth="1"/>
    <col min="7177" max="7177" width="5.88671875" style="443" bestFit="1" customWidth="1"/>
    <col min="7178" max="7178" width="9.109375" style="443"/>
    <col min="7179" max="7179" width="19.6640625" style="443" bestFit="1" customWidth="1"/>
    <col min="7180" max="7182" width="23" style="443" bestFit="1" customWidth="1"/>
    <col min="7183" max="7424" width="9.109375" style="443"/>
    <col min="7425" max="7426" width="5.6640625" style="443" customWidth="1"/>
    <col min="7427" max="7427" width="11.109375" style="443" customWidth="1"/>
    <col min="7428" max="7428" width="13.6640625" style="443" customWidth="1"/>
    <col min="7429" max="7429" width="10" style="443" customWidth="1"/>
    <col min="7430" max="7430" width="12.88671875" style="443" customWidth="1"/>
    <col min="7431" max="7431" width="12.6640625" style="443" customWidth="1"/>
    <col min="7432" max="7432" width="14.109375" style="443" customWidth="1"/>
    <col min="7433" max="7433" width="5.88671875" style="443" bestFit="1" customWidth="1"/>
    <col min="7434" max="7434" width="9.109375" style="443"/>
    <col min="7435" max="7435" width="19.6640625" style="443" bestFit="1" customWidth="1"/>
    <col min="7436" max="7438" width="23" style="443" bestFit="1" customWidth="1"/>
    <col min="7439" max="7680" width="9.109375" style="443"/>
    <col min="7681" max="7682" width="5.6640625" style="443" customWidth="1"/>
    <col min="7683" max="7683" width="11.109375" style="443" customWidth="1"/>
    <col min="7684" max="7684" width="13.6640625" style="443" customWidth="1"/>
    <col min="7685" max="7685" width="10" style="443" customWidth="1"/>
    <col min="7686" max="7686" width="12.88671875" style="443" customWidth="1"/>
    <col min="7687" max="7687" width="12.6640625" style="443" customWidth="1"/>
    <col min="7688" max="7688" width="14.109375" style="443" customWidth="1"/>
    <col min="7689" max="7689" width="5.88671875" style="443" bestFit="1" customWidth="1"/>
    <col min="7690" max="7690" width="9.109375" style="443"/>
    <col min="7691" max="7691" width="19.6640625" style="443" bestFit="1" customWidth="1"/>
    <col min="7692" max="7694" width="23" style="443" bestFit="1" customWidth="1"/>
    <col min="7695" max="7936" width="9.109375" style="443"/>
    <col min="7937" max="7938" width="5.6640625" style="443" customWidth="1"/>
    <col min="7939" max="7939" width="11.109375" style="443" customWidth="1"/>
    <col min="7940" max="7940" width="13.6640625" style="443" customWidth="1"/>
    <col min="7941" max="7941" width="10" style="443" customWidth="1"/>
    <col min="7942" max="7942" width="12.88671875" style="443" customWidth="1"/>
    <col min="7943" max="7943" width="12.6640625" style="443" customWidth="1"/>
    <col min="7944" max="7944" width="14.109375" style="443" customWidth="1"/>
    <col min="7945" max="7945" width="5.88671875" style="443" bestFit="1" customWidth="1"/>
    <col min="7946" max="7946" width="9.109375" style="443"/>
    <col min="7947" max="7947" width="19.6640625" style="443" bestFit="1" customWidth="1"/>
    <col min="7948" max="7950" width="23" style="443" bestFit="1" customWidth="1"/>
    <col min="7951" max="8192" width="9.109375" style="443"/>
    <col min="8193" max="8194" width="5.6640625" style="443" customWidth="1"/>
    <col min="8195" max="8195" width="11.109375" style="443" customWidth="1"/>
    <col min="8196" max="8196" width="13.6640625" style="443" customWidth="1"/>
    <col min="8197" max="8197" width="10" style="443" customWidth="1"/>
    <col min="8198" max="8198" width="12.88671875" style="443" customWidth="1"/>
    <col min="8199" max="8199" width="12.6640625" style="443" customWidth="1"/>
    <col min="8200" max="8200" width="14.109375" style="443" customWidth="1"/>
    <col min="8201" max="8201" width="5.88671875" style="443" bestFit="1" customWidth="1"/>
    <col min="8202" max="8202" width="9.109375" style="443"/>
    <col min="8203" max="8203" width="19.6640625" style="443" bestFit="1" customWidth="1"/>
    <col min="8204" max="8206" width="23" style="443" bestFit="1" customWidth="1"/>
    <col min="8207" max="8448" width="9.109375" style="443"/>
    <col min="8449" max="8450" width="5.6640625" style="443" customWidth="1"/>
    <col min="8451" max="8451" width="11.109375" style="443" customWidth="1"/>
    <col min="8452" max="8452" width="13.6640625" style="443" customWidth="1"/>
    <col min="8453" max="8453" width="10" style="443" customWidth="1"/>
    <col min="8454" max="8454" width="12.88671875" style="443" customWidth="1"/>
    <col min="8455" max="8455" width="12.6640625" style="443" customWidth="1"/>
    <col min="8456" max="8456" width="14.109375" style="443" customWidth="1"/>
    <col min="8457" max="8457" width="5.88671875" style="443" bestFit="1" customWidth="1"/>
    <col min="8458" max="8458" width="9.109375" style="443"/>
    <col min="8459" max="8459" width="19.6640625" style="443" bestFit="1" customWidth="1"/>
    <col min="8460" max="8462" width="23" style="443" bestFit="1" customWidth="1"/>
    <col min="8463" max="8704" width="9.109375" style="443"/>
    <col min="8705" max="8706" width="5.6640625" style="443" customWidth="1"/>
    <col min="8707" max="8707" width="11.109375" style="443" customWidth="1"/>
    <col min="8708" max="8708" width="13.6640625" style="443" customWidth="1"/>
    <col min="8709" max="8709" width="10" style="443" customWidth="1"/>
    <col min="8710" max="8710" width="12.88671875" style="443" customWidth="1"/>
    <col min="8711" max="8711" width="12.6640625" style="443" customWidth="1"/>
    <col min="8712" max="8712" width="14.109375" style="443" customWidth="1"/>
    <col min="8713" max="8713" width="5.88671875" style="443" bestFit="1" customWidth="1"/>
    <col min="8714" max="8714" width="9.109375" style="443"/>
    <col min="8715" max="8715" width="19.6640625" style="443" bestFit="1" customWidth="1"/>
    <col min="8716" max="8718" width="23" style="443" bestFit="1" customWidth="1"/>
    <col min="8719" max="8960" width="9.109375" style="443"/>
    <col min="8961" max="8962" width="5.6640625" style="443" customWidth="1"/>
    <col min="8963" max="8963" width="11.109375" style="443" customWidth="1"/>
    <col min="8964" max="8964" width="13.6640625" style="443" customWidth="1"/>
    <col min="8965" max="8965" width="10" style="443" customWidth="1"/>
    <col min="8966" max="8966" width="12.88671875" style="443" customWidth="1"/>
    <col min="8967" max="8967" width="12.6640625" style="443" customWidth="1"/>
    <col min="8968" max="8968" width="14.109375" style="443" customWidth="1"/>
    <col min="8969" max="8969" width="5.88671875" style="443" bestFit="1" customWidth="1"/>
    <col min="8970" max="8970" width="9.109375" style="443"/>
    <col min="8971" max="8971" width="19.6640625" style="443" bestFit="1" customWidth="1"/>
    <col min="8972" max="8974" width="23" style="443" bestFit="1" customWidth="1"/>
    <col min="8975" max="9216" width="9.109375" style="443"/>
    <col min="9217" max="9218" width="5.6640625" style="443" customWidth="1"/>
    <col min="9219" max="9219" width="11.109375" style="443" customWidth="1"/>
    <col min="9220" max="9220" width="13.6640625" style="443" customWidth="1"/>
    <col min="9221" max="9221" width="10" style="443" customWidth="1"/>
    <col min="9222" max="9222" width="12.88671875" style="443" customWidth="1"/>
    <col min="9223" max="9223" width="12.6640625" style="443" customWidth="1"/>
    <col min="9224" max="9224" width="14.109375" style="443" customWidth="1"/>
    <col min="9225" max="9225" width="5.88671875" style="443" bestFit="1" customWidth="1"/>
    <col min="9226" max="9226" width="9.109375" style="443"/>
    <col min="9227" max="9227" width="19.6640625" style="443" bestFit="1" customWidth="1"/>
    <col min="9228" max="9230" width="23" style="443" bestFit="1" customWidth="1"/>
    <col min="9231" max="9472" width="9.109375" style="443"/>
    <col min="9473" max="9474" width="5.6640625" style="443" customWidth="1"/>
    <col min="9475" max="9475" width="11.109375" style="443" customWidth="1"/>
    <col min="9476" max="9476" width="13.6640625" style="443" customWidth="1"/>
    <col min="9477" max="9477" width="10" style="443" customWidth="1"/>
    <col min="9478" max="9478" width="12.88671875" style="443" customWidth="1"/>
    <col min="9479" max="9479" width="12.6640625" style="443" customWidth="1"/>
    <col min="9480" max="9480" width="14.109375" style="443" customWidth="1"/>
    <col min="9481" max="9481" width="5.88671875" style="443" bestFit="1" customWidth="1"/>
    <col min="9482" max="9482" width="9.109375" style="443"/>
    <col min="9483" max="9483" width="19.6640625" style="443" bestFit="1" customWidth="1"/>
    <col min="9484" max="9486" width="23" style="443" bestFit="1" customWidth="1"/>
    <col min="9487" max="9728" width="9.109375" style="443"/>
    <col min="9729" max="9730" width="5.6640625" style="443" customWidth="1"/>
    <col min="9731" max="9731" width="11.109375" style="443" customWidth="1"/>
    <col min="9732" max="9732" width="13.6640625" style="443" customWidth="1"/>
    <col min="9733" max="9733" width="10" style="443" customWidth="1"/>
    <col min="9734" max="9734" width="12.88671875" style="443" customWidth="1"/>
    <col min="9735" max="9735" width="12.6640625" style="443" customWidth="1"/>
    <col min="9736" max="9736" width="14.109375" style="443" customWidth="1"/>
    <col min="9737" max="9737" width="5.88671875" style="443" bestFit="1" customWidth="1"/>
    <col min="9738" max="9738" width="9.109375" style="443"/>
    <col min="9739" max="9739" width="19.6640625" style="443" bestFit="1" customWidth="1"/>
    <col min="9740" max="9742" width="23" style="443" bestFit="1" customWidth="1"/>
    <col min="9743" max="9984" width="9.109375" style="443"/>
    <col min="9985" max="9986" width="5.6640625" style="443" customWidth="1"/>
    <col min="9987" max="9987" width="11.109375" style="443" customWidth="1"/>
    <col min="9988" max="9988" width="13.6640625" style="443" customWidth="1"/>
    <col min="9989" max="9989" width="10" style="443" customWidth="1"/>
    <col min="9990" max="9990" width="12.88671875" style="443" customWidth="1"/>
    <col min="9991" max="9991" width="12.6640625" style="443" customWidth="1"/>
    <col min="9992" max="9992" width="14.109375" style="443" customWidth="1"/>
    <col min="9993" max="9993" width="5.88671875" style="443" bestFit="1" customWidth="1"/>
    <col min="9994" max="9994" width="9.109375" style="443"/>
    <col min="9995" max="9995" width="19.6640625" style="443" bestFit="1" customWidth="1"/>
    <col min="9996" max="9998" width="23" style="443" bestFit="1" customWidth="1"/>
    <col min="9999" max="10240" width="9.109375" style="443"/>
    <col min="10241" max="10242" width="5.6640625" style="443" customWidth="1"/>
    <col min="10243" max="10243" width="11.109375" style="443" customWidth="1"/>
    <col min="10244" max="10244" width="13.6640625" style="443" customWidth="1"/>
    <col min="10245" max="10245" width="10" style="443" customWidth="1"/>
    <col min="10246" max="10246" width="12.88671875" style="443" customWidth="1"/>
    <col min="10247" max="10247" width="12.6640625" style="443" customWidth="1"/>
    <col min="10248" max="10248" width="14.109375" style="443" customWidth="1"/>
    <col min="10249" max="10249" width="5.88671875" style="443" bestFit="1" customWidth="1"/>
    <col min="10250" max="10250" width="9.109375" style="443"/>
    <col min="10251" max="10251" width="19.6640625" style="443" bestFit="1" customWidth="1"/>
    <col min="10252" max="10254" width="23" style="443" bestFit="1" customWidth="1"/>
    <col min="10255" max="10496" width="9.109375" style="443"/>
    <col min="10497" max="10498" width="5.6640625" style="443" customWidth="1"/>
    <col min="10499" max="10499" width="11.109375" style="443" customWidth="1"/>
    <col min="10500" max="10500" width="13.6640625" style="443" customWidth="1"/>
    <col min="10501" max="10501" width="10" style="443" customWidth="1"/>
    <col min="10502" max="10502" width="12.88671875" style="443" customWidth="1"/>
    <col min="10503" max="10503" width="12.6640625" style="443" customWidth="1"/>
    <col min="10504" max="10504" width="14.109375" style="443" customWidth="1"/>
    <col min="10505" max="10505" width="5.88671875" style="443" bestFit="1" customWidth="1"/>
    <col min="10506" max="10506" width="9.109375" style="443"/>
    <col min="10507" max="10507" width="19.6640625" style="443" bestFit="1" customWidth="1"/>
    <col min="10508" max="10510" width="23" style="443" bestFit="1" customWidth="1"/>
    <col min="10511" max="10752" width="9.109375" style="443"/>
    <col min="10753" max="10754" width="5.6640625" style="443" customWidth="1"/>
    <col min="10755" max="10755" width="11.109375" style="443" customWidth="1"/>
    <col min="10756" max="10756" width="13.6640625" style="443" customWidth="1"/>
    <col min="10757" max="10757" width="10" style="443" customWidth="1"/>
    <col min="10758" max="10758" width="12.88671875" style="443" customWidth="1"/>
    <col min="10759" max="10759" width="12.6640625" style="443" customWidth="1"/>
    <col min="10760" max="10760" width="14.109375" style="443" customWidth="1"/>
    <col min="10761" max="10761" width="5.88671875" style="443" bestFit="1" customWidth="1"/>
    <col min="10762" max="10762" width="9.109375" style="443"/>
    <col min="10763" max="10763" width="19.6640625" style="443" bestFit="1" customWidth="1"/>
    <col min="10764" max="10766" width="23" style="443" bestFit="1" customWidth="1"/>
    <col min="10767" max="11008" width="9.109375" style="443"/>
    <col min="11009" max="11010" width="5.6640625" style="443" customWidth="1"/>
    <col min="11011" max="11011" width="11.109375" style="443" customWidth="1"/>
    <col min="11012" max="11012" width="13.6640625" style="443" customWidth="1"/>
    <col min="11013" max="11013" width="10" style="443" customWidth="1"/>
    <col min="11014" max="11014" width="12.88671875" style="443" customWidth="1"/>
    <col min="11015" max="11015" width="12.6640625" style="443" customWidth="1"/>
    <col min="11016" max="11016" width="14.109375" style="443" customWidth="1"/>
    <col min="11017" max="11017" width="5.88671875" style="443" bestFit="1" customWidth="1"/>
    <col min="11018" max="11018" width="9.109375" style="443"/>
    <col min="11019" max="11019" width="19.6640625" style="443" bestFit="1" customWidth="1"/>
    <col min="11020" max="11022" width="23" style="443" bestFit="1" customWidth="1"/>
    <col min="11023" max="11264" width="9.109375" style="443"/>
    <col min="11265" max="11266" width="5.6640625" style="443" customWidth="1"/>
    <col min="11267" max="11267" width="11.109375" style="443" customWidth="1"/>
    <col min="11268" max="11268" width="13.6640625" style="443" customWidth="1"/>
    <col min="11269" max="11269" width="10" style="443" customWidth="1"/>
    <col min="11270" max="11270" width="12.88671875" style="443" customWidth="1"/>
    <col min="11271" max="11271" width="12.6640625" style="443" customWidth="1"/>
    <col min="11272" max="11272" width="14.109375" style="443" customWidth="1"/>
    <col min="11273" max="11273" width="5.88671875" style="443" bestFit="1" customWidth="1"/>
    <col min="11274" max="11274" width="9.109375" style="443"/>
    <col min="11275" max="11275" width="19.6640625" style="443" bestFit="1" customWidth="1"/>
    <col min="11276" max="11278" width="23" style="443" bestFit="1" customWidth="1"/>
    <col min="11279" max="11520" width="9.109375" style="443"/>
    <col min="11521" max="11522" width="5.6640625" style="443" customWidth="1"/>
    <col min="11523" max="11523" width="11.109375" style="443" customWidth="1"/>
    <col min="11524" max="11524" width="13.6640625" style="443" customWidth="1"/>
    <col min="11525" max="11525" width="10" style="443" customWidth="1"/>
    <col min="11526" max="11526" width="12.88671875" style="443" customWidth="1"/>
    <col min="11527" max="11527" width="12.6640625" style="443" customWidth="1"/>
    <col min="11528" max="11528" width="14.109375" style="443" customWidth="1"/>
    <col min="11529" max="11529" width="5.88671875" style="443" bestFit="1" customWidth="1"/>
    <col min="11530" max="11530" width="9.109375" style="443"/>
    <col min="11531" max="11531" width="19.6640625" style="443" bestFit="1" customWidth="1"/>
    <col min="11532" max="11534" width="23" style="443" bestFit="1" customWidth="1"/>
    <col min="11535" max="11776" width="9.109375" style="443"/>
    <col min="11777" max="11778" width="5.6640625" style="443" customWidth="1"/>
    <col min="11779" max="11779" width="11.109375" style="443" customWidth="1"/>
    <col min="11780" max="11780" width="13.6640625" style="443" customWidth="1"/>
    <col min="11781" max="11781" width="10" style="443" customWidth="1"/>
    <col min="11782" max="11782" width="12.88671875" style="443" customWidth="1"/>
    <col min="11783" max="11783" width="12.6640625" style="443" customWidth="1"/>
    <col min="11784" max="11784" width="14.109375" style="443" customWidth="1"/>
    <col min="11785" max="11785" width="5.88671875" style="443" bestFit="1" customWidth="1"/>
    <col min="11786" max="11786" width="9.109375" style="443"/>
    <col min="11787" max="11787" width="19.6640625" style="443" bestFit="1" customWidth="1"/>
    <col min="11788" max="11790" width="23" style="443" bestFit="1" customWidth="1"/>
    <col min="11791" max="12032" width="9.109375" style="443"/>
    <col min="12033" max="12034" width="5.6640625" style="443" customWidth="1"/>
    <col min="12035" max="12035" width="11.109375" style="443" customWidth="1"/>
    <col min="12036" max="12036" width="13.6640625" style="443" customWidth="1"/>
    <col min="12037" max="12037" width="10" style="443" customWidth="1"/>
    <col min="12038" max="12038" width="12.88671875" style="443" customWidth="1"/>
    <col min="12039" max="12039" width="12.6640625" style="443" customWidth="1"/>
    <col min="12040" max="12040" width="14.109375" style="443" customWidth="1"/>
    <col min="12041" max="12041" width="5.88671875" style="443" bestFit="1" customWidth="1"/>
    <col min="12042" max="12042" width="9.109375" style="443"/>
    <col min="12043" max="12043" width="19.6640625" style="443" bestFit="1" customWidth="1"/>
    <col min="12044" max="12046" width="23" style="443" bestFit="1" customWidth="1"/>
    <col min="12047" max="12288" width="9.109375" style="443"/>
    <col min="12289" max="12290" width="5.6640625" style="443" customWidth="1"/>
    <col min="12291" max="12291" width="11.109375" style="443" customWidth="1"/>
    <col min="12292" max="12292" width="13.6640625" style="443" customWidth="1"/>
    <col min="12293" max="12293" width="10" style="443" customWidth="1"/>
    <col min="12294" max="12294" width="12.88671875" style="443" customWidth="1"/>
    <col min="12295" max="12295" width="12.6640625" style="443" customWidth="1"/>
    <col min="12296" max="12296" width="14.109375" style="443" customWidth="1"/>
    <col min="12297" max="12297" width="5.88671875" style="443" bestFit="1" customWidth="1"/>
    <col min="12298" max="12298" width="9.109375" style="443"/>
    <col min="12299" max="12299" width="19.6640625" style="443" bestFit="1" customWidth="1"/>
    <col min="12300" max="12302" width="23" style="443" bestFit="1" customWidth="1"/>
    <col min="12303" max="12544" width="9.109375" style="443"/>
    <col min="12545" max="12546" width="5.6640625" style="443" customWidth="1"/>
    <col min="12547" max="12547" width="11.109375" style="443" customWidth="1"/>
    <col min="12548" max="12548" width="13.6640625" style="443" customWidth="1"/>
    <col min="12549" max="12549" width="10" style="443" customWidth="1"/>
    <col min="12550" max="12550" width="12.88671875" style="443" customWidth="1"/>
    <col min="12551" max="12551" width="12.6640625" style="443" customWidth="1"/>
    <col min="12552" max="12552" width="14.109375" style="443" customWidth="1"/>
    <col min="12553" max="12553" width="5.88671875" style="443" bestFit="1" customWidth="1"/>
    <col min="12554" max="12554" width="9.109375" style="443"/>
    <col min="12555" max="12555" width="19.6640625" style="443" bestFit="1" customWidth="1"/>
    <col min="12556" max="12558" width="23" style="443" bestFit="1" customWidth="1"/>
    <col min="12559" max="12800" width="9.109375" style="443"/>
    <col min="12801" max="12802" width="5.6640625" style="443" customWidth="1"/>
    <col min="12803" max="12803" width="11.109375" style="443" customWidth="1"/>
    <col min="12804" max="12804" width="13.6640625" style="443" customWidth="1"/>
    <col min="12805" max="12805" width="10" style="443" customWidth="1"/>
    <col min="12806" max="12806" width="12.88671875" style="443" customWidth="1"/>
    <col min="12807" max="12807" width="12.6640625" style="443" customWidth="1"/>
    <col min="12808" max="12808" width="14.109375" style="443" customWidth="1"/>
    <col min="12809" max="12809" width="5.88671875" style="443" bestFit="1" customWidth="1"/>
    <col min="12810" max="12810" width="9.109375" style="443"/>
    <col min="12811" max="12811" width="19.6640625" style="443" bestFit="1" customWidth="1"/>
    <col min="12812" max="12814" width="23" style="443" bestFit="1" customWidth="1"/>
    <col min="12815" max="13056" width="9.109375" style="443"/>
    <col min="13057" max="13058" width="5.6640625" style="443" customWidth="1"/>
    <col min="13059" max="13059" width="11.109375" style="443" customWidth="1"/>
    <col min="13060" max="13060" width="13.6640625" style="443" customWidth="1"/>
    <col min="13061" max="13061" width="10" style="443" customWidth="1"/>
    <col min="13062" max="13062" width="12.88671875" style="443" customWidth="1"/>
    <col min="13063" max="13063" width="12.6640625" style="443" customWidth="1"/>
    <col min="13064" max="13064" width="14.109375" style="443" customWidth="1"/>
    <col min="13065" max="13065" width="5.88671875" style="443" bestFit="1" customWidth="1"/>
    <col min="13066" max="13066" width="9.109375" style="443"/>
    <col min="13067" max="13067" width="19.6640625" style="443" bestFit="1" customWidth="1"/>
    <col min="13068" max="13070" width="23" style="443" bestFit="1" customWidth="1"/>
    <col min="13071" max="13312" width="9.109375" style="443"/>
    <col min="13313" max="13314" width="5.6640625" style="443" customWidth="1"/>
    <col min="13315" max="13315" width="11.109375" style="443" customWidth="1"/>
    <col min="13316" max="13316" width="13.6640625" style="443" customWidth="1"/>
    <col min="13317" max="13317" width="10" style="443" customWidth="1"/>
    <col min="13318" max="13318" width="12.88671875" style="443" customWidth="1"/>
    <col min="13319" max="13319" width="12.6640625" style="443" customWidth="1"/>
    <col min="13320" max="13320" width="14.109375" style="443" customWidth="1"/>
    <col min="13321" max="13321" width="5.88671875" style="443" bestFit="1" customWidth="1"/>
    <col min="13322" max="13322" width="9.109375" style="443"/>
    <col min="13323" max="13323" width="19.6640625" style="443" bestFit="1" customWidth="1"/>
    <col min="13324" max="13326" width="23" style="443" bestFit="1" customWidth="1"/>
    <col min="13327" max="13568" width="9.109375" style="443"/>
    <col min="13569" max="13570" width="5.6640625" style="443" customWidth="1"/>
    <col min="13571" max="13571" width="11.109375" style="443" customWidth="1"/>
    <col min="13572" max="13572" width="13.6640625" style="443" customWidth="1"/>
    <col min="13573" max="13573" width="10" style="443" customWidth="1"/>
    <col min="13574" max="13574" width="12.88671875" style="443" customWidth="1"/>
    <col min="13575" max="13575" width="12.6640625" style="443" customWidth="1"/>
    <col min="13576" max="13576" width="14.109375" style="443" customWidth="1"/>
    <col min="13577" max="13577" width="5.88671875" style="443" bestFit="1" customWidth="1"/>
    <col min="13578" max="13578" width="9.109375" style="443"/>
    <col min="13579" max="13579" width="19.6640625" style="443" bestFit="1" customWidth="1"/>
    <col min="13580" max="13582" width="23" style="443" bestFit="1" customWidth="1"/>
    <col min="13583" max="13824" width="9.109375" style="443"/>
    <col min="13825" max="13826" width="5.6640625" style="443" customWidth="1"/>
    <col min="13827" max="13827" width="11.109375" style="443" customWidth="1"/>
    <col min="13828" max="13828" width="13.6640625" style="443" customWidth="1"/>
    <col min="13829" max="13829" width="10" style="443" customWidth="1"/>
    <col min="13830" max="13830" width="12.88671875" style="443" customWidth="1"/>
    <col min="13831" max="13831" width="12.6640625" style="443" customWidth="1"/>
    <col min="13832" max="13832" width="14.109375" style="443" customWidth="1"/>
    <col min="13833" max="13833" width="5.88671875" style="443" bestFit="1" customWidth="1"/>
    <col min="13834" max="13834" width="9.109375" style="443"/>
    <col min="13835" max="13835" width="19.6640625" style="443" bestFit="1" customWidth="1"/>
    <col min="13836" max="13838" width="23" style="443" bestFit="1" customWidth="1"/>
    <col min="13839" max="14080" width="9.109375" style="443"/>
    <col min="14081" max="14082" width="5.6640625" style="443" customWidth="1"/>
    <col min="14083" max="14083" width="11.109375" style="443" customWidth="1"/>
    <col min="14084" max="14084" width="13.6640625" style="443" customWidth="1"/>
    <col min="14085" max="14085" width="10" style="443" customWidth="1"/>
    <col min="14086" max="14086" width="12.88671875" style="443" customWidth="1"/>
    <col min="14087" max="14087" width="12.6640625" style="443" customWidth="1"/>
    <col min="14088" max="14088" width="14.109375" style="443" customWidth="1"/>
    <col min="14089" max="14089" width="5.88671875" style="443" bestFit="1" customWidth="1"/>
    <col min="14090" max="14090" width="9.109375" style="443"/>
    <col min="14091" max="14091" width="19.6640625" style="443" bestFit="1" customWidth="1"/>
    <col min="14092" max="14094" width="23" style="443" bestFit="1" customWidth="1"/>
    <col min="14095" max="14336" width="9.109375" style="443"/>
    <col min="14337" max="14338" width="5.6640625" style="443" customWidth="1"/>
    <col min="14339" max="14339" width="11.109375" style="443" customWidth="1"/>
    <col min="14340" max="14340" width="13.6640625" style="443" customWidth="1"/>
    <col min="14341" max="14341" width="10" style="443" customWidth="1"/>
    <col min="14342" max="14342" width="12.88671875" style="443" customWidth="1"/>
    <col min="14343" max="14343" width="12.6640625" style="443" customWidth="1"/>
    <col min="14344" max="14344" width="14.109375" style="443" customWidth="1"/>
    <col min="14345" max="14345" width="5.88671875" style="443" bestFit="1" customWidth="1"/>
    <col min="14346" max="14346" width="9.109375" style="443"/>
    <col min="14347" max="14347" width="19.6640625" style="443" bestFit="1" customWidth="1"/>
    <col min="14348" max="14350" width="23" style="443" bestFit="1" customWidth="1"/>
    <col min="14351" max="14592" width="9.109375" style="443"/>
    <col min="14593" max="14594" width="5.6640625" style="443" customWidth="1"/>
    <col min="14595" max="14595" width="11.109375" style="443" customWidth="1"/>
    <col min="14596" max="14596" width="13.6640625" style="443" customWidth="1"/>
    <col min="14597" max="14597" width="10" style="443" customWidth="1"/>
    <col min="14598" max="14598" width="12.88671875" style="443" customWidth="1"/>
    <col min="14599" max="14599" width="12.6640625" style="443" customWidth="1"/>
    <col min="14600" max="14600" width="14.109375" style="443" customWidth="1"/>
    <col min="14601" max="14601" width="5.88671875" style="443" bestFit="1" customWidth="1"/>
    <col min="14602" max="14602" width="9.109375" style="443"/>
    <col min="14603" max="14603" width="19.6640625" style="443" bestFit="1" customWidth="1"/>
    <col min="14604" max="14606" width="23" style="443" bestFit="1" customWidth="1"/>
    <col min="14607" max="14848" width="9.109375" style="443"/>
    <col min="14849" max="14850" width="5.6640625" style="443" customWidth="1"/>
    <col min="14851" max="14851" width="11.109375" style="443" customWidth="1"/>
    <col min="14852" max="14852" width="13.6640625" style="443" customWidth="1"/>
    <col min="14853" max="14853" width="10" style="443" customWidth="1"/>
    <col min="14854" max="14854" width="12.88671875" style="443" customWidth="1"/>
    <col min="14855" max="14855" width="12.6640625" style="443" customWidth="1"/>
    <col min="14856" max="14856" width="14.109375" style="443" customWidth="1"/>
    <col min="14857" max="14857" width="5.88671875" style="443" bestFit="1" customWidth="1"/>
    <col min="14858" max="14858" width="9.109375" style="443"/>
    <col min="14859" max="14859" width="19.6640625" style="443" bestFit="1" customWidth="1"/>
    <col min="14860" max="14862" width="23" style="443" bestFit="1" customWidth="1"/>
    <col min="14863" max="15104" width="9.109375" style="443"/>
    <col min="15105" max="15106" width="5.6640625" style="443" customWidth="1"/>
    <col min="15107" max="15107" width="11.109375" style="443" customWidth="1"/>
    <col min="15108" max="15108" width="13.6640625" style="443" customWidth="1"/>
    <col min="15109" max="15109" width="10" style="443" customWidth="1"/>
    <col min="15110" max="15110" width="12.88671875" style="443" customWidth="1"/>
    <col min="15111" max="15111" width="12.6640625" style="443" customWidth="1"/>
    <col min="15112" max="15112" width="14.109375" style="443" customWidth="1"/>
    <col min="15113" max="15113" width="5.88671875" style="443" bestFit="1" customWidth="1"/>
    <col min="15114" max="15114" width="9.109375" style="443"/>
    <col min="15115" max="15115" width="19.6640625" style="443" bestFit="1" customWidth="1"/>
    <col min="15116" max="15118" width="23" style="443" bestFit="1" customWidth="1"/>
    <col min="15119" max="15360" width="9.109375" style="443"/>
    <col min="15361" max="15362" width="5.6640625" style="443" customWidth="1"/>
    <col min="15363" max="15363" width="11.109375" style="443" customWidth="1"/>
    <col min="15364" max="15364" width="13.6640625" style="443" customWidth="1"/>
    <col min="15365" max="15365" width="10" style="443" customWidth="1"/>
    <col min="15366" max="15366" width="12.88671875" style="443" customWidth="1"/>
    <col min="15367" max="15367" width="12.6640625" style="443" customWidth="1"/>
    <col min="15368" max="15368" width="14.109375" style="443" customWidth="1"/>
    <col min="15369" max="15369" width="5.88671875" style="443" bestFit="1" customWidth="1"/>
    <col min="15370" max="15370" width="9.109375" style="443"/>
    <col min="15371" max="15371" width="19.6640625" style="443" bestFit="1" customWidth="1"/>
    <col min="15372" max="15374" width="23" style="443" bestFit="1" customWidth="1"/>
    <col min="15375" max="15616" width="9.109375" style="443"/>
    <col min="15617" max="15618" width="5.6640625" style="443" customWidth="1"/>
    <col min="15619" max="15619" width="11.109375" style="443" customWidth="1"/>
    <col min="15620" max="15620" width="13.6640625" style="443" customWidth="1"/>
    <col min="15621" max="15621" width="10" style="443" customWidth="1"/>
    <col min="15622" max="15622" width="12.88671875" style="443" customWidth="1"/>
    <col min="15623" max="15623" width="12.6640625" style="443" customWidth="1"/>
    <col min="15624" max="15624" width="14.109375" style="443" customWidth="1"/>
    <col min="15625" max="15625" width="5.88671875" style="443" bestFit="1" customWidth="1"/>
    <col min="15626" max="15626" width="9.109375" style="443"/>
    <col min="15627" max="15627" width="19.6640625" style="443" bestFit="1" customWidth="1"/>
    <col min="15628" max="15630" width="23" style="443" bestFit="1" customWidth="1"/>
    <col min="15631" max="15872" width="9.109375" style="443"/>
    <col min="15873" max="15874" width="5.6640625" style="443" customWidth="1"/>
    <col min="15875" max="15875" width="11.109375" style="443" customWidth="1"/>
    <col min="15876" max="15876" width="13.6640625" style="443" customWidth="1"/>
    <col min="15877" max="15877" width="10" style="443" customWidth="1"/>
    <col min="15878" max="15878" width="12.88671875" style="443" customWidth="1"/>
    <col min="15879" max="15879" width="12.6640625" style="443" customWidth="1"/>
    <col min="15880" max="15880" width="14.109375" style="443" customWidth="1"/>
    <col min="15881" max="15881" width="5.88671875" style="443" bestFit="1" customWidth="1"/>
    <col min="15882" max="15882" width="9.109375" style="443"/>
    <col min="15883" max="15883" width="19.6640625" style="443" bestFit="1" customWidth="1"/>
    <col min="15884" max="15886" width="23" style="443" bestFit="1" customWidth="1"/>
    <col min="15887" max="16128" width="9.109375" style="443"/>
    <col min="16129" max="16130" width="5.6640625" style="443" customWidth="1"/>
    <col min="16131" max="16131" width="11.109375" style="443" customWidth="1"/>
    <col min="16132" max="16132" width="13.6640625" style="443" customWidth="1"/>
    <col min="16133" max="16133" width="10" style="443" customWidth="1"/>
    <col min="16134" max="16134" width="12.88671875" style="443" customWidth="1"/>
    <col min="16135" max="16135" width="12.6640625" style="443" customWidth="1"/>
    <col min="16136" max="16136" width="14.109375" style="443" customWidth="1"/>
    <col min="16137" max="16137" width="5.88671875" style="443" bestFit="1" customWidth="1"/>
    <col min="16138" max="16138" width="9.109375" style="443"/>
    <col min="16139" max="16139" width="19.6640625" style="443" bestFit="1" customWidth="1"/>
    <col min="16140" max="16142" width="23" style="443" bestFit="1" customWidth="1"/>
    <col min="16143" max="16384" width="9.109375" style="443"/>
  </cols>
  <sheetData>
    <row r="1" spans="1:11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</row>
    <row r="2" spans="1:11" s="375" customFormat="1" ht="15.6">
      <c r="A2" s="20" t="s">
        <v>64</v>
      </c>
      <c r="D2" s="376"/>
      <c r="E2" s="377"/>
      <c r="F2" s="378"/>
      <c r="G2" s="379"/>
      <c r="H2" s="379"/>
      <c r="I2" s="380"/>
      <c r="J2" s="380"/>
      <c r="K2" s="442"/>
    </row>
    <row r="3" spans="1:11" s="450" customFormat="1" ht="12" customHeight="1">
      <c r="A3" s="443"/>
      <c r="B3" s="443"/>
      <c r="C3" s="443"/>
      <c r="D3" s="444"/>
      <c r="E3" s="384"/>
      <c r="F3" s="446"/>
      <c r="G3" s="446"/>
      <c r="H3" s="446"/>
      <c r="I3" s="446"/>
      <c r="J3" s="447"/>
      <c r="K3" s="449"/>
    </row>
    <row r="4" spans="1:11" s="451" customFormat="1" ht="15.6">
      <c r="C4" s="375" t="s">
        <v>915</v>
      </c>
      <c r="D4" s="452"/>
      <c r="E4" s="384"/>
      <c r="F4" s="453"/>
      <c r="G4" s="453"/>
      <c r="H4" s="454"/>
      <c r="I4" s="454"/>
      <c r="J4" s="455"/>
    </row>
    <row r="5" spans="1:11" s="451" customFormat="1" ht="18" customHeight="1" thickBot="1">
      <c r="C5" s="452"/>
      <c r="D5" s="452" t="s">
        <v>569</v>
      </c>
      <c r="E5" s="384"/>
      <c r="F5" s="453"/>
      <c r="G5" s="453"/>
      <c r="H5" s="454"/>
      <c r="I5" s="454"/>
      <c r="J5" s="455"/>
    </row>
    <row r="6" spans="1:11" s="462" customFormat="1" ht="18" customHeight="1" thickBot="1">
      <c r="A6" s="1" t="s">
        <v>70</v>
      </c>
      <c r="B6" s="202" t="s">
        <v>168</v>
      </c>
      <c r="C6" s="505" t="s">
        <v>2</v>
      </c>
      <c r="D6" s="506" t="s">
        <v>3</v>
      </c>
      <c r="E6" s="397" t="s">
        <v>4</v>
      </c>
      <c r="F6" s="458" t="s">
        <v>5</v>
      </c>
      <c r="G6" s="2" t="s">
        <v>6</v>
      </c>
      <c r="H6" s="398" t="s">
        <v>7</v>
      </c>
      <c r="I6" s="398" t="s">
        <v>8</v>
      </c>
      <c r="J6" s="459" t="s">
        <v>180</v>
      </c>
      <c r="K6" s="461" t="s">
        <v>10</v>
      </c>
    </row>
    <row r="7" spans="1:11" s="382" customFormat="1" ht="18" customHeight="1">
      <c r="A7" s="401">
        <v>1</v>
      </c>
      <c r="B7" s="440" t="s">
        <v>916</v>
      </c>
      <c r="C7" s="403" t="s">
        <v>463</v>
      </c>
      <c r="D7" s="404" t="s">
        <v>917</v>
      </c>
      <c r="E7" s="415" t="s">
        <v>839</v>
      </c>
      <c r="F7" s="406" t="s">
        <v>197</v>
      </c>
      <c r="G7" s="406" t="s">
        <v>198</v>
      </c>
      <c r="H7" s="406"/>
      <c r="I7" s="407">
        <v>18</v>
      </c>
      <c r="J7" s="464">
        <v>2.3803240740740742E-3</v>
      </c>
      <c r="K7" s="406" t="s">
        <v>199</v>
      </c>
    </row>
    <row r="8" spans="1:11" s="382" customFormat="1" ht="18" customHeight="1">
      <c r="A8" s="401">
        <v>2</v>
      </c>
      <c r="B8" s="440" t="s">
        <v>918</v>
      </c>
      <c r="C8" s="403" t="s">
        <v>919</v>
      </c>
      <c r="D8" s="404" t="s">
        <v>920</v>
      </c>
      <c r="E8" s="415" t="s">
        <v>452</v>
      </c>
      <c r="F8" s="406" t="s">
        <v>98</v>
      </c>
      <c r="G8" s="406" t="s">
        <v>99</v>
      </c>
      <c r="H8" s="406"/>
      <c r="I8" s="407">
        <v>14</v>
      </c>
      <c r="J8" s="464">
        <v>2.382638888888889E-3</v>
      </c>
      <c r="K8" s="406" t="s">
        <v>921</v>
      </c>
    </row>
  </sheetData>
  <printOptions horizontalCentered="1"/>
  <pageMargins left="0.39370078740157483" right="0.39370078740157483" top="0.52" bottom="0.24" header="0.17" footer="0.2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"/>
  <sheetViews>
    <sheetView zoomScale="110" zoomScaleNormal="110" workbookViewId="0">
      <selection activeCell="O18" sqref="O18"/>
    </sheetView>
  </sheetViews>
  <sheetFormatPr defaultRowHeight="13.2"/>
  <cols>
    <col min="1" max="1" width="5" style="382" customWidth="1"/>
    <col min="2" max="2" width="5.6640625" style="382" hidden="1" customWidth="1"/>
    <col min="3" max="3" width="10.88671875" style="382" customWidth="1"/>
    <col min="4" max="4" width="13.6640625" style="382" bestFit="1" customWidth="1"/>
    <col min="5" max="5" width="9.5546875" style="412" customWidth="1"/>
    <col min="6" max="6" width="12.33203125" style="391" customWidth="1"/>
    <col min="7" max="8" width="10" style="391" customWidth="1"/>
    <col min="9" max="9" width="5.88671875" style="391" customWidth="1"/>
    <col min="10" max="10" width="8.109375" style="392" customWidth="1"/>
    <col min="11" max="11" width="7.5546875" style="386" customWidth="1"/>
    <col min="12" max="12" width="5.33203125" style="12" customWidth="1"/>
    <col min="13" max="13" width="21.6640625" style="388" bestFit="1" customWidth="1"/>
    <col min="14" max="256" width="9.109375" style="382"/>
    <col min="257" max="257" width="5" style="382" customWidth="1"/>
    <col min="258" max="258" width="0" style="382" hidden="1" customWidth="1"/>
    <col min="259" max="259" width="10.88671875" style="382" customWidth="1"/>
    <col min="260" max="260" width="13.6640625" style="382" bestFit="1" customWidth="1"/>
    <col min="261" max="261" width="9.5546875" style="382" customWidth="1"/>
    <col min="262" max="262" width="12.33203125" style="382" customWidth="1"/>
    <col min="263" max="264" width="10" style="382" customWidth="1"/>
    <col min="265" max="265" width="5.88671875" style="382" customWidth="1"/>
    <col min="266" max="266" width="8.109375" style="382" customWidth="1"/>
    <col min="267" max="267" width="7.5546875" style="382" customWidth="1"/>
    <col min="268" max="268" width="5.33203125" style="382" customWidth="1"/>
    <col min="269" max="269" width="21.6640625" style="382" bestFit="1" customWidth="1"/>
    <col min="270" max="512" width="9.109375" style="382"/>
    <col min="513" max="513" width="5" style="382" customWidth="1"/>
    <col min="514" max="514" width="0" style="382" hidden="1" customWidth="1"/>
    <col min="515" max="515" width="10.88671875" style="382" customWidth="1"/>
    <col min="516" max="516" width="13.6640625" style="382" bestFit="1" customWidth="1"/>
    <col min="517" max="517" width="9.5546875" style="382" customWidth="1"/>
    <col min="518" max="518" width="12.33203125" style="382" customWidth="1"/>
    <col min="519" max="520" width="10" style="382" customWidth="1"/>
    <col min="521" max="521" width="5.88671875" style="382" customWidth="1"/>
    <col min="522" max="522" width="8.109375" style="382" customWidth="1"/>
    <col min="523" max="523" width="7.5546875" style="382" customWidth="1"/>
    <col min="524" max="524" width="5.33203125" style="382" customWidth="1"/>
    <col min="525" max="525" width="21.6640625" style="382" bestFit="1" customWidth="1"/>
    <col min="526" max="768" width="9.109375" style="382"/>
    <col min="769" max="769" width="5" style="382" customWidth="1"/>
    <col min="770" max="770" width="0" style="382" hidden="1" customWidth="1"/>
    <col min="771" max="771" width="10.88671875" style="382" customWidth="1"/>
    <col min="772" max="772" width="13.6640625" style="382" bestFit="1" customWidth="1"/>
    <col min="773" max="773" width="9.5546875" style="382" customWidth="1"/>
    <col min="774" max="774" width="12.33203125" style="382" customWidth="1"/>
    <col min="775" max="776" width="10" style="382" customWidth="1"/>
    <col min="777" max="777" width="5.88671875" style="382" customWidth="1"/>
    <col min="778" max="778" width="8.109375" style="382" customWidth="1"/>
    <col min="779" max="779" width="7.5546875" style="382" customWidth="1"/>
    <col min="780" max="780" width="5.33203125" style="382" customWidth="1"/>
    <col min="781" max="781" width="21.6640625" style="382" bestFit="1" customWidth="1"/>
    <col min="782" max="1024" width="9.109375" style="382"/>
    <col min="1025" max="1025" width="5" style="382" customWidth="1"/>
    <col min="1026" max="1026" width="0" style="382" hidden="1" customWidth="1"/>
    <col min="1027" max="1027" width="10.88671875" style="382" customWidth="1"/>
    <col min="1028" max="1028" width="13.6640625" style="382" bestFit="1" customWidth="1"/>
    <col min="1029" max="1029" width="9.5546875" style="382" customWidth="1"/>
    <col min="1030" max="1030" width="12.33203125" style="382" customWidth="1"/>
    <col min="1031" max="1032" width="10" style="382" customWidth="1"/>
    <col min="1033" max="1033" width="5.88671875" style="382" customWidth="1"/>
    <col min="1034" max="1034" width="8.109375" style="382" customWidth="1"/>
    <col min="1035" max="1035" width="7.5546875" style="382" customWidth="1"/>
    <col min="1036" max="1036" width="5.33203125" style="382" customWidth="1"/>
    <col min="1037" max="1037" width="21.6640625" style="382" bestFit="1" customWidth="1"/>
    <col min="1038" max="1280" width="9.109375" style="382"/>
    <col min="1281" max="1281" width="5" style="382" customWidth="1"/>
    <col min="1282" max="1282" width="0" style="382" hidden="1" customWidth="1"/>
    <col min="1283" max="1283" width="10.88671875" style="382" customWidth="1"/>
    <col min="1284" max="1284" width="13.6640625" style="382" bestFit="1" customWidth="1"/>
    <col min="1285" max="1285" width="9.5546875" style="382" customWidth="1"/>
    <col min="1286" max="1286" width="12.33203125" style="382" customWidth="1"/>
    <col min="1287" max="1288" width="10" style="382" customWidth="1"/>
    <col min="1289" max="1289" width="5.88671875" style="382" customWidth="1"/>
    <col min="1290" max="1290" width="8.109375" style="382" customWidth="1"/>
    <col min="1291" max="1291" width="7.5546875" style="382" customWidth="1"/>
    <col min="1292" max="1292" width="5.33203125" style="382" customWidth="1"/>
    <col min="1293" max="1293" width="21.6640625" style="382" bestFit="1" customWidth="1"/>
    <col min="1294" max="1536" width="9.109375" style="382"/>
    <col min="1537" max="1537" width="5" style="382" customWidth="1"/>
    <col min="1538" max="1538" width="0" style="382" hidden="1" customWidth="1"/>
    <col min="1539" max="1539" width="10.88671875" style="382" customWidth="1"/>
    <col min="1540" max="1540" width="13.6640625" style="382" bestFit="1" customWidth="1"/>
    <col min="1541" max="1541" width="9.5546875" style="382" customWidth="1"/>
    <col min="1542" max="1542" width="12.33203125" style="382" customWidth="1"/>
    <col min="1543" max="1544" width="10" style="382" customWidth="1"/>
    <col min="1545" max="1545" width="5.88671875" style="382" customWidth="1"/>
    <col min="1546" max="1546" width="8.109375" style="382" customWidth="1"/>
    <col min="1547" max="1547" width="7.5546875" style="382" customWidth="1"/>
    <col min="1548" max="1548" width="5.33203125" style="382" customWidth="1"/>
    <col min="1549" max="1549" width="21.6640625" style="382" bestFit="1" customWidth="1"/>
    <col min="1550" max="1792" width="9.109375" style="382"/>
    <col min="1793" max="1793" width="5" style="382" customWidth="1"/>
    <col min="1794" max="1794" width="0" style="382" hidden="1" customWidth="1"/>
    <col min="1795" max="1795" width="10.88671875" style="382" customWidth="1"/>
    <col min="1796" max="1796" width="13.6640625" style="382" bestFit="1" customWidth="1"/>
    <col min="1797" max="1797" width="9.5546875" style="382" customWidth="1"/>
    <col min="1798" max="1798" width="12.33203125" style="382" customWidth="1"/>
    <col min="1799" max="1800" width="10" style="382" customWidth="1"/>
    <col min="1801" max="1801" width="5.88671875" style="382" customWidth="1"/>
    <col min="1802" max="1802" width="8.109375" style="382" customWidth="1"/>
    <col min="1803" max="1803" width="7.5546875" style="382" customWidth="1"/>
    <col min="1804" max="1804" width="5.33203125" style="382" customWidth="1"/>
    <col min="1805" max="1805" width="21.6640625" style="382" bestFit="1" customWidth="1"/>
    <col min="1806" max="2048" width="9.109375" style="382"/>
    <col min="2049" max="2049" width="5" style="382" customWidth="1"/>
    <col min="2050" max="2050" width="0" style="382" hidden="1" customWidth="1"/>
    <col min="2051" max="2051" width="10.88671875" style="382" customWidth="1"/>
    <col min="2052" max="2052" width="13.6640625" style="382" bestFit="1" customWidth="1"/>
    <col min="2053" max="2053" width="9.5546875" style="382" customWidth="1"/>
    <col min="2054" max="2054" width="12.33203125" style="382" customWidth="1"/>
    <col min="2055" max="2056" width="10" style="382" customWidth="1"/>
    <col min="2057" max="2057" width="5.88671875" style="382" customWidth="1"/>
    <col min="2058" max="2058" width="8.109375" style="382" customWidth="1"/>
    <col min="2059" max="2059" width="7.5546875" style="382" customWidth="1"/>
    <col min="2060" max="2060" width="5.33203125" style="382" customWidth="1"/>
    <col min="2061" max="2061" width="21.6640625" style="382" bestFit="1" customWidth="1"/>
    <col min="2062" max="2304" width="9.109375" style="382"/>
    <col min="2305" max="2305" width="5" style="382" customWidth="1"/>
    <col min="2306" max="2306" width="0" style="382" hidden="1" customWidth="1"/>
    <col min="2307" max="2307" width="10.88671875" style="382" customWidth="1"/>
    <col min="2308" max="2308" width="13.6640625" style="382" bestFit="1" customWidth="1"/>
    <col min="2309" max="2309" width="9.5546875" style="382" customWidth="1"/>
    <col min="2310" max="2310" width="12.33203125" style="382" customWidth="1"/>
    <col min="2311" max="2312" width="10" style="382" customWidth="1"/>
    <col min="2313" max="2313" width="5.88671875" style="382" customWidth="1"/>
    <col min="2314" max="2314" width="8.109375" style="382" customWidth="1"/>
    <col min="2315" max="2315" width="7.5546875" style="382" customWidth="1"/>
    <col min="2316" max="2316" width="5.33203125" style="382" customWidth="1"/>
    <col min="2317" max="2317" width="21.6640625" style="382" bestFit="1" customWidth="1"/>
    <col min="2318" max="2560" width="9.109375" style="382"/>
    <col min="2561" max="2561" width="5" style="382" customWidth="1"/>
    <col min="2562" max="2562" width="0" style="382" hidden="1" customWidth="1"/>
    <col min="2563" max="2563" width="10.88671875" style="382" customWidth="1"/>
    <col min="2564" max="2564" width="13.6640625" style="382" bestFit="1" customWidth="1"/>
    <col min="2565" max="2565" width="9.5546875" style="382" customWidth="1"/>
    <col min="2566" max="2566" width="12.33203125" style="382" customWidth="1"/>
    <col min="2567" max="2568" width="10" style="382" customWidth="1"/>
    <col min="2569" max="2569" width="5.88671875" style="382" customWidth="1"/>
    <col min="2570" max="2570" width="8.109375" style="382" customWidth="1"/>
    <col min="2571" max="2571" width="7.5546875" style="382" customWidth="1"/>
    <col min="2572" max="2572" width="5.33203125" style="382" customWidth="1"/>
    <col min="2573" max="2573" width="21.6640625" style="382" bestFit="1" customWidth="1"/>
    <col min="2574" max="2816" width="9.109375" style="382"/>
    <col min="2817" max="2817" width="5" style="382" customWidth="1"/>
    <col min="2818" max="2818" width="0" style="382" hidden="1" customWidth="1"/>
    <col min="2819" max="2819" width="10.88671875" style="382" customWidth="1"/>
    <col min="2820" max="2820" width="13.6640625" style="382" bestFit="1" customWidth="1"/>
    <col min="2821" max="2821" width="9.5546875" style="382" customWidth="1"/>
    <col min="2822" max="2822" width="12.33203125" style="382" customWidth="1"/>
    <col min="2823" max="2824" width="10" style="382" customWidth="1"/>
    <col min="2825" max="2825" width="5.88671875" style="382" customWidth="1"/>
    <col min="2826" max="2826" width="8.109375" style="382" customWidth="1"/>
    <col min="2827" max="2827" width="7.5546875" style="382" customWidth="1"/>
    <col min="2828" max="2828" width="5.33203125" style="382" customWidth="1"/>
    <col min="2829" max="2829" width="21.6640625" style="382" bestFit="1" customWidth="1"/>
    <col min="2830" max="3072" width="9.109375" style="382"/>
    <col min="3073" max="3073" width="5" style="382" customWidth="1"/>
    <col min="3074" max="3074" width="0" style="382" hidden="1" customWidth="1"/>
    <col min="3075" max="3075" width="10.88671875" style="382" customWidth="1"/>
    <col min="3076" max="3076" width="13.6640625" style="382" bestFit="1" customWidth="1"/>
    <col min="3077" max="3077" width="9.5546875" style="382" customWidth="1"/>
    <col min="3078" max="3078" width="12.33203125" style="382" customWidth="1"/>
    <col min="3079" max="3080" width="10" style="382" customWidth="1"/>
    <col min="3081" max="3081" width="5.88671875" style="382" customWidth="1"/>
    <col min="3082" max="3082" width="8.109375" style="382" customWidth="1"/>
    <col min="3083" max="3083" width="7.5546875" style="382" customWidth="1"/>
    <col min="3084" max="3084" width="5.33203125" style="382" customWidth="1"/>
    <col min="3085" max="3085" width="21.6640625" style="382" bestFit="1" customWidth="1"/>
    <col min="3086" max="3328" width="9.109375" style="382"/>
    <col min="3329" max="3329" width="5" style="382" customWidth="1"/>
    <col min="3330" max="3330" width="0" style="382" hidden="1" customWidth="1"/>
    <col min="3331" max="3331" width="10.88671875" style="382" customWidth="1"/>
    <col min="3332" max="3332" width="13.6640625" style="382" bestFit="1" customWidth="1"/>
    <col min="3333" max="3333" width="9.5546875" style="382" customWidth="1"/>
    <col min="3334" max="3334" width="12.33203125" style="382" customWidth="1"/>
    <col min="3335" max="3336" width="10" style="382" customWidth="1"/>
    <col min="3337" max="3337" width="5.88671875" style="382" customWidth="1"/>
    <col min="3338" max="3338" width="8.109375" style="382" customWidth="1"/>
    <col min="3339" max="3339" width="7.5546875" style="382" customWidth="1"/>
    <col min="3340" max="3340" width="5.33203125" style="382" customWidth="1"/>
    <col min="3341" max="3341" width="21.6640625" style="382" bestFit="1" customWidth="1"/>
    <col min="3342" max="3584" width="9.109375" style="382"/>
    <col min="3585" max="3585" width="5" style="382" customWidth="1"/>
    <col min="3586" max="3586" width="0" style="382" hidden="1" customWidth="1"/>
    <col min="3587" max="3587" width="10.88671875" style="382" customWidth="1"/>
    <col min="3588" max="3588" width="13.6640625" style="382" bestFit="1" customWidth="1"/>
    <col min="3589" max="3589" width="9.5546875" style="382" customWidth="1"/>
    <col min="3590" max="3590" width="12.33203125" style="382" customWidth="1"/>
    <col min="3591" max="3592" width="10" style="382" customWidth="1"/>
    <col min="3593" max="3593" width="5.88671875" style="382" customWidth="1"/>
    <col min="3594" max="3594" width="8.109375" style="382" customWidth="1"/>
    <col min="3595" max="3595" width="7.5546875" style="382" customWidth="1"/>
    <col min="3596" max="3596" width="5.33203125" style="382" customWidth="1"/>
    <col min="3597" max="3597" width="21.6640625" style="382" bestFit="1" customWidth="1"/>
    <col min="3598" max="3840" width="9.109375" style="382"/>
    <col min="3841" max="3841" width="5" style="382" customWidth="1"/>
    <col min="3842" max="3842" width="0" style="382" hidden="1" customWidth="1"/>
    <col min="3843" max="3843" width="10.88671875" style="382" customWidth="1"/>
    <col min="3844" max="3844" width="13.6640625" style="382" bestFit="1" customWidth="1"/>
    <col min="3845" max="3845" width="9.5546875" style="382" customWidth="1"/>
    <col min="3846" max="3846" width="12.33203125" style="382" customWidth="1"/>
    <col min="3847" max="3848" width="10" style="382" customWidth="1"/>
    <col min="3849" max="3849" width="5.88671875" style="382" customWidth="1"/>
    <col min="3850" max="3850" width="8.109375" style="382" customWidth="1"/>
    <col min="3851" max="3851" width="7.5546875" style="382" customWidth="1"/>
    <col min="3852" max="3852" width="5.33203125" style="382" customWidth="1"/>
    <col min="3853" max="3853" width="21.6640625" style="382" bestFit="1" customWidth="1"/>
    <col min="3854" max="4096" width="9.109375" style="382"/>
    <col min="4097" max="4097" width="5" style="382" customWidth="1"/>
    <col min="4098" max="4098" width="0" style="382" hidden="1" customWidth="1"/>
    <col min="4099" max="4099" width="10.88671875" style="382" customWidth="1"/>
    <col min="4100" max="4100" width="13.6640625" style="382" bestFit="1" customWidth="1"/>
    <col min="4101" max="4101" width="9.5546875" style="382" customWidth="1"/>
    <col min="4102" max="4102" width="12.33203125" style="382" customWidth="1"/>
    <col min="4103" max="4104" width="10" style="382" customWidth="1"/>
    <col min="4105" max="4105" width="5.88671875" style="382" customWidth="1"/>
    <col min="4106" max="4106" width="8.109375" style="382" customWidth="1"/>
    <col min="4107" max="4107" width="7.5546875" style="382" customWidth="1"/>
    <col min="4108" max="4108" width="5.33203125" style="382" customWidth="1"/>
    <col min="4109" max="4109" width="21.6640625" style="382" bestFit="1" customWidth="1"/>
    <col min="4110" max="4352" width="9.109375" style="382"/>
    <col min="4353" max="4353" width="5" style="382" customWidth="1"/>
    <col min="4354" max="4354" width="0" style="382" hidden="1" customWidth="1"/>
    <col min="4355" max="4355" width="10.88671875" style="382" customWidth="1"/>
    <col min="4356" max="4356" width="13.6640625" style="382" bestFit="1" customWidth="1"/>
    <col min="4357" max="4357" width="9.5546875" style="382" customWidth="1"/>
    <col min="4358" max="4358" width="12.33203125" style="382" customWidth="1"/>
    <col min="4359" max="4360" width="10" style="382" customWidth="1"/>
    <col min="4361" max="4361" width="5.88671875" style="382" customWidth="1"/>
    <col min="4362" max="4362" width="8.109375" style="382" customWidth="1"/>
    <col min="4363" max="4363" width="7.5546875" style="382" customWidth="1"/>
    <col min="4364" max="4364" width="5.33203125" style="382" customWidth="1"/>
    <col min="4365" max="4365" width="21.6640625" style="382" bestFit="1" customWidth="1"/>
    <col min="4366" max="4608" width="9.109375" style="382"/>
    <col min="4609" max="4609" width="5" style="382" customWidth="1"/>
    <col min="4610" max="4610" width="0" style="382" hidden="1" customWidth="1"/>
    <col min="4611" max="4611" width="10.88671875" style="382" customWidth="1"/>
    <col min="4612" max="4612" width="13.6640625" style="382" bestFit="1" customWidth="1"/>
    <col min="4613" max="4613" width="9.5546875" style="382" customWidth="1"/>
    <col min="4614" max="4614" width="12.33203125" style="382" customWidth="1"/>
    <col min="4615" max="4616" width="10" style="382" customWidth="1"/>
    <col min="4617" max="4617" width="5.88671875" style="382" customWidth="1"/>
    <col min="4618" max="4618" width="8.109375" style="382" customWidth="1"/>
    <col min="4619" max="4619" width="7.5546875" style="382" customWidth="1"/>
    <col min="4620" max="4620" width="5.33203125" style="382" customWidth="1"/>
    <col min="4621" max="4621" width="21.6640625" style="382" bestFit="1" customWidth="1"/>
    <col min="4622" max="4864" width="9.109375" style="382"/>
    <col min="4865" max="4865" width="5" style="382" customWidth="1"/>
    <col min="4866" max="4866" width="0" style="382" hidden="1" customWidth="1"/>
    <col min="4867" max="4867" width="10.88671875" style="382" customWidth="1"/>
    <col min="4868" max="4868" width="13.6640625" style="382" bestFit="1" customWidth="1"/>
    <col min="4869" max="4869" width="9.5546875" style="382" customWidth="1"/>
    <col min="4870" max="4870" width="12.33203125" style="382" customWidth="1"/>
    <col min="4871" max="4872" width="10" style="382" customWidth="1"/>
    <col min="4873" max="4873" width="5.88671875" style="382" customWidth="1"/>
    <col min="4874" max="4874" width="8.109375" style="382" customWidth="1"/>
    <col min="4875" max="4875" width="7.5546875" style="382" customWidth="1"/>
    <col min="4876" max="4876" width="5.33203125" style="382" customWidth="1"/>
    <col min="4877" max="4877" width="21.6640625" style="382" bestFit="1" customWidth="1"/>
    <col min="4878" max="5120" width="9.109375" style="382"/>
    <col min="5121" max="5121" width="5" style="382" customWidth="1"/>
    <col min="5122" max="5122" width="0" style="382" hidden="1" customWidth="1"/>
    <col min="5123" max="5123" width="10.88671875" style="382" customWidth="1"/>
    <col min="5124" max="5124" width="13.6640625" style="382" bestFit="1" customWidth="1"/>
    <col min="5125" max="5125" width="9.5546875" style="382" customWidth="1"/>
    <col min="5126" max="5126" width="12.33203125" style="382" customWidth="1"/>
    <col min="5127" max="5128" width="10" style="382" customWidth="1"/>
    <col min="5129" max="5129" width="5.88671875" style="382" customWidth="1"/>
    <col min="5130" max="5130" width="8.109375" style="382" customWidth="1"/>
    <col min="5131" max="5131" width="7.5546875" style="382" customWidth="1"/>
    <col min="5132" max="5132" width="5.33203125" style="382" customWidth="1"/>
    <col min="5133" max="5133" width="21.6640625" style="382" bestFit="1" customWidth="1"/>
    <col min="5134" max="5376" width="9.109375" style="382"/>
    <col min="5377" max="5377" width="5" style="382" customWidth="1"/>
    <col min="5378" max="5378" width="0" style="382" hidden="1" customWidth="1"/>
    <col min="5379" max="5379" width="10.88671875" style="382" customWidth="1"/>
    <col min="5380" max="5380" width="13.6640625" style="382" bestFit="1" customWidth="1"/>
    <col min="5381" max="5381" width="9.5546875" style="382" customWidth="1"/>
    <col min="5382" max="5382" width="12.33203125" style="382" customWidth="1"/>
    <col min="5383" max="5384" width="10" style="382" customWidth="1"/>
    <col min="5385" max="5385" width="5.88671875" style="382" customWidth="1"/>
    <col min="5386" max="5386" width="8.109375" style="382" customWidth="1"/>
    <col min="5387" max="5387" width="7.5546875" style="382" customWidth="1"/>
    <col min="5388" max="5388" width="5.33203125" style="382" customWidth="1"/>
    <col min="5389" max="5389" width="21.6640625" style="382" bestFit="1" customWidth="1"/>
    <col min="5390" max="5632" width="9.109375" style="382"/>
    <col min="5633" max="5633" width="5" style="382" customWidth="1"/>
    <col min="5634" max="5634" width="0" style="382" hidden="1" customWidth="1"/>
    <col min="5635" max="5635" width="10.88671875" style="382" customWidth="1"/>
    <col min="5636" max="5636" width="13.6640625" style="382" bestFit="1" customWidth="1"/>
    <col min="5637" max="5637" width="9.5546875" style="382" customWidth="1"/>
    <col min="5638" max="5638" width="12.33203125" style="382" customWidth="1"/>
    <col min="5639" max="5640" width="10" style="382" customWidth="1"/>
    <col min="5641" max="5641" width="5.88671875" style="382" customWidth="1"/>
    <col min="5642" max="5642" width="8.109375" style="382" customWidth="1"/>
    <col min="5643" max="5643" width="7.5546875" style="382" customWidth="1"/>
    <col min="5644" max="5644" width="5.33203125" style="382" customWidth="1"/>
    <col min="5645" max="5645" width="21.6640625" style="382" bestFit="1" customWidth="1"/>
    <col min="5646" max="5888" width="9.109375" style="382"/>
    <col min="5889" max="5889" width="5" style="382" customWidth="1"/>
    <col min="5890" max="5890" width="0" style="382" hidden="1" customWidth="1"/>
    <col min="5891" max="5891" width="10.88671875" style="382" customWidth="1"/>
    <col min="5892" max="5892" width="13.6640625" style="382" bestFit="1" customWidth="1"/>
    <col min="5893" max="5893" width="9.5546875" style="382" customWidth="1"/>
    <col min="5894" max="5894" width="12.33203125" style="382" customWidth="1"/>
    <col min="5895" max="5896" width="10" style="382" customWidth="1"/>
    <col min="5897" max="5897" width="5.88671875" style="382" customWidth="1"/>
    <col min="5898" max="5898" width="8.109375" style="382" customWidth="1"/>
    <col min="5899" max="5899" width="7.5546875" style="382" customWidth="1"/>
    <col min="5900" max="5900" width="5.33203125" style="382" customWidth="1"/>
    <col min="5901" max="5901" width="21.6640625" style="382" bestFit="1" customWidth="1"/>
    <col min="5902" max="6144" width="9.109375" style="382"/>
    <col min="6145" max="6145" width="5" style="382" customWidth="1"/>
    <col min="6146" max="6146" width="0" style="382" hidden="1" customWidth="1"/>
    <col min="6147" max="6147" width="10.88671875" style="382" customWidth="1"/>
    <col min="6148" max="6148" width="13.6640625" style="382" bestFit="1" customWidth="1"/>
    <col min="6149" max="6149" width="9.5546875" style="382" customWidth="1"/>
    <col min="6150" max="6150" width="12.33203125" style="382" customWidth="1"/>
    <col min="6151" max="6152" width="10" style="382" customWidth="1"/>
    <col min="6153" max="6153" width="5.88671875" style="382" customWidth="1"/>
    <col min="6154" max="6154" width="8.109375" style="382" customWidth="1"/>
    <col min="6155" max="6155" width="7.5546875" style="382" customWidth="1"/>
    <col min="6156" max="6156" width="5.33203125" style="382" customWidth="1"/>
    <col min="6157" max="6157" width="21.6640625" style="382" bestFit="1" customWidth="1"/>
    <col min="6158" max="6400" width="9.109375" style="382"/>
    <col min="6401" max="6401" width="5" style="382" customWidth="1"/>
    <col min="6402" max="6402" width="0" style="382" hidden="1" customWidth="1"/>
    <col min="6403" max="6403" width="10.88671875" style="382" customWidth="1"/>
    <col min="6404" max="6404" width="13.6640625" style="382" bestFit="1" customWidth="1"/>
    <col min="6405" max="6405" width="9.5546875" style="382" customWidth="1"/>
    <col min="6406" max="6406" width="12.33203125" style="382" customWidth="1"/>
    <col min="6407" max="6408" width="10" style="382" customWidth="1"/>
    <col min="6409" max="6409" width="5.88671875" style="382" customWidth="1"/>
    <col min="6410" max="6410" width="8.109375" style="382" customWidth="1"/>
    <col min="6411" max="6411" width="7.5546875" style="382" customWidth="1"/>
    <col min="6412" max="6412" width="5.33203125" style="382" customWidth="1"/>
    <col min="6413" max="6413" width="21.6640625" style="382" bestFit="1" customWidth="1"/>
    <col min="6414" max="6656" width="9.109375" style="382"/>
    <col min="6657" max="6657" width="5" style="382" customWidth="1"/>
    <col min="6658" max="6658" width="0" style="382" hidden="1" customWidth="1"/>
    <col min="6659" max="6659" width="10.88671875" style="382" customWidth="1"/>
    <col min="6660" max="6660" width="13.6640625" style="382" bestFit="1" customWidth="1"/>
    <col min="6661" max="6661" width="9.5546875" style="382" customWidth="1"/>
    <col min="6662" max="6662" width="12.33203125" style="382" customWidth="1"/>
    <col min="6663" max="6664" width="10" style="382" customWidth="1"/>
    <col min="6665" max="6665" width="5.88671875" style="382" customWidth="1"/>
    <col min="6666" max="6666" width="8.109375" style="382" customWidth="1"/>
    <col min="6667" max="6667" width="7.5546875" style="382" customWidth="1"/>
    <col min="6668" max="6668" width="5.33203125" style="382" customWidth="1"/>
    <col min="6669" max="6669" width="21.6640625" style="382" bestFit="1" customWidth="1"/>
    <col min="6670" max="6912" width="9.109375" style="382"/>
    <col min="6913" max="6913" width="5" style="382" customWidth="1"/>
    <col min="6914" max="6914" width="0" style="382" hidden="1" customWidth="1"/>
    <col min="6915" max="6915" width="10.88671875" style="382" customWidth="1"/>
    <col min="6916" max="6916" width="13.6640625" style="382" bestFit="1" customWidth="1"/>
    <col min="6917" max="6917" width="9.5546875" style="382" customWidth="1"/>
    <col min="6918" max="6918" width="12.33203125" style="382" customWidth="1"/>
    <col min="6919" max="6920" width="10" style="382" customWidth="1"/>
    <col min="6921" max="6921" width="5.88671875" style="382" customWidth="1"/>
    <col min="6922" max="6922" width="8.109375" style="382" customWidth="1"/>
    <col min="6923" max="6923" width="7.5546875" style="382" customWidth="1"/>
    <col min="6924" max="6924" width="5.33203125" style="382" customWidth="1"/>
    <col min="6925" max="6925" width="21.6640625" style="382" bestFit="1" customWidth="1"/>
    <col min="6926" max="7168" width="9.109375" style="382"/>
    <col min="7169" max="7169" width="5" style="382" customWidth="1"/>
    <col min="7170" max="7170" width="0" style="382" hidden="1" customWidth="1"/>
    <col min="7171" max="7171" width="10.88671875" style="382" customWidth="1"/>
    <col min="7172" max="7172" width="13.6640625" style="382" bestFit="1" customWidth="1"/>
    <col min="7173" max="7173" width="9.5546875" style="382" customWidth="1"/>
    <col min="7174" max="7174" width="12.33203125" style="382" customWidth="1"/>
    <col min="7175" max="7176" width="10" style="382" customWidth="1"/>
    <col min="7177" max="7177" width="5.88671875" style="382" customWidth="1"/>
    <col min="7178" max="7178" width="8.109375" style="382" customWidth="1"/>
    <col min="7179" max="7179" width="7.5546875" style="382" customWidth="1"/>
    <col min="7180" max="7180" width="5.33203125" style="382" customWidth="1"/>
    <col min="7181" max="7181" width="21.6640625" style="382" bestFit="1" customWidth="1"/>
    <col min="7182" max="7424" width="9.109375" style="382"/>
    <col min="7425" max="7425" width="5" style="382" customWidth="1"/>
    <col min="7426" max="7426" width="0" style="382" hidden="1" customWidth="1"/>
    <col min="7427" max="7427" width="10.88671875" style="382" customWidth="1"/>
    <col min="7428" max="7428" width="13.6640625" style="382" bestFit="1" customWidth="1"/>
    <col min="7429" max="7429" width="9.5546875" style="382" customWidth="1"/>
    <col min="7430" max="7430" width="12.33203125" style="382" customWidth="1"/>
    <col min="7431" max="7432" width="10" style="382" customWidth="1"/>
    <col min="7433" max="7433" width="5.88671875" style="382" customWidth="1"/>
    <col min="7434" max="7434" width="8.109375" style="382" customWidth="1"/>
    <col min="7435" max="7435" width="7.5546875" style="382" customWidth="1"/>
    <col min="7436" max="7436" width="5.33203125" style="382" customWidth="1"/>
    <col min="7437" max="7437" width="21.6640625" style="382" bestFit="1" customWidth="1"/>
    <col min="7438" max="7680" width="9.109375" style="382"/>
    <col min="7681" max="7681" width="5" style="382" customWidth="1"/>
    <col min="7682" max="7682" width="0" style="382" hidden="1" customWidth="1"/>
    <col min="7683" max="7683" width="10.88671875" style="382" customWidth="1"/>
    <col min="7684" max="7684" width="13.6640625" style="382" bestFit="1" customWidth="1"/>
    <col min="7685" max="7685" width="9.5546875" style="382" customWidth="1"/>
    <col min="7686" max="7686" width="12.33203125" style="382" customWidth="1"/>
    <col min="7687" max="7688" width="10" style="382" customWidth="1"/>
    <col min="7689" max="7689" width="5.88671875" style="382" customWidth="1"/>
    <col min="7690" max="7690" width="8.109375" style="382" customWidth="1"/>
    <col min="7691" max="7691" width="7.5546875" style="382" customWidth="1"/>
    <col min="7692" max="7692" width="5.33203125" style="382" customWidth="1"/>
    <col min="7693" max="7693" width="21.6640625" style="382" bestFit="1" customWidth="1"/>
    <col min="7694" max="7936" width="9.109375" style="382"/>
    <col min="7937" max="7937" width="5" style="382" customWidth="1"/>
    <col min="7938" max="7938" width="0" style="382" hidden="1" customWidth="1"/>
    <col min="7939" max="7939" width="10.88671875" style="382" customWidth="1"/>
    <col min="7940" max="7940" width="13.6640625" style="382" bestFit="1" customWidth="1"/>
    <col min="7941" max="7941" width="9.5546875" style="382" customWidth="1"/>
    <col min="7942" max="7942" width="12.33203125" style="382" customWidth="1"/>
    <col min="7943" max="7944" width="10" style="382" customWidth="1"/>
    <col min="7945" max="7945" width="5.88671875" style="382" customWidth="1"/>
    <col min="7946" max="7946" width="8.109375" style="382" customWidth="1"/>
    <col min="7947" max="7947" width="7.5546875" style="382" customWidth="1"/>
    <col min="7948" max="7948" width="5.33203125" style="382" customWidth="1"/>
    <col min="7949" max="7949" width="21.6640625" style="382" bestFit="1" customWidth="1"/>
    <col min="7950" max="8192" width="9.109375" style="382"/>
    <col min="8193" max="8193" width="5" style="382" customWidth="1"/>
    <col min="8194" max="8194" width="0" style="382" hidden="1" customWidth="1"/>
    <col min="8195" max="8195" width="10.88671875" style="382" customWidth="1"/>
    <col min="8196" max="8196" width="13.6640625" style="382" bestFit="1" customWidth="1"/>
    <col min="8197" max="8197" width="9.5546875" style="382" customWidth="1"/>
    <col min="8198" max="8198" width="12.33203125" style="382" customWidth="1"/>
    <col min="8199" max="8200" width="10" style="382" customWidth="1"/>
    <col min="8201" max="8201" width="5.88671875" style="382" customWidth="1"/>
    <col min="8202" max="8202" width="8.109375" style="382" customWidth="1"/>
    <col min="8203" max="8203" width="7.5546875" style="382" customWidth="1"/>
    <col min="8204" max="8204" width="5.33203125" style="382" customWidth="1"/>
    <col min="8205" max="8205" width="21.6640625" style="382" bestFit="1" customWidth="1"/>
    <col min="8206" max="8448" width="9.109375" style="382"/>
    <col min="8449" max="8449" width="5" style="382" customWidth="1"/>
    <col min="8450" max="8450" width="0" style="382" hidden="1" customWidth="1"/>
    <col min="8451" max="8451" width="10.88671875" style="382" customWidth="1"/>
    <col min="8452" max="8452" width="13.6640625" style="382" bestFit="1" customWidth="1"/>
    <col min="8453" max="8453" width="9.5546875" style="382" customWidth="1"/>
    <col min="8454" max="8454" width="12.33203125" style="382" customWidth="1"/>
    <col min="8455" max="8456" width="10" style="382" customWidth="1"/>
    <col min="8457" max="8457" width="5.88671875" style="382" customWidth="1"/>
    <col min="8458" max="8458" width="8.109375" style="382" customWidth="1"/>
    <col min="8459" max="8459" width="7.5546875" style="382" customWidth="1"/>
    <col min="8460" max="8460" width="5.33203125" style="382" customWidth="1"/>
    <col min="8461" max="8461" width="21.6640625" style="382" bestFit="1" customWidth="1"/>
    <col min="8462" max="8704" width="9.109375" style="382"/>
    <col min="8705" max="8705" width="5" style="382" customWidth="1"/>
    <col min="8706" max="8706" width="0" style="382" hidden="1" customWidth="1"/>
    <col min="8707" max="8707" width="10.88671875" style="382" customWidth="1"/>
    <col min="8708" max="8708" width="13.6640625" style="382" bestFit="1" customWidth="1"/>
    <col min="8709" max="8709" width="9.5546875" style="382" customWidth="1"/>
    <col min="8710" max="8710" width="12.33203125" style="382" customWidth="1"/>
    <col min="8711" max="8712" width="10" style="382" customWidth="1"/>
    <col min="8713" max="8713" width="5.88671875" style="382" customWidth="1"/>
    <col min="8714" max="8714" width="8.109375" style="382" customWidth="1"/>
    <col min="8715" max="8715" width="7.5546875" style="382" customWidth="1"/>
    <col min="8716" max="8716" width="5.33203125" style="382" customWidth="1"/>
    <col min="8717" max="8717" width="21.6640625" style="382" bestFit="1" customWidth="1"/>
    <col min="8718" max="8960" width="9.109375" style="382"/>
    <col min="8961" max="8961" width="5" style="382" customWidth="1"/>
    <col min="8962" max="8962" width="0" style="382" hidden="1" customWidth="1"/>
    <col min="8963" max="8963" width="10.88671875" style="382" customWidth="1"/>
    <col min="8964" max="8964" width="13.6640625" style="382" bestFit="1" customWidth="1"/>
    <col min="8965" max="8965" width="9.5546875" style="382" customWidth="1"/>
    <col min="8966" max="8966" width="12.33203125" style="382" customWidth="1"/>
    <col min="8967" max="8968" width="10" style="382" customWidth="1"/>
    <col min="8969" max="8969" width="5.88671875" style="382" customWidth="1"/>
    <col min="8970" max="8970" width="8.109375" style="382" customWidth="1"/>
    <col min="8971" max="8971" width="7.5546875" style="382" customWidth="1"/>
    <col min="8972" max="8972" width="5.33203125" style="382" customWidth="1"/>
    <col min="8973" max="8973" width="21.6640625" style="382" bestFit="1" customWidth="1"/>
    <col min="8974" max="9216" width="9.109375" style="382"/>
    <col min="9217" max="9217" width="5" style="382" customWidth="1"/>
    <col min="9218" max="9218" width="0" style="382" hidden="1" customWidth="1"/>
    <col min="9219" max="9219" width="10.88671875" style="382" customWidth="1"/>
    <col min="9220" max="9220" width="13.6640625" style="382" bestFit="1" customWidth="1"/>
    <col min="9221" max="9221" width="9.5546875" style="382" customWidth="1"/>
    <col min="9222" max="9222" width="12.33203125" style="382" customWidth="1"/>
    <col min="9223" max="9224" width="10" style="382" customWidth="1"/>
    <col min="9225" max="9225" width="5.88671875" style="382" customWidth="1"/>
    <col min="9226" max="9226" width="8.109375" style="382" customWidth="1"/>
    <col min="9227" max="9227" width="7.5546875" style="382" customWidth="1"/>
    <col min="9228" max="9228" width="5.33203125" style="382" customWidth="1"/>
    <col min="9229" max="9229" width="21.6640625" style="382" bestFit="1" customWidth="1"/>
    <col min="9230" max="9472" width="9.109375" style="382"/>
    <col min="9473" max="9473" width="5" style="382" customWidth="1"/>
    <col min="9474" max="9474" width="0" style="382" hidden="1" customWidth="1"/>
    <col min="9475" max="9475" width="10.88671875" style="382" customWidth="1"/>
    <col min="9476" max="9476" width="13.6640625" style="382" bestFit="1" customWidth="1"/>
    <col min="9477" max="9477" width="9.5546875" style="382" customWidth="1"/>
    <col min="9478" max="9478" width="12.33203125" style="382" customWidth="1"/>
    <col min="9479" max="9480" width="10" style="382" customWidth="1"/>
    <col min="9481" max="9481" width="5.88671875" style="382" customWidth="1"/>
    <col min="9482" max="9482" width="8.109375" style="382" customWidth="1"/>
    <col min="9483" max="9483" width="7.5546875" style="382" customWidth="1"/>
    <col min="9484" max="9484" width="5.33203125" style="382" customWidth="1"/>
    <col min="9485" max="9485" width="21.6640625" style="382" bestFit="1" customWidth="1"/>
    <col min="9486" max="9728" width="9.109375" style="382"/>
    <col min="9729" max="9729" width="5" style="382" customWidth="1"/>
    <col min="9730" max="9730" width="0" style="382" hidden="1" customWidth="1"/>
    <col min="9731" max="9731" width="10.88671875" style="382" customWidth="1"/>
    <col min="9732" max="9732" width="13.6640625" style="382" bestFit="1" customWidth="1"/>
    <col min="9733" max="9733" width="9.5546875" style="382" customWidth="1"/>
    <col min="9734" max="9734" width="12.33203125" style="382" customWidth="1"/>
    <col min="9735" max="9736" width="10" style="382" customWidth="1"/>
    <col min="9737" max="9737" width="5.88671875" style="382" customWidth="1"/>
    <col min="9738" max="9738" width="8.109375" style="382" customWidth="1"/>
    <col min="9739" max="9739" width="7.5546875" style="382" customWidth="1"/>
    <col min="9740" max="9740" width="5.33203125" style="382" customWidth="1"/>
    <col min="9741" max="9741" width="21.6640625" style="382" bestFit="1" customWidth="1"/>
    <col min="9742" max="9984" width="9.109375" style="382"/>
    <col min="9985" max="9985" width="5" style="382" customWidth="1"/>
    <col min="9986" max="9986" width="0" style="382" hidden="1" customWidth="1"/>
    <col min="9987" max="9987" width="10.88671875" style="382" customWidth="1"/>
    <col min="9988" max="9988" width="13.6640625" style="382" bestFit="1" customWidth="1"/>
    <col min="9989" max="9989" width="9.5546875" style="382" customWidth="1"/>
    <col min="9990" max="9990" width="12.33203125" style="382" customWidth="1"/>
    <col min="9991" max="9992" width="10" style="382" customWidth="1"/>
    <col min="9993" max="9993" width="5.88671875" style="382" customWidth="1"/>
    <col min="9994" max="9994" width="8.109375" style="382" customWidth="1"/>
    <col min="9995" max="9995" width="7.5546875" style="382" customWidth="1"/>
    <col min="9996" max="9996" width="5.33203125" style="382" customWidth="1"/>
    <col min="9997" max="9997" width="21.6640625" style="382" bestFit="1" customWidth="1"/>
    <col min="9998" max="10240" width="9.109375" style="382"/>
    <col min="10241" max="10241" width="5" style="382" customWidth="1"/>
    <col min="10242" max="10242" width="0" style="382" hidden="1" customWidth="1"/>
    <col min="10243" max="10243" width="10.88671875" style="382" customWidth="1"/>
    <col min="10244" max="10244" width="13.6640625" style="382" bestFit="1" customWidth="1"/>
    <col min="10245" max="10245" width="9.5546875" style="382" customWidth="1"/>
    <col min="10246" max="10246" width="12.33203125" style="382" customWidth="1"/>
    <col min="10247" max="10248" width="10" style="382" customWidth="1"/>
    <col min="10249" max="10249" width="5.88671875" style="382" customWidth="1"/>
    <col min="10250" max="10250" width="8.109375" style="382" customWidth="1"/>
    <col min="10251" max="10251" width="7.5546875" style="382" customWidth="1"/>
    <col min="10252" max="10252" width="5.33203125" style="382" customWidth="1"/>
    <col min="10253" max="10253" width="21.6640625" style="382" bestFit="1" customWidth="1"/>
    <col min="10254" max="10496" width="9.109375" style="382"/>
    <col min="10497" max="10497" width="5" style="382" customWidth="1"/>
    <col min="10498" max="10498" width="0" style="382" hidden="1" customWidth="1"/>
    <col min="10499" max="10499" width="10.88671875" style="382" customWidth="1"/>
    <col min="10500" max="10500" width="13.6640625" style="382" bestFit="1" customWidth="1"/>
    <col min="10501" max="10501" width="9.5546875" style="382" customWidth="1"/>
    <col min="10502" max="10502" width="12.33203125" style="382" customWidth="1"/>
    <col min="10503" max="10504" width="10" style="382" customWidth="1"/>
    <col min="10505" max="10505" width="5.88671875" style="382" customWidth="1"/>
    <col min="10506" max="10506" width="8.109375" style="382" customWidth="1"/>
    <col min="10507" max="10507" width="7.5546875" style="382" customWidth="1"/>
    <col min="10508" max="10508" width="5.33203125" style="382" customWidth="1"/>
    <col min="10509" max="10509" width="21.6640625" style="382" bestFit="1" customWidth="1"/>
    <col min="10510" max="10752" width="9.109375" style="382"/>
    <col min="10753" max="10753" width="5" style="382" customWidth="1"/>
    <col min="10754" max="10754" width="0" style="382" hidden="1" customWidth="1"/>
    <col min="10755" max="10755" width="10.88671875" style="382" customWidth="1"/>
    <col min="10756" max="10756" width="13.6640625" style="382" bestFit="1" customWidth="1"/>
    <col min="10757" max="10757" width="9.5546875" style="382" customWidth="1"/>
    <col min="10758" max="10758" width="12.33203125" style="382" customWidth="1"/>
    <col min="10759" max="10760" width="10" style="382" customWidth="1"/>
    <col min="10761" max="10761" width="5.88671875" style="382" customWidth="1"/>
    <col min="10762" max="10762" width="8.109375" style="382" customWidth="1"/>
    <col min="10763" max="10763" width="7.5546875" style="382" customWidth="1"/>
    <col min="10764" max="10764" width="5.33203125" style="382" customWidth="1"/>
    <col min="10765" max="10765" width="21.6640625" style="382" bestFit="1" customWidth="1"/>
    <col min="10766" max="11008" width="9.109375" style="382"/>
    <col min="11009" max="11009" width="5" style="382" customWidth="1"/>
    <col min="11010" max="11010" width="0" style="382" hidden="1" customWidth="1"/>
    <col min="11011" max="11011" width="10.88671875" style="382" customWidth="1"/>
    <col min="11012" max="11012" width="13.6640625" style="382" bestFit="1" customWidth="1"/>
    <col min="11013" max="11013" width="9.5546875" style="382" customWidth="1"/>
    <col min="11014" max="11014" width="12.33203125" style="382" customWidth="1"/>
    <col min="11015" max="11016" width="10" style="382" customWidth="1"/>
    <col min="11017" max="11017" width="5.88671875" style="382" customWidth="1"/>
    <col min="11018" max="11018" width="8.109375" style="382" customWidth="1"/>
    <col min="11019" max="11019" width="7.5546875" style="382" customWidth="1"/>
    <col min="11020" max="11020" width="5.33203125" style="382" customWidth="1"/>
    <col min="11021" max="11021" width="21.6640625" style="382" bestFit="1" customWidth="1"/>
    <col min="11022" max="11264" width="9.109375" style="382"/>
    <col min="11265" max="11265" width="5" style="382" customWidth="1"/>
    <col min="11266" max="11266" width="0" style="382" hidden="1" customWidth="1"/>
    <col min="11267" max="11267" width="10.88671875" style="382" customWidth="1"/>
    <col min="11268" max="11268" width="13.6640625" style="382" bestFit="1" customWidth="1"/>
    <col min="11269" max="11269" width="9.5546875" style="382" customWidth="1"/>
    <col min="11270" max="11270" width="12.33203125" style="382" customWidth="1"/>
    <col min="11271" max="11272" width="10" style="382" customWidth="1"/>
    <col min="11273" max="11273" width="5.88671875" style="382" customWidth="1"/>
    <col min="11274" max="11274" width="8.109375" style="382" customWidth="1"/>
    <col min="11275" max="11275" width="7.5546875" style="382" customWidth="1"/>
    <col min="11276" max="11276" width="5.33203125" style="382" customWidth="1"/>
    <col min="11277" max="11277" width="21.6640625" style="382" bestFit="1" customWidth="1"/>
    <col min="11278" max="11520" width="9.109375" style="382"/>
    <col min="11521" max="11521" width="5" style="382" customWidth="1"/>
    <col min="11522" max="11522" width="0" style="382" hidden="1" customWidth="1"/>
    <col min="11523" max="11523" width="10.88671875" style="382" customWidth="1"/>
    <col min="11524" max="11524" width="13.6640625" style="382" bestFit="1" customWidth="1"/>
    <col min="11525" max="11525" width="9.5546875" style="382" customWidth="1"/>
    <col min="11526" max="11526" width="12.33203125" style="382" customWidth="1"/>
    <col min="11527" max="11528" width="10" style="382" customWidth="1"/>
    <col min="11529" max="11529" width="5.88671875" style="382" customWidth="1"/>
    <col min="11530" max="11530" width="8.109375" style="382" customWidth="1"/>
    <col min="11531" max="11531" width="7.5546875" style="382" customWidth="1"/>
    <col min="11532" max="11532" width="5.33203125" style="382" customWidth="1"/>
    <col min="11533" max="11533" width="21.6640625" style="382" bestFit="1" customWidth="1"/>
    <col min="11534" max="11776" width="9.109375" style="382"/>
    <col min="11777" max="11777" width="5" style="382" customWidth="1"/>
    <col min="11778" max="11778" width="0" style="382" hidden="1" customWidth="1"/>
    <col min="11779" max="11779" width="10.88671875" style="382" customWidth="1"/>
    <col min="11780" max="11780" width="13.6640625" style="382" bestFit="1" customWidth="1"/>
    <col min="11781" max="11781" width="9.5546875" style="382" customWidth="1"/>
    <col min="11782" max="11782" width="12.33203125" style="382" customWidth="1"/>
    <col min="11783" max="11784" width="10" style="382" customWidth="1"/>
    <col min="11785" max="11785" width="5.88671875" style="382" customWidth="1"/>
    <col min="11786" max="11786" width="8.109375" style="382" customWidth="1"/>
    <col min="11787" max="11787" width="7.5546875" style="382" customWidth="1"/>
    <col min="11788" max="11788" width="5.33203125" style="382" customWidth="1"/>
    <col min="11789" max="11789" width="21.6640625" style="382" bestFit="1" customWidth="1"/>
    <col min="11790" max="12032" width="9.109375" style="382"/>
    <col min="12033" max="12033" width="5" style="382" customWidth="1"/>
    <col min="12034" max="12034" width="0" style="382" hidden="1" customWidth="1"/>
    <col min="12035" max="12035" width="10.88671875" style="382" customWidth="1"/>
    <col min="12036" max="12036" width="13.6640625" style="382" bestFit="1" customWidth="1"/>
    <col min="12037" max="12037" width="9.5546875" style="382" customWidth="1"/>
    <col min="12038" max="12038" width="12.33203125" style="382" customWidth="1"/>
    <col min="12039" max="12040" width="10" style="382" customWidth="1"/>
    <col min="12041" max="12041" width="5.88671875" style="382" customWidth="1"/>
    <col min="12042" max="12042" width="8.109375" style="382" customWidth="1"/>
    <col min="12043" max="12043" width="7.5546875" style="382" customWidth="1"/>
    <col min="12044" max="12044" width="5.33203125" style="382" customWidth="1"/>
    <col min="12045" max="12045" width="21.6640625" style="382" bestFit="1" customWidth="1"/>
    <col min="12046" max="12288" width="9.109375" style="382"/>
    <col min="12289" max="12289" width="5" style="382" customWidth="1"/>
    <col min="12290" max="12290" width="0" style="382" hidden="1" customWidth="1"/>
    <col min="12291" max="12291" width="10.88671875" style="382" customWidth="1"/>
    <col min="12292" max="12292" width="13.6640625" style="382" bestFit="1" customWidth="1"/>
    <col min="12293" max="12293" width="9.5546875" style="382" customWidth="1"/>
    <col min="12294" max="12294" width="12.33203125" style="382" customWidth="1"/>
    <col min="12295" max="12296" width="10" style="382" customWidth="1"/>
    <col min="12297" max="12297" width="5.88671875" style="382" customWidth="1"/>
    <col min="12298" max="12298" width="8.109375" style="382" customWidth="1"/>
    <col min="12299" max="12299" width="7.5546875" style="382" customWidth="1"/>
    <col min="12300" max="12300" width="5.33203125" style="382" customWidth="1"/>
    <col min="12301" max="12301" width="21.6640625" style="382" bestFit="1" customWidth="1"/>
    <col min="12302" max="12544" width="9.109375" style="382"/>
    <col min="12545" max="12545" width="5" style="382" customWidth="1"/>
    <col min="12546" max="12546" width="0" style="382" hidden="1" customWidth="1"/>
    <col min="12547" max="12547" width="10.88671875" style="382" customWidth="1"/>
    <col min="12548" max="12548" width="13.6640625" style="382" bestFit="1" customWidth="1"/>
    <col min="12549" max="12549" width="9.5546875" style="382" customWidth="1"/>
    <col min="12550" max="12550" width="12.33203125" style="382" customWidth="1"/>
    <col min="12551" max="12552" width="10" style="382" customWidth="1"/>
    <col min="12553" max="12553" width="5.88671875" style="382" customWidth="1"/>
    <col min="12554" max="12554" width="8.109375" style="382" customWidth="1"/>
    <col min="12555" max="12555" width="7.5546875" style="382" customWidth="1"/>
    <col min="12556" max="12556" width="5.33203125" style="382" customWidth="1"/>
    <col min="12557" max="12557" width="21.6640625" style="382" bestFit="1" customWidth="1"/>
    <col min="12558" max="12800" width="9.109375" style="382"/>
    <col min="12801" max="12801" width="5" style="382" customWidth="1"/>
    <col min="12802" max="12802" width="0" style="382" hidden="1" customWidth="1"/>
    <col min="12803" max="12803" width="10.88671875" style="382" customWidth="1"/>
    <col min="12804" max="12804" width="13.6640625" style="382" bestFit="1" customWidth="1"/>
    <col min="12805" max="12805" width="9.5546875" style="382" customWidth="1"/>
    <col min="12806" max="12806" width="12.33203125" style="382" customWidth="1"/>
    <col min="12807" max="12808" width="10" style="382" customWidth="1"/>
    <col min="12809" max="12809" width="5.88671875" style="382" customWidth="1"/>
    <col min="12810" max="12810" width="8.109375" style="382" customWidth="1"/>
    <col min="12811" max="12811" width="7.5546875" style="382" customWidth="1"/>
    <col min="12812" max="12812" width="5.33203125" style="382" customWidth="1"/>
    <col min="12813" max="12813" width="21.6640625" style="382" bestFit="1" customWidth="1"/>
    <col min="12814" max="13056" width="9.109375" style="382"/>
    <col min="13057" max="13057" width="5" style="382" customWidth="1"/>
    <col min="13058" max="13058" width="0" style="382" hidden="1" customWidth="1"/>
    <col min="13059" max="13059" width="10.88671875" style="382" customWidth="1"/>
    <col min="13060" max="13060" width="13.6640625" style="382" bestFit="1" customWidth="1"/>
    <col min="13061" max="13061" width="9.5546875" style="382" customWidth="1"/>
    <col min="13062" max="13062" width="12.33203125" style="382" customWidth="1"/>
    <col min="13063" max="13064" width="10" style="382" customWidth="1"/>
    <col min="13065" max="13065" width="5.88671875" style="382" customWidth="1"/>
    <col min="13066" max="13066" width="8.109375" style="382" customWidth="1"/>
    <col min="13067" max="13067" width="7.5546875" style="382" customWidth="1"/>
    <col min="13068" max="13068" width="5.33203125" style="382" customWidth="1"/>
    <col min="13069" max="13069" width="21.6640625" style="382" bestFit="1" customWidth="1"/>
    <col min="13070" max="13312" width="9.109375" style="382"/>
    <col min="13313" max="13313" width="5" style="382" customWidth="1"/>
    <col min="13314" max="13314" width="0" style="382" hidden="1" customWidth="1"/>
    <col min="13315" max="13315" width="10.88671875" style="382" customWidth="1"/>
    <col min="13316" max="13316" width="13.6640625" style="382" bestFit="1" customWidth="1"/>
    <col min="13317" max="13317" width="9.5546875" style="382" customWidth="1"/>
    <col min="13318" max="13318" width="12.33203125" style="382" customWidth="1"/>
    <col min="13319" max="13320" width="10" style="382" customWidth="1"/>
    <col min="13321" max="13321" width="5.88671875" style="382" customWidth="1"/>
    <col min="13322" max="13322" width="8.109375" style="382" customWidth="1"/>
    <col min="13323" max="13323" width="7.5546875" style="382" customWidth="1"/>
    <col min="13324" max="13324" width="5.33203125" style="382" customWidth="1"/>
    <col min="13325" max="13325" width="21.6640625" style="382" bestFit="1" customWidth="1"/>
    <col min="13326" max="13568" width="9.109375" style="382"/>
    <col min="13569" max="13569" width="5" style="382" customWidth="1"/>
    <col min="13570" max="13570" width="0" style="382" hidden="1" customWidth="1"/>
    <col min="13571" max="13571" width="10.88671875" style="382" customWidth="1"/>
    <col min="13572" max="13572" width="13.6640625" style="382" bestFit="1" customWidth="1"/>
    <col min="13573" max="13573" width="9.5546875" style="382" customWidth="1"/>
    <col min="13574" max="13574" width="12.33203125" style="382" customWidth="1"/>
    <col min="13575" max="13576" width="10" style="382" customWidth="1"/>
    <col min="13577" max="13577" width="5.88671875" style="382" customWidth="1"/>
    <col min="13578" max="13578" width="8.109375" style="382" customWidth="1"/>
    <col min="13579" max="13579" width="7.5546875" style="382" customWidth="1"/>
    <col min="13580" max="13580" width="5.33203125" style="382" customWidth="1"/>
    <col min="13581" max="13581" width="21.6640625" style="382" bestFit="1" customWidth="1"/>
    <col min="13582" max="13824" width="9.109375" style="382"/>
    <col min="13825" max="13825" width="5" style="382" customWidth="1"/>
    <col min="13826" max="13826" width="0" style="382" hidden="1" customWidth="1"/>
    <col min="13827" max="13827" width="10.88671875" style="382" customWidth="1"/>
    <col min="13828" max="13828" width="13.6640625" style="382" bestFit="1" customWidth="1"/>
    <col min="13829" max="13829" width="9.5546875" style="382" customWidth="1"/>
    <col min="13830" max="13830" width="12.33203125" style="382" customWidth="1"/>
    <col min="13831" max="13832" width="10" style="382" customWidth="1"/>
    <col min="13833" max="13833" width="5.88671875" style="382" customWidth="1"/>
    <col min="13834" max="13834" width="8.109375" style="382" customWidth="1"/>
    <col min="13835" max="13835" width="7.5546875" style="382" customWidth="1"/>
    <col min="13836" max="13836" width="5.33203125" style="382" customWidth="1"/>
    <col min="13837" max="13837" width="21.6640625" style="382" bestFit="1" customWidth="1"/>
    <col min="13838" max="14080" width="9.109375" style="382"/>
    <col min="14081" max="14081" width="5" style="382" customWidth="1"/>
    <col min="14082" max="14082" width="0" style="382" hidden="1" customWidth="1"/>
    <col min="14083" max="14083" width="10.88671875" style="382" customWidth="1"/>
    <col min="14084" max="14084" width="13.6640625" style="382" bestFit="1" customWidth="1"/>
    <col min="14085" max="14085" width="9.5546875" style="382" customWidth="1"/>
    <col min="14086" max="14086" width="12.33203125" style="382" customWidth="1"/>
    <col min="14087" max="14088" width="10" style="382" customWidth="1"/>
    <col min="14089" max="14089" width="5.88671875" style="382" customWidth="1"/>
    <col min="14090" max="14090" width="8.109375" style="382" customWidth="1"/>
    <col min="14091" max="14091" width="7.5546875" style="382" customWidth="1"/>
    <col min="14092" max="14092" width="5.33203125" style="382" customWidth="1"/>
    <col min="14093" max="14093" width="21.6640625" style="382" bestFit="1" customWidth="1"/>
    <col min="14094" max="14336" width="9.109375" style="382"/>
    <col min="14337" max="14337" width="5" style="382" customWidth="1"/>
    <col min="14338" max="14338" width="0" style="382" hidden="1" customWidth="1"/>
    <col min="14339" max="14339" width="10.88671875" style="382" customWidth="1"/>
    <col min="14340" max="14340" width="13.6640625" style="382" bestFit="1" customWidth="1"/>
    <col min="14341" max="14341" width="9.5546875" style="382" customWidth="1"/>
    <col min="14342" max="14342" width="12.33203125" style="382" customWidth="1"/>
    <col min="14343" max="14344" width="10" style="382" customWidth="1"/>
    <col min="14345" max="14345" width="5.88671875" style="382" customWidth="1"/>
    <col min="14346" max="14346" width="8.109375" style="382" customWidth="1"/>
    <col min="14347" max="14347" width="7.5546875" style="382" customWidth="1"/>
    <col min="14348" max="14348" width="5.33203125" style="382" customWidth="1"/>
    <col min="14349" max="14349" width="21.6640625" style="382" bestFit="1" customWidth="1"/>
    <col min="14350" max="14592" width="9.109375" style="382"/>
    <col min="14593" max="14593" width="5" style="382" customWidth="1"/>
    <col min="14594" max="14594" width="0" style="382" hidden="1" customWidth="1"/>
    <col min="14595" max="14595" width="10.88671875" style="382" customWidth="1"/>
    <col min="14596" max="14596" width="13.6640625" style="382" bestFit="1" customWidth="1"/>
    <col min="14597" max="14597" width="9.5546875" style="382" customWidth="1"/>
    <col min="14598" max="14598" width="12.33203125" style="382" customWidth="1"/>
    <col min="14599" max="14600" width="10" style="382" customWidth="1"/>
    <col min="14601" max="14601" width="5.88671875" style="382" customWidth="1"/>
    <col min="14602" max="14602" width="8.109375" style="382" customWidth="1"/>
    <col min="14603" max="14603" width="7.5546875" style="382" customWidth="1"/>
    <col min="14604" max="14604" width="5.33203125" style="382" customWidth="1"/>
    <col min="14605" max="14605" width="21.6640625" style="382" bestFit="1" customWidth="1"/>
    <col min="14606" max="14848" width="9.109375" style="382"/>
    <col min="14849" max="14849" width="5" style="382" customWidth="1"/>
    <col min="14850" max="14850" width="0" style="382" hidden="1" customWidth="1"/>
    <col min="14851" max="14851" width="10.88671875" style="382" customWidth="1"/>
    <col min="14852" max="14852" width="13.6640625" style="382" bestFit="1" customWidth="1"/>
    <col min="14853" max="14853" width="9.5546875" style="382" customWidth="1"/>
    <col min="14854" max="14854" width="12.33203125" style="382" customWidth="1"/>
    <col min="14855" max="14856" width="10" style="382" customWidth="1"/>
    <col min="14857" max="14857" width="5.88671875" style="382" customWidth="1"/>
    <col min="14858" max="14858" width="8.109375" style="382" customWidth="1"/>
    <col min="14859" max="14859" width="7.5546875" style="382" customWidth="1"/>
    <col min="14860" max="14860" width="5.33203125" style="382" customWidth="1"/>
    <col min="14861" max="14861" width="21.6640625" style="382" bestFit="1" customWidth="1"/>
    <col min="14862" max="15104" width="9.109375" style="382"/>
    <col min="15105" max="15105" width="5" style="382" customWidth="1"/>
    <col min="15106" max="15106" width="0" style="382" hidden="1" customWidth="1"/>
    <col min="15107" max="15107" width="10.88671875" style="382" customWidth="1"/>
    <col min="15108" max="15108" width="13.6640625" style="382" bestFit="1" customWidth="1"/>
    <col min="15109" max="15109" width="9.5546875" style="382" customWidth="1"/>
    <col min="15110" max="15110" width="12.33203125" style="382" customWidth="1"/>
    <col min="15111" max="15112" width="10" style="382" customWidth="1"/>
    <col min="15113" max="15113" width="5.88671875" style="382" customWidth="1"/>
    <col min="15114" max="15114" width="8.109375" style="382" customWidth="1"/>
    <col min="15115" max="15115" width="7.5546875" style="382" customWidth="1"/>
    <col min="15116" max="15116" width="5.33203125" style="382" customWidth="1"/>
    <col min="15117" max="15117" width="21.6640625" style="382" bestFit="1" customWidth="1"/>
    <col min="15118" max="15360" width="9.109375" style="382"/>
    <col min="15361" max="15361" width="5" style="382" customWidth="1"/>
    <col min="15362" max="15362" width="0" style="382" hidden="1" customWidth="1"/>
    <col min="15363" max="15363" width="10.88671875" style="382" customWidth="1"/>
    <col min="15364" max="15364" width="13.6640625" style="382" bestFit="1" customWidth="1"/>
    <col min="15365" max="15365" width="9.5546875" style="382" customWidth="1"/>
    <col min="15366" max="15366" width="12.33203125" style="382" customWidth="1"/>
    <col min="15367" max="15368" width="10" style="382" customWidth="1"/>
    <col min="15369" max="15369" width="5.88671875" style="382" customWidth="1"/>
    <col min="15370" max="15370" width="8.109375" style="382" customWidth="1"/>
    <col min="15371" max="15371" width="7.5546875" style="382" customWidth="1"/>
    <col min="15372" max="15372" width="5.33203125" style="382" customWidth="1"/>
    <col min="15373" max="15373" width="21.6640625" style="382" bestFit="1" customWidth="1"/>
    <col min="15374" max="15616" width="9.109375" style="382"/>
    <col min="15617" max="15617" width="5" style="382" customWidth="1"/>
    <col min="15618" max="15618" width="0" style="382" hidden="1" customWidth="1"/>
    <col min="15619" max="15619" width="10.88671875" style="382" customWidth="1"/>
    <col min="15620" max="15620" width="13.6640625" style="382" bestFit="1" customWidth="1"/>
    <col min="15621" max="15621" width="9.5546875" style="382" customWidth="1"/>
    <col min="15622" max="15622" width="12.33203125" style="382" customWidth="1"/>
    <col min="15623" max="15624" width="10" style="382" customWidth="1"/>
    <col min="15625" max="15625" width="5.88671875" style="382" customWidth="1"/>
    <col min="15626" max="15626" width="8.109375" style="382" customWidth="1"/>
    <col min="15627" max="15627" width="7.5546875" style="382" customWidth="1"/>
    <col min="15628" max="15628" width="5.33203125" style="382" customWidth="1"/>
    <col min="15629" max="15629" width="21.6640625" style="382" bestFit="1" customWidth="1"/>
    <col min="15630" max="15872" width="9.109375" style="382"/>
    <col min="15873" max="15873" width="5" style="382" customWidth="1"/>
    <col min="15874" max="15874" width="0" style="382" hidden="1" customWidth="1"/>
    <col min="15875" max="15875" width="10.88671875" style="382" customWidth="1"/>
    <col min="15876" max="15876" width="13.6640625" style="382" bestFit="1" customWidth="1"/>
    <col min="15877" max="15877" width="9.5546875" style="382" customWidth="1"/>
    <col min="15878" max="15878" width="12.33203125" style="382" customWidth="1"/>
    <col min="15879" max="15880" width="10" style="382" customWidth="1"/>
    <col min="15881" max="15881" width="5.88671875" style="382" customWidth="1"/>
    <col min="15882" max="15882" width="8.109375" style="382" customWidth="1"/>
    <col min="15883" max="15883" width="7.5546875" style="382" customWidth="1"/>
    <col min="15884" max="15884" width="5.33203125" style="382" customWidth="1"/>
    <col min="15885" max="15885" width="21.6640625" style="382" bestFit="1" customWidth="1"/>
    <col min="15886" max="16128" width="9.109375" style="382"/>
    <col min="16129" max="16129" width="5" style="382" customWidth="1"/>
    <col min="16130" max="16130" width="0" style="382" hidden="1" customWidth="1"/>
    <col min="16131" max="16131" width="10.88671875" style="382" customWidth="1"/>
    <col min="16132" max="16132" width="13.6640625" style="382" bestFit="1" customWidth="1"/>
    <col min="16133" max="16133" width="9.5546875" style="382" customWidth="1"/>
    <col min="16134" max="16134" width="12.33203125" style="382" customWidth="1"/>
    <col min="16135" max="16136" width="10" style="382" customWidth="1"/>
    <col min="16137" max="16137" width="5.88671875" style="382" customWidth="1"/>
    <col min="16138" max="16138" width="8.109375" style="382" customWidth="1"/>
    <col min="16139" max="16139" width="7.5546875" style="382" customWidth="1"/>
    <col min="16140" max="16140" width="5.33203125" style="382" customWidth="1"/>
    <col min="16141" max="16141" width="21.6640625" style="382" bestFit="1" customWidth="1"/>
    <col min="16142" max="16384" width="9.109375" style="382"/>
  </cols>
  <sheetData>
    <row r="1" spans="1:16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  <c r="L1" s="9"/>
    </row>
    <row r="2" spans="1:16" s="375" customFormat="1" ht="15.6">
      <c r="A2" s="20" t="s">
        <v>64</v>
      </c>
      <c r="D2" s="376"/>
      <c r="E2" s="377"/>
      <c r="F2" s="378"/>
      <c r="G2" s="379"/>
      <c r="H2" s="379"/>
      <c r="I2" s="380"/>
      <c r="J2" s="380"/>
      <c r="K2" s="380"/>
      <c r="L2" s="11"/>
    </row>
    <row r="3" spans="1:16" s="388" customFormat="1" ht="12" customHeight="1">
      <c r="A3" s="382"/>
      <c r="B3" s="382"/>
      <c r="C3" s="382"/>
      <c r="D3" s="383"/>
      <c r="E3" s="384"/>
      <c r="F3" s="385"/>
      <c r="G3" s="385"/>
      <c r="H3" s="385"/>
      <c r="I3" s="385"/>
      <c r="J3" s="386"/>
      <c r="K3" s="386"/>
      <c r="L3" s="12"/>
      <c r="M3" s="387"/>
    </row>
    <row r="4" spans="1:16" s="389" customFormat="1" ht="15.6">
      <c r="C4" s="375" t="s">
        <v>621</v>
      </c>
      <c r="D4" s="375"/>
      <c r="E4" s="384"/>
      <c r="F4" s="390"/>
      <c r="G4" s="390"/>
      <c r="H4" s="391"/>
      <c r="I4" s="391"/>
      <c r="J4" s="392"/>
      <c r="K4" s="386"/>
      <c r="L4" s="12"/>
      <c r="M4" s="388"/>
    </row>
    <row r="5" spans="1:16" ht="18" customHeight="1" thickBot="1">
      <c r="C5" s="393">
        <v>1</v>
      </c>
      <c r="D5" s="383" t="s">
        <v>622</v>
      </c>
      <c r="E5" s="384"/>
      <c r="F5" s="390"/>
      <c r="G5" s="390"/>
    </row>
    <row r="6" spans="1:16" s="400" customFormat="1" ht="21.75" customHeight="1" thickBot="1">
      <c r="A6" s="356" t="s">
        <v>485</v>
      </c>
      <c r="B6" s="394" t="s">
        <v>168</v>
      </c>
      <c r="C6" s="395" t="s">
        <v>2</v>
      </c>
      <c r="D6" s="396" t="s">
        <v>3</v>
      </c>
      <c r="E6" s="397" t="s">
        <v>4</v>
      </c>
      <c r="F6" s="398" t="s">
        <v>5</v>
      </c>
      <c r="G6" s="2" t="s">
        <v>6</v>
      </c>
      <c r="H6" s="3" t="s">
        <v>7</v>
      </c>
      <c r="I6" s="398" t="s">
        <v>8</v>
      </c>
      <c r="J6" s="397" t="s">
        <v>487</v>
      </c>
      <c r="K6" s="397" t="s">
        <v>488</v>
      </c>
      <c r="L6" s="13" t="s">
        <v>9</v>
      </c>
      <c r="M6" s="399" t="s">
        <v>10</v>
      </c>
    </row>
    <row r="7" spans="1:16" ht="18" customHeight="1">
      <c r="A7" s="401">
        <v>1</v>
      </c>
      <c r="B7" s="402"/>
      <c r="C7" s="403" t="s">
        <v>623</v>
      </c>
      <c r="D7" s="404" t="s">
        <v>624</v>
      </c>
      <c r="E7" s="405">
        <v>39248</v>
      </c>
      <c r="F7" s="406" t="s">
        <v>429</v>
      </c>
      <c r="G7" s="406" t="s">
        <v>13</v>
      </c>
      <c r="H7" s="406"/>
      <c r="I7" s="407"/>
      <c r="J7" s="408">
        <v>10.98</v>
      </c>
      <c r="K7" s="409"/>
      <c r="L7" s="54" t="str">
        <f t="shared" ref="L7:L12" si="0">IF(ISBLANK(J7),"",IF(J7&gt;13.34,"",IF(J7&lt;=9.24,"I A",IF(J7&lt;=9.84,"II A",IF(J7&lt;=10.84,"III A",IF(J7&lt;=11.94,"I JA",IF(J7&lt;=12.74,"II JA",IF(J7&lt;=13.34,"III JA"))))))))</f>
        <v>I JA</v>
      </c>
      <c r="M7" s="406" t="s">
        <v>44</v>
      </c>
      <c r="N7" s="400"/>
      <c r="O7" s="400"/>
      <c r="P7" s="400"/>
    </row>
    <row r="8" spans="1:16" ht="18" customHeight="1">
      <c r="A8" s="401">
        <v>2</v>
      </c>
      <c r="B8" s="402"/>
      <c r="C8" s="403" t="s">
        <v>625</v>
      </c>
      <c r="D8" s="404" t="s">
        <v>626</v>
      </c>
      <c r="E8" s="405" t="s">
        <v>627</v>
      </c>
      <c r="F8" s="406" t="s">
        <v>89</v>
      </c>
      <c r="G8" s="406" t="s">
        <v>115</v>
      </c>
      <c r="H8" s="406"/>
      <c r="I8" s="407" t="s">
        <v>18</v>
      </c>
      <c r="J8" s="408">
        <v>10.58</v>
      </c>
      <c r="K8" s="409"/>
      <c r="L8" s="54" t="str">
        <f t="shared" si="0"/>
        <v>III A</v>
      </c>
      <c r="M8" s="406" t="s">
        <v>116</v>
      </c>
      <c r="N8" s="400"/>
      <c r="O8" s="400"/>
      <c r="P8" s="400"/>
    </row>
    <row r="9" spans="1:16" ht="18" customHeight="1">
      <c r="A9" s="401">
        <v>3</v>
      </c>
      <c r="B9" s="402"/>
      <c r="C9" s="403" t="s">
        <v>628</v>
      </c>
      <c r="D9" s="404" t="s">
        <v>629</v>
      </c>
      <c r="E9" s="405" t="s">
        <v>630</v>
      </c>
      <c r="F9" s="406" t="s">
        <v>53</v>
      </c>
      <c r="G9" s="406" t="s">
        <v>14</v>
      </c>
      <c r="H9" s="406"/>
      <c r="I9" s="407"/>
      <c r="J9" s="408">
        <v>9.93</v>
      </c>
      <c r="K9" s="409"/>
      <c r="L9" s="54" t="str">
        <f t="shared" si="0"/>
        <v>III A</v>
      </c>
      <c r="M9" s="406" t="s">
        <v>19</v>
      </c>
    </row>
    <row r="10" spans="1:16" ht="18" customHeight="1">
      <c r="A10" s="401">
        <v>4</v>
      </c>
      <c r="B10" s="402"/>
      <c r="C10" s="403" t="s">
        <v>143</v>
      </c>
      <c r="D10" s="404" t="s">
        <v>631</v>
      </c>
      <c r="E10" s="405">
        <v>39210</v>
      </c>
      <c r="F10" s="406" t="s">
        <v>98</v>
      </c>
      <c r="G10" s="406" t="s">
        <v>99</v>
      </c>
      <c r="H10" s="406"/>
      <c r="I10" s="407"/>
      <c r="J10" s="408">
        <v>9.59</v>
      </c>
      <c r="K10" s="409"/>
      <c r="L10" s="54" t="str">
        <f t="shared" si="0"/>
        <v>II A</v>
      </c>
      <c r="M10" s="406" t="s">
        <v>632</v>
      </c>
    </row>
    <row r="11" spans="1:16" ht="18" customHeight="1">
      <c r="A11" s="401">
        <v>5</v>
      </c>
      <c r="B11" s="402"/>
      <c r="C11" s="403"/>
      <c r="D11" s="404"/>
      <c r="E11" s="405"/>
      <c r="F11" s="406"/>
      <c r="G11" s="406"/>
      <c r="H11" s="406"/>
      <c r="I11" s="407"/>
      <c r="J11" s="408"/>
      <c r="K11" s="409"/>
      <c r="L11" s="54" t="str">
        <f t="shared" si="0"/>
        <v/>
      </c>
      <c r="M11" s="406"/>
    </row>
    <row r="12" spans="1:16" ht="18" customHeight="1">
      <c r="A12" s="401">
        <v>6</v>
      </c>
      <c r="B12" s="402"/>
      <c r="C12" s="403"/>
      <c r="D12" s="404"/>
      <c r="E12" s="405"/>
      <c r="F12" s="406"/>
      <c r="G12" s="406"/>
      <c r="H12" s="406"/>
      <c r="I12" s="407"/>
      <c r="J12" s="408"/>
      <c r="K12" s="409"/>
      <c r="L12" s="54" t="str">
        <f t="shared" si="0"/>
        <v/>
      </c>
      <c r="M12" s="406"/>
    </row>
    <row r="13" spans="1:16" ht="18" customHeight="1" thickBot="1">
      <c r="C13" s="393">
        <v>2</v>
      </c>
      <c r="D13" s="383" t="s">
        <v>622</v>
      </c>
      <c r="E13" s="410"/>
      <c r="F13" s="390"/>
      <c r="G13" s="390"/>
    </row>
    <row r="14" spans="1:16" s="400" customFormat="1" ht="21.75" customHeight="1" thickBot="1">
      <c r="A14" s="356" t="s">
        <v>485</v>
      </c>
      <c r="B14" s="394" t="s">
        <v>168</v>
      </c>
      <c r="C14" s="395" t="s">
        <v>2</v>
      </c>
      <c r="D14" s="396" t="s">
        <v>3</v>
      </c>
      <c r="E14" s="411" t="s">
        <v>4</v>
      </c>
      <c r="F14" s="398" t="s">
        <v>5</v>
      </c>
      <c r="G14" s="2" t="s">
        <v>6</v>
      </c>
      <c r="H14" s="3" t="s">
        <v>7</v>
      </c>
      <c r="I14" s="398" t="s">
        <v>8</v>
      </c>
      <c r="J14" s="397" t="s">
        <v>487</v>
      </c>
      <c r="K14" s="397" t="s">
        <v>488</v>
      </c>
      <c r="L14" s="13" t="s">
        <v>9</v>
      </c>
      <c r="M14" s="399" t="s">
        <v>10</v>
      </c>
    </row>
    <row r="15" spans="1:16" ht="18" customHeight="1">
      <c r="A15" s="401">
        <v>1</v>
      </c>
      <c r="B15" s="402"/>
      <c r="C15" s="403"/>
      <c r="D15" s="404"/>
      <c r="E15" s="405"/>
      <c r="F15" s="406"/>
      <c r="G15" s="406"/>
      <c r="H15" s="406"/>
      <c r="I15" s="407"/>
      <c r="J15" s="408"/>
      <c r="K15" s="409"/>
      <c r="L15" s="54" t="str">
        <f t="shared" ref="L15:L20" si="1">IF(ISBLANK(J15),"",IF(J15&gt;13.34,"",IF(J15&lt;=9.24,"I A",IF(J15&lt;=9.84,"II A",IF(J15&lt;=10.84,"III A",IF(J15&lt;=11.94,"I JA",IF(J15&lt;=12.74,"II JA",IF(J15&lt;=13.34,"III JA"))))))))</f>
        <v/>
      </c>
      <c r="M15" s="406"/>
    </row>
    <row r="16" spans="1:16" ht="18" customHeight="1">
      <c r="A16" s="401">
        <v>2</v>
      </c>
      <c r="B16" s="402"/>
      <c r="C16" s="403"/>
      <c r="D16" s="404"/>
      <c r="E16" s="405"/>
      <c r="F16" s="406"/>
      <c r="G16" s="406"/>
      <c r="H16" s="406"/>
      <c r="I16" s="407"/>
      <c r="J16" s="408"/>
      <c r="K16" s="409"/>
      <c r="L16" s="54" t="str">
        <f t="shared" si="1"/>
        <v/>
      </c>
      <c r="M16" s="406"/>
    </row>
    <row r="17" spans="1:13" ht="18" customHeight="1">
      <c r="A17" s="401">
        <v>3</v>
      </c>
      <c r="B17" s="402"/>
      <c r="C17" s="403" t="s">
        <v>164</v>
      </c>
      <c r="D17" s="404" t="s">
        <v>633</v>
      </c>
      <c r="E17" s="405" t="s">
        <v>634</v>
      </c>
      <c r="F17" s="406" t="s">
        <v>53</v>
      </c>
      <c r="G17" s="406" t="s">
        <v>14</v>
      </c>
      <c r="H17" s="406"/>
      <c r="I17" s="407"/>
      <c r="J17" s="408">
        <v>10.25</v>
      </c>
      <c r="K17" s="409"/>
      <c r="L17" s="54" t="str">
        <f t="shared" si="1"/>
        <v>III A</v>
      </c>
      <c r="M17" s="406" t="s">
        <v>19</v>
      </c>
    </row>
    <row r="18" spans="1:13" ht="18" customHeight="1">
      <c r="A18" s="401">
        <v>4</v>
      </c>
      <c r="B18" s="402"/>
      <c r="C18" s="403" t="s">
        <v>23</v>
      </c>
      <c r="D18" s="404" t="s">
        <v>635</v>
      </c>
      <c r="E18" s="405" t="s">
        <v>636</v>
      </c>
      <c r="F18" s="406" t="s">
        <v>109</v>
      </c>
      <c r="G18" s="406" t="s">
        <v>110</v>
      </c>
      <c r="H18" s="406"/>
      <c r="I18" s="407"/>
      <c r="J18" s="408">
        <v>10.01</v>
      </c>
      <c r="K18" s="409"/>
      <c r="L18" s="54" t="str">
        <f t="shared" si="1"/>
        <v>III A</v>
      </c>
      <c r="M18" s="406" t="s">
        <v>268</v>
      </c>
    </row>
    <row r="19" spans="1:13" ht="18" customHeight="1">
      <c r="A19" s="401">
        <v>5</v>
      </c>
      <c r="B19" s="402"/>
      <c r="C19" s="403" t="s">
        <v>637</v>
      </c>
      <c r="D19" s="404" t="s">
        <v>638</v>
      </c>
      <c r="E19" s="405" t="s">
        <v>639</v>
      </c>
      <c r="F19" s="406" t="s">
        <v>237</v>
      </c>
      <c r="G19" s="406" t="s">
        <v>238</v>
      </c>
      <c r="H19" s="406"/>
      <c r="I19" s="407"/>
      <c r="J19" s="408">
        <v>10.74</v>
      </c>
      <c r="K19" s="409"/>
      <c r="L19" s="54" t="str">
        <f t="shared" si="1"/>
        <v>III A</v>
      </c>
      <c r="M19" s="406" t="s">
        <v>239</v>
      </c>
    </row>
    <row r="20" spans="1:13" ht="18" customHeight="1">
      <c r="A20" s="401">
        <v>6</v>
      </c>
      <c r="B20" s="402"/>
      <c r="C20" s="403"/>
      <c r="D20" s="404"/>
      <c r="E20" s="405"/>
      <c r="F20" s="406"/>
      <c r="G20" s="406"/>
      <c r="H20" s="406"/>
      <c r="I20" s="407"/>
      <c r="J20" s="408"/>
      <c r="K20" s="409"/>
      <c r="L20" s="54" t="str">
        <f t="shared" si="1"/>
        <v/>
      </c>
      <c r="M20" s="406"/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"/>
  <sheetViews>
    <sheetView topLeftCell="A2" zoomScale="120" zoomScaleNormal="120" workbookViewId="0">
      <selection activeCell="R16" sqref="R16"/>
    </sheetView>
  </sheetViews>
  <sheetFormatPr defaultRowHeight="13.2"/>
  <cols>
    <col min="1" max="1" width="5" style="382" customWidth="1"/>
    <col min="2" max="2" width="5.6640625" style="382" hidden="1" customWidth="1"/>
    <col min="3" max="3" width="10.88671875" style="382" customWidth="1"/>
    <col min="4" max="4" width="13.6640625" style="382" bestFit="1" customWidth="1"/>
    <col min="5" max="5" width="9.5546875" style="412" customWidth="1"/>
    <col min="6" max="6" width="12.33203125" style="391" customWidth="1"/>
    <col min="7" max="8" width="10" style="391" customWidth="1"/>
    <col min="9" max="9" width="5.88671875" style="391" customWidth="1"/>
    <col min="10" max="10" width="8.109375" style="392" customWidth="1"/>
    <col min="11" max="11" width="7.5546875" style="386" customWidth="1"/>
    <col min="12" max="12" width="5.33203125" style="12" customWidth="1"/>
    <col min="13" max="13" width="21.6640625" style="388" bestFit="1" customWidth="1"/>
    <col min="14" max="256" width="9.109375" style="382"/>
    <col min="257" max="257" width="5" style="382" customWidth="1"/>
    <col min="258" max="258" width="0" style="382" hidden="1" customWidth="1"/>
    <col min="259" max="259" width="10.88671875" style="382" customWidth="1"/>
    <col min="260" max="260" width="13.6640625" style="382" bestFit="1" customWidth="1"/>
    <col min="261" max="261" width="9.5546875" style="382" customWidth="1"/>
    <col min="262" max="262" width="12.33203125" style="382" customWidth="1"/>
    <col min="263" max="264" width="10" style="382" customWidth="1"/>
    <col min="265" max="265" width="5.88671875" style="382" customWidth="1"/>
    <col min="266" max="266" width="8.109375" style="382" customWidth="1"/>
    <col min="267" max="267" width="7.5546875" style="382" customWidth="1"/>
    <col min="268" max="268" width="5.33203125" style="382" customWidth="1"/>
    <col min="269" max="269" width="21.6640625" style="382" bestFit="1" customWidth="1"/>
    <col min="270" max="512" width="9.109375" style="382"/>
    <col min="513" max="513" width="5" style="382" customWidth="1"/>
    <col min="514" max="514" width="0" style="382" hidden="1" customWidth="1"/>
    <col min="515" max="515" width="10.88671875" style="382" customWidth="1"/>
    <col min="516" max="516" width="13.6640625" style="382" bestFit="1" customWidth="1"/>
    <col min="517" max="517" width="9.5546875" style="382" customWidth="1"/>
    <col min="518" max="518" width="12.33203125" style="382" customWidth="1"/>
    <col min="519" max="520" width="10" style="382" customWidth="1"/>
    <col min="521" max="521" width="5.88671875" style="382" customWidth="1"/>
    <col min="522" max="522" width="8.109375" style="382" customWidth="1"/>
    <col min="523" max="523" width="7.5546875" style="382" customWidth="1"/>
    <col min="524" max="524" width="5.33203125" style="382" customWidth="1"/>
    <col min="525" max="525" width="21.6640625" style="382" bestFit="1" customWidth="1"/>
    <col min="526" max="768" width="9.109375" style="382"/>
    <col min="769" max="769" width="5" style="382" customWidth="1"/>
    <col min="770" max="770" width="0" style="382" hidden="1" customWidth="1"/>
    <col min="771" max="771" width="10.88671875" style="382" customWidth="1"/>
    <col min="772" max="772" width="13.6640625" style="382" bestFit="1" customWidth="1"/>
    <col min="773" max="773" width="9.5546875" style="382" customWidth="1"/>
    <col min="774" max="774" width="12.33203125" style="382" customWidth="1"/>
    <col min="775" max="776" width="10" style="382" customWidth="1"/>
    <col min="777" max="777" width="5.88671875" style="382" customWidth="1"/>
    <col min="778" max="778" width="8.109375" style="382" customWidth="1"/>
    <col min="779" max="779" width="7.5546875" style="382" customWidth="1"/>
    <col min="780" max="780" width="5.33203125" style="382" customWidth="1"/>
    <col min="781" max="781" width="21.6640625" style="382" bestFit="1" customWidth="1"/>
    <col min="782" max="1024" width="9.109375" style="382"/>
    <col min="1025" max="1025" width="5" style="382" customWidth="1"/>
    <col min="1026" max="1026" width="0" style="382" hidden="1" customWidth="1"/>
    <col min="1027" max="1027" width="10.88671875" style="382" customWidth="1"/>
    <col min="1028" max="1028" width="13.6640625" style="382" bestFit="1" customWidth="1"/>
    <col min="1029" max="1029" width="9.5546875" style="382" customWidth="1"/>
    <col min="1030" max="1030" width="12.33203125" style="382" customWidth="1"/>
    <col min="1031" max="1032" width="10" style="382" customWidth="1"/>
    <col min="1033" max="1033" width="5.88671875" style="382" customWidth="1"/>
    <col min="1034" max="1034" width="8.109375" style="382" customWidth="1"/>
    <col min="1035" max="1035" width="7.5546875" style="382" customWidth="1"/>
    <col min="1036" max="1036" width="5.33203125" style="382" customWidth="1"/>
    <col min="1037" max="1037" width="21.6640625" style="382" bestFit="1" customWidth="1"/>
    <col min="1038" max="1280" width="9.109375" style="382"/>
    <col min="1281" max="1281" width="5" style="382" customWidth="1"/>
    <col min="1282" max="1282" width="0" style="382" hidden="1" customWidth="1"/>
    <col min="1283" max="1283" width="10.88671875" style="382" customWidth="1"/>
    <col min="1284" max="1284" width="13.6640625" style="382" bestFit="1" customWidth="1"/>
    <col min="1285" max="1285" width="9.5546875" style="382" customWidth="1"/>
    <col min="1286" max="1286" width="12.33203125" style="382" customWidth="1"/>
    <col min="1287" max="1288" width="10" style="382" customWidth="1"/>
    <col min="1289" max="1289" width="5.88671875" style="382" customWidth="1"/>
    <col min="1290" max="1290" width="8.109375" style="382" customWidth="1"/>
    <col min="1291" max="1291" width="7.5546875" style="382" customWidth="1"/>
    <col min="1292" max="1292" width="5.33203125" style="382" customWidth="1"/>
    <col min="1293" max="1293" width="21.6640625" style="382" bestFit="1" customWidth="1"/>
    <col min="1294" max="1536" width="9.109375" style="382"/>
    <col min="1537" max="1537" width="5" style="382" customWidth="1"/>
    <col min="1538" max="1538" width="0" style="382" hidden="1" customWidth="1"/>
    <col min="1539" max="1539" width="10.88671875" style="382" customWidth="1"/>
    <col min="1540" max="1540" width="13.6640625" style="382" bestFit="1" customWidth="1"/>
    <col min="1541" max="1541" width="9.5546875" style="382" customWidth="1"/>
    <col min="1542" max="1542" width="12.33203125" style="382" customWidth="1"/>
    <col min="1543" max="1544" width="10" style="382" customWidth="1"/>
    <col min="1545" max="1545" width="5.88671875" style="382" customWidth="1"/>
    <col min="1546" max="1546" width="8.109375" style="382" customWidth="1"/>
    <col min="1547" max="1547" width="7.5546875" style="382" customWidth="1"/>
    <col min="1548" max="1548" width="5.33203125" style="382" customWidth="1"/>
    <col min="1549" max="1549" width="21.6640625" style="382" bestFit="1" customWidth="1"/>
    <col min="1550" max="1792" width="9.109375" style="382"/>
    <col min="1793" max="1793" width="5" style="382" customWidth="1"/>
    <col min="1794" max="1794" width="0" style="382" hidden="1" customWidth="1"/>
    <col min="1795" max="1795" width="10.88671875" style="382" customWidth="1"/>
    <col min="1796" max="1796" width="13.6640625" style="382" bestFit="1" customWidth="1"/>
    <col min="1797" max="1797" width="9.5546875" style="382" customWidth="1"/>
    <col min="1798" max="1798" width="12.33203125" style="382" customWidth="1"/>
    <col min="1799" max="1800" width="10" style="382" customWidth="1"/>
    <col min="1801" max="1801" width="5.88671875" style="382" customWidth="1"/>
    <col min="1802" max="1802" width="8.109375" style="382" customWidth="1"/>
    <col min="1803" max="1803" width="7.5546875" style="382" customWidth="1"/>
    <col min="1804" max="1804" width="5.33203125" style="382" customWidth="1"/>
    <col min="1805" max="1805" width="21.6640625" style="382" bestFit="1" customWidth="1"/>
    <col min="1806" max="2048" width="9.109375" style="382"/>
    <col min="2049" max="2049" width="5" style="382" customWidth="1"/>
    <col min="2050" max="2050" width="0" style="382" hidden="1" customWidth="1"/>
    <col min="2051" max="2051" width="10.88671875" style="382" customWidth="1"/>
    <col min="2052" max="2052" width="13.6640625" style="382" bestFit="1" customWidth="1"/>
    <col min="2053" max="2053" width="9.5546875" style="382" customWidth="1"/>
    <col min="2054" max="2054" width="12.33203125" style="382" customWidth="1"/>
    <col min="2055" max="2056" width="10" style="382" customWidth="1"/>
    <col min="2057" max="2057" width="5.88671875" style="382" customWidth="1"/>
    <col min="2058" max="2058" width="8.109375" style="382" customWidth="1"/>
    <col min="2059" max="2059" width="7.5546875" style="382" customWidth="1"/>
    <col min="2060" max="2060" width="5.33203125" style="382" customWidth="1"/>
    <col min="2061" max="2061" width="21.6640625" style="382" bestFit="1" customWidth="1"/>
    <col min="2062" max="2304" width="9.109375" style="382"/>
    <col min="2305" max="2305" width="5" style="382" customWidth="1"/>
    <col min="2306" max="2306" width="0" style="382" hidden="1" customWidth="1"/>
    <col min="2307" max="2307" width="10.88671875" style="382" customWidth="1"/>
    <col min="2308" max="2308" width="13.6640625" style="382" bestFit="1" customWidth="1"/>
    <col min="2309" max="2309" width="9.5546875" style="382" customWidth="1"/>
    <col min="2310" max="2310" width="12.33203125" style="382" customWidth="1"/>
    <col min="2311" max="2312" width="10" style="382" customWidth="1"/>
    <col min="2313" max="2313" width="5.88671875" style="382" customWidth="1"/>
    <col min="2314" max="2314" width="8.109375" style="382" customWidth="1"/>
    <col min="2315" max="2315" width="7.5546875" style="382" customWidth="1"/>
    <col min="2316" max="2316" width="5.33203125" style="382" customWidth="1"/>
    <col min="2317" max="2317" width="21.6640625" style="382" bestFit="1" customWidth="1"/>
    <col min="2318" max="2560" width="9.109375" style="382"/>
    <col min="2561" max="2561" width="5" style="382" customWidth="1"/>
    <col min="2562" max="2562" width="0" style="382" hidden="1" customWidth="1"/>
    <col min="2563" max="2563" width="10.88671875" style="382" customWidth="1"/>
    <col min="2564" max="2564" width="13.6640625" style="382" bestFit="1" customWidth="1"/>
    <col min="2565" max="2565" width="9.5546875" style="382" customWidth="1"/>
    <col min="2566" max="2566" width="12.33203125" style="382" customWidth="1"/>
    <col min="2567" max="2568" width="10" style="382" customWidth="1"/>
    <col min="2569" max="2569" width="5.88671875" style="382" customWidth="1"/>
    <col min="2570" max="2570" width="8.109375" style="382" customWidth="1"/>
    <col min="2571" max="2571" width="7.5546875" style="382" customWidth="1"/>
    <col min="2572" max="2572" width="5.33203125" style="382" customWidth="1"/>
    <col min="2573" max="2573" width="21.6640625" style="382" bestFit="1" customWidth="1"/>
    <col min="2574" max="2816" width="9.109375" style="382"/>
    <col min="2817" max="2817" width="5" style="382" customWidth="1"/>
    <col min="2818" max="2818" width="0" style="382" hidden="1" customWidth="1"/>
    <col min="2819" max="2819" width="10.88671875" style="382" customWidth="1"/>
    <col min="2820" max="2820" width="13.6640625" style="382" bestFit="1" customWidth="1"/>
    <col min="2821" max="2821" width="9.5546875" style="382" customWidth="1"/>
    <col min="2822" max="2822" width="12.33203125" style="382" customWidth="1"/>
    <col min="2823" max="2824" width="10" style="382" customWidth="1"/>
    <col min="2825" max="2825" width="5.88671875" style="382" customWidth="1"/>
    <col min="2826" max="2826" width="8.109375" style="382" customWidth="1"/>
    <col min="2827" max="2827" width="7.5546875" style="382" customWidth="1"/>
    <col min="2828" max="2828" width="5.33203125" style="382" customWidth="1"/>
    <col min="2829" max="2829" width="21.6640625" style="382" bestFit="1" customWidth="1"/>
    <col min="2830" max="3072" width="9.109375" style="382"/>
    <col min="3073" max="3073" width="5" style="382" customWidth="1"/>
    <col min="3074" max="3074" width="0" style="382" hidden="1" customWidth="1"/>
    <col min="3075" max="3075" width="10.88671875" style="382" customWidth="1"/>
    <col min="3076" max="3076" width="13.6640625" style="382" bestFit="1" customWidth="1"/>
    <col min="3077" max="3077" width="9.5546875" style="382" customWidth="1"/>
    <col min="3078" max="3078" width="12.33203125" style="382" customWidth="1"/>
    <col min="3079" max="3080" width="10" style="382" customWidth="1"/>
    <col min="3081" max="3081" width="5.88671875" style="382" customWidth="1"/>
    <col min="3082" max="3082" width="8.109375" style="382" customWidth="1"/>
    <col min="3083" max="3083" width="7.5546875" style="382" customWidth="1"/>
    <col min="3084" max="3084" width="5.33203125" style="382" customWidth="1"/>
    <col min="3085" max="3085" width="21.6640625" style="382" bestFit="1" customWidth="1"/>
    <col min="3086" max="3328" width="9.109375" style="382"/>
    <col min="3329" max="3329" width="5" style="382" customWidth="1"/>
    <col min="3330" max="3330" width="0" style="382" hidden="1" customWidth="1"/>
    <col min="3331" max="3331" width="10.88671875" style="382" customWidth="1"/>
    <col min="3332" max="3332" width="13.6640625" style="382" bestFit="1" customWidth="1"/>
    <col min="3333" max="3333" width="9.5546875" style="382" customWidth="1"/>
    <col min="3334" max="3334" width="12.33203125" style="382" customWidth="1"/>
    <col min="3335" max="3336" width="10" style="382" customWidth="1"/>
    <col min="3337" max="3337" width="5.88671875" style="382" customWidth="1"/>
    <col min="3338" max="3338" width="8.109375" style="382" customWidth="1"/>
    <col min="3339" max="3339" width="7.5546875" style="382" customWidth="1"/>
    <col min="3340" max="3340" width="5.33203125" style="382" customWidth="1"/>
    <col min="3341" max="3341" width="21.6640625" style="382" bestFit="1" customWidth="1"/>
    <col min="3342" max="3584" width="9.109375" style="382"/>
    <col min="3585" max="3585" width="5" style="382" customWidth="1"/>
    <col min="3586" max="3586" width="0" style="382" hidden="1" customWidth="1"/>
    <col min="3587" max="3587" width="10.88671875" style="382" customWidth="1"/>
    <col min="3588" max="3588" width="13.6640625" style="382" bestFit="1" customWidth="1"/>
    <col min="3589" max="3589" width="9.5546875" style="382" customWidth="1"/>
    <col min="3590" max="3590" width="12.33203125" style="382" customWidth="1"/>
    <col min="3591" max="3592" width="10" style="382" customWidth="1"/>
    <col min="3593" max="3593" width="5.88671875" style="382" customWidth="1"/>
    <col min="3594" max="3594" width="8.109375" style="382" customWidth="1"/>
    <col min="3595" max="3595" width="7.5546875" style="382" customWidth="1"/>
    <col min="3596" max="3596" width="5.33203125" style="382" customWidth="1"/>
    <col min="3597" max="3597" width="21.6640625" style="382" bestFit="1" customWidth="1"/>
    <col min="3598" max="3840" width="9.109375" style="382"/>
    <col min="3841" max="3841" width="5" style="382" customWidth="1"/>
    <col min="3842" max="3842" width="0" style="382" hidden="1" customWidth="1"/>
    <col min="3843" max="3843" width="10.88671875" style="382" customWidth="1"/>
    <col min="3844" max="3844" width="13.6640625" style="382" bestFit="1" customWidth="1"/>
    <col min="3845" max="3845" width="9.5546875" style="382" customWidth="1"/>
    <col min="3846" max="3846" width="12.33203125" style="382" customWidth="1"/>
    <col min="3847" max="3848" width="10" style="382" customWidth="1"/>
    <col min="3849" max="3849" width="5.88671875" style="382" customWidth="1"/>
    <col min="3850" max="3850" width="8.109375" style="382" customWidth="1"/>
    <col min="3851" max="3851" width="7.5546875" style="382" customWidth="1"/>
    <col min="3852" max="3852" width="5.33203125" style="382" customWidth="1"/>
    <col min="3853" max="3853" width="21.6640625" style="382" bestFit="1" customWidth="1"/>
    <col min="3854" max="4096" width="9.109375" style="382"/>
    <col min="4097" max="4097" width="5" style="382" customWidth="1"/>
    <col min="4098" max="4098" width="0" style="382" hidden="1" customWidth="1"/>
    <col min="4099" max="4099" width="10.88671875" style="382" customWidth="1"/>
    <col min="4100" max="4100" width="13.6640625" style="382" bestFit="1" customWidth="1"/>
    <col min="4101" max="4101" width="9.5546875" style="382" customWidth="1"/>
    <col min="4102" max="4102" width="12.33203125" style="382" customWidth="1"/>
    <col min="4103" max="4104" width="10" style="382" customWidth="1"/>
    <col min="4105" max="4105" width="5.88671875" style="382" customWidth="1"/>
    <col min="4106" max="4106" width="8.109375" style="382" customWidth="1"/>
    <col min="4107" max="4107" width="7.5546875" style="382" customWidth="1"/>
    <col min="4108" max="4108" width="5.33203125" style="382" customWidth="1"/>
    <col min="4109" max="4109" width="21.6640625" style="382" bestFit="1" customWidth="1"/>
    <col min="4110" max="4352" width="9.109375" style="382"/>
    <col min="4353" max="4353" width="5" style="382" customWidth="1"/>
    <col min="4354" max="4354" width="0" style="382" hidden="1" customWidth="1"/>
    <col min="4355" max="4355" width="10.88671875" style="382" customWidth="1"/>
    <col min="4356" max="4356" width="13.6640625" style="382" bestFit="1" customWidth="1"/>
    <col min="4357" max="4357" width="9.5546875" style="382" customWidth="1"/>
    <col min="4358" max="4358" width="12.33203125" style="382" customWidth="1"/>
    <col min="4359" max="4360" width="10" style="382" customWidth="1"/>
    <col min="4361" max="4361" width="5.88671875" style="382" customWidth="1"/>
    <col min="4362" max="4362" width="8.109375" style="382" customWidth="1"/>
    <col min="4363" max="4363" width="7.5546875" style="382" customWidth="1"/>
    <col min="4364" max="4364" width="5.33203125" style="382" customWidth="1"/>
    <col min="4365" max="4365" width="21.6640625" style="382" bestFit="1" customWidth="1"/>
    <col min="4366" max="4608" width="9.109375" style="382"/>
    <col min="4609" max="4609" width="5" style="382" customWidth="1"/>
    <col min="4610" max="4610" width="0" style="382" hidden="1" customWidth="1"/>
    <col min="4611" max="4611" width="10.88671875" style="382" customWidth="1"/>
    <col min="4612" max="4612" width="13.6640625" style="382" bestFit="1" customWidth="1"/>
    <col min="4613" max="4613" width="9.5546875" style="382" customWidth="1"/>
    <col min="4614" max="4614" width="12.33203125" style="382" customWidth="1"/>
    <col min="4615" max="4616" width="10" style="382" customWidth="1"/>
    <col min="4617" max="4617" width="5.88671875" style="382" customWidth="1"/>
    <col min="4618" max="4618" width="8.109375" style="382" customWidth="1"/>
    <col min="4619" max="4619" width="7.5546875" style="382" customWidth="1"/>
    <col min="4620" max="4620" width="5.33203125" style="382" customWidth="1"/>
    <col min="4621" max="4621" width="21.6640625" style="382" bestFit="1" customWidth="1"/>
    <col min="4622" max="4864" width="9.109375" style="382"/>
    <col min="4865" max="4865" width="5" style="382" customWidth="1"/>
    <col min="4866" max="4866" width="0" style="382" hidden="1" customWidth="1"/>
    <col min="4867" max="4867" width="10.88671875" style="382" customWidth="1"/>
    <col min="4868" max="4868" width="13.6640625" style="382" bestFit="1" customWidth="1"/>
    <col min="4869" max="4869" width="9.5546875" style="382" customWidth="1"/>
    <col min="4870" max="4870" width="12.33203125" style="382" customWidth="1"/>
    <col min="4871" max="4872" width="10" style="382" customWidth="1"/>
    <col min="4873" max="4873" width="5.88671875" style="382" customWidth="1"/>
    <col min="4874" max="4874" width="8.109375" style="382" customWidth="1"/>
    <col min="4875" max="4875" width="7.5546875" style="382" customWidth="1"/>
    <col min="4876" max="4876" width="5.33203125" style="382" customWidth="1"/>
    <col min="4877" max="4877" width="21.6640625" style="382" bestFit="1" customWidth="1"/>
    <col min="4878" max="5120" width="9.109375" style="382"/>
    <col min="5121" max="5121" width="5" style="382" customWidth="1"/>
    <col min="5122" max="5122" width="0" style="382" hidden="1" customWidth="1"/>
    <col min="5123" max="5123" width="10.88671875" style="382" customWidth="1"/>
    <col min="5124" max="5124" width="13.6640625" style="382" bestFit="1" customWidth="1"/>
    <col min="5125" max="5125" width="9.5546875" style="382" customWidth="1"/>
    <col min="5126" max="5126" width="12.33203125" style="382" customWidth="1"/>
    <col min="5127" max="5128" width="10" style="382" customWidth="1"/>
    <col min="5129" max="5129" width="5.88671875" style="382" customWidth="1"/>
    <col min="5130" max="5130" width="8.109375" style="382" customWidth="1"/>
    <col min="5131" max="5131" width="7.5546875" style="382" customWidth="1"/>
    <col min="5132" max="5132" width="5.33203125" style="382" customWidth="1"/>
    <col min="5133" max="5133" width="21.6640625" style="382" bestFit="1" customWidth="1"/>
    <col min="5134" max="5376" width="9.109375" style="382"/>
    <col min="5377" max="5377" width="5" style="382" customWidth="1"/>
    <col min="5378" max="5378" width="0" style="382" hidden="1" customWidth="1"/>
    <col min="5379" max="5379" width="10.88671875" style="382" customWidth="1"/>
    <col min="5380" max="5380" width="13.6640625" style="382" bestFit="1" customWidth="1"/>
    <col min="5381" max="5381" width="9.5546875" style="382" customWidth="1"/>
    <col min="5382" max="5382" width="12.33203125" style="382" customWidth="1"/>
    <col min="5383" max="5384" width="10" style="382" customWidth="1"/>
    <col min="5385" max="5385" width="5.88671875" style="382" customWidth="1"/>
    <col min="5386" max="5386" width="8.109375" style="382" customWidth="1"/>
    <col min="5387" max="5387" width="7.5546875" style="382" customWidth="1"/>
    <col min="5388" max="5388" width="5.33203125" style="382" customWidth="1"/>
    <col min="5389" max="5389" width="21.6640625" style="382" bestFit="1" customWidth="1"/>
    <col min="5390" max="5632" width="9.109375" style="382"/>
    <col min="5633" max="5633" width="5" style="382" customWidth="1"/>
    <col min="5634" max="5634" width="0" style="382" hidden="1" customWidth="1"/>
    <col min="5635" max="5635" width="10.88671875" style="382" customWidth="1"/>
    <col min="5636" max="5636" width="13.6640625" style="382" bestFit="1" customWidth="1"/>
    <col min="5637" max="5637" width="9.5546875" style="382" customWidth="1"/>
    <col min="5638" max="5638" width="12.33203125" style="382" customWidth="1"/>
    <col min="5639" max="5640" width="10" style="382" customWidth="1"/>
    <col min="5641" max="5641" width="5.88671875" style="382" customWidth="1"/>
    <col min="5642" max="5642" width="8.109375" style="382" customWidth="1"/>
    <col min="5643" max="5643" width="7.5546875" style="382" customWidth="1"/>
    <col min="5644" max="5644" width="5.33203125" style="382" customWidth="1"/>
    <col min="5645" max="5645" width="21.6640625" style="382" bestFit="1" customWidth="1"/>
    <col min="5646" max="5888" width="9.109375" style="382"/>
    <col min="5889" max="5889" width="5" style="382" customWidth="1"/>
    <col min="5890" max="5890" width="0" style="382" hidden="1" customWidth="1"/>
    <col min="5891" max="5891" width="10.88671875" style="382" customWidth="1"/>
    <col min="5892" max="5892" width="13.6640625" style="382" bestFit="1" customWidth="1"/>
    <col min="5893" max="5893" width="9.5546875" style="382" customWidth="1"/>
    <col min="5894" max="5894" width="12.33203125" style="382" customWidth="1"/>
    <col min="5895" max="5896" width="10" style="382" customWidth="1"/>
    <col min="5897" max="5897" width="5.88671875" style="382" customWidth="1"/>
    <col min="5898" max="5898" width="8.109375" style="382" customWidth="1"/>
    <col min="5899" max="5899" width="7.5546875" style="382" customWidth="1"/>
    <col min="5900" max="5900" width="5.33203125" style="382" customWidth="1"/>
    <col min="5901" max="5901" width="21.6640625" style="382" bestFit="1" customWidth="1"/>
    <col min="5902" max="6144" width="9.109375" style="382"/>
    <col min="6145" max="6145" width="5" style="382" customWidth="1"/>
    <col min="6146" max="6146" width="0" style="382" hidden="1" customWidth="1"/>
    <col min="6147" max="6147" width="10.88671875" style="382" customWidth="1"/>
    <col min="6148" max="6148" width="13.6640625" style="382" bestFit="1" customWidth="1"/>
    <col min="6149" max="6149" width="9.5546875" style="382" customWidth="1"/>
    <col min="6150" max="6150" width="12.33203125" style="382" customWidth="1"/>
    <col min="6151" max="6152" width="10" style="382" customWidth="1"/>
    <col min="6153" max="6153" width="5.88671875" style="382" customWidth="1"/>
    <col min="6154" max="6154" width="8.109375" style="382" customWidth="1"/>
    <col min="6155" max="6155" width="7.5546875" style="382" customWidth="1"/>
    <col min="6156" max="6156" width="5.33203125" style="382" customWidth="1"/>
    <col min="6157" max="6157" width="21.6640625" style="382" bestFit="1" customWidth="1"/>
    <col min="6158" max="6400" width="9.109375" style="382"/>
    <col min="6401" max="6401" width="5" style="382" customWidth="1"/>
    <col min="6402" max="6402" width="0" style="382" hidden="1" customWidth="1"/>
    <col min="6403" max="6403" width="10.88671875" style="382" customWidth="1"/>
    <col min="6404" max="6404" width="13.6640625" style="382" bestFit="1" customWidth="1"/>
    <col min="6405" max="6405" width="9.5546875" style="382" customWidth="1"/>
    <col min="6406" max="6406" width="12.33203125" style="382" customWidth="1"/>
    <col min="6407" max="6408" width="10" style="382" customWidth="1"/>
    <col min="6409" max="6409" width="5.88671875" style="382" customWidth="1"/>
    <col min="6410" max="6410" width="8.109375" style="382" customWidth="1"/>
    <col min="6411" max="6411" width="7.5546875" style="382" customWidth="1"/>
    <col min="6412" max="6412" width="5.33203125" style="382" customWidth="1"/>
    <col min="6413" max="6413" width="21.6640625" style="382" bestFit="1" customWidth="1"/>
    <col min="6414" max="6656" width="9.109375" style="382"/>
    <col min="6657" max="6657" width="5" style="382" customWidth="1"/>
    <col min="6658" max="6658" width="0" style="382" hidden="1" customWidth="1"/>
    <col min="6659" max="6659" width="10.88671875" style="382" customWidth="1"/>
    <col min="6660" max="6660" width="13.6640625" style="382" bestFit="1" customWidth="1"/>
    <col min="6661" max="6661" width="9.5546875" style="382" customWidth="1"/>
    <col min="6662" max="6662" width="12.33203125" style="382" customWidth="1"/>
    <col min="6663" max="6664" width="10" style="382" customWidth="1"/>
    <col min="6665" max="6665" width="5.88671875" style="382" customWidth="1"/>
    <col min="6666" max="6666" width="8.109375" style="382" customWidth="1"/>
    <col min="6667" max="6667" width="7.5546875" style="382" customWidth="1"/>
    <col min="6668" max="6668" width="5.33203125" style="382" customWidth="1"/>
    <col min="6669" max="6669" width="21.6640625" style="382" bestFit="1" customWidth="1"/>
    <col min="6670" max="6912" width="9.109375" style="382"/>
    <col min="6913" max="6913" width="5" style="382" customWidth="1"/>
    <col min="6914" max="6914" width="0" style="382" hidden="1" customWidth="1"/>
    <col min="6915" max="6915" width="10.88671875" style="382" customWidth="1"/>
    <col min="6916" max="6916" width="13.6640625" style="382" bestFit="1" customWidth="1"/>
    <col min="6917" max="6917" width="9.5546875" style="382" customWidth="1"/>
    <col min="6918" max="6918" width="12.33203125" style="382" customWidth="1"/>
    <col min="6919" max="6920" width="10" style="382" customWidth="1"/>
    <col min="6921" max="6921" width="5.88671875" style="382" customWidth="1"/>
    <col min="6922" max="6922" width="8.109375" style="382" customWidth="1"/>
    <col min="6923" max="6923" width="7.5546875" style="382" customWidth="1"/>
    <col min="6924" max="6924" width="5.33203125" style="382" customWidth="1"/>
    <col min="6925" max="6925" width="21.6640625" style="382" bestFit="1" customWidth="1"/>
    <col min="6926" max="7168" width="9.109375" style="382"/>
    <col min="7169" max="7169" width="5" style="382" customWidth="1"/>
    <col min="7170" max="7170" width="0" style="382" hidden="1" customWidth="1"/>
    <col min="7171" max="7171" width="10.88671875" style="382" customWidth="1"/>
    <col min="7172" max="7172" width="13.6640625" style="382" bestFit="1" customWidth="1"/>
    <col min="7173" max="7173" width="9.5546875" style="382" customWidth="1"/>
    <col min="7174" max="7174" width="12.33203125" style="382" customWidth="1"/>
    <col min="7175" max="7176" width="10" style="382" customWidth="1"/>
    <col min="7177" max="7177" width="5.88671875" style="382" customWidth="1"/>
    <col min="7178" max="7178" width="8.109375" style="382" customWidth="1"/>
    <col min="7179" max="7179" width="7.5546875" style="382" customWidth="1"/>
    <col min="7180" max="7180" width="5.33203125" style="382" customWidth="1"/>
    <col min="7181" max="7181" width="21.6640625" style="382" bestFit="1" customWidth="1"/>
    <col min="7182" max="7424" width="9.109375" style="382"/>
    <col min="7425" max="7425" width="5" style="382" customWidth="1"/>
    <col min="7426" max="7426" width="0" style="382" hidden="1" customWidth="1"/>
    <col min="7427" max="7427" width="10.88671875" style="382" customWidth="1"/>
    <col min="7428" max="7428" width="13.6640625" style="382" bestFit="1" customWidth="1"/>
    <col min="7429" max="7429" width="9.5546875" style="382" customWidth="1"/>
    <col min="7430" max="7430" width="12.33203125" style="382" customWidth="1"/>
    <col min="7431" max="7432" width="10" style="382" customWidth="1"/>
    <col min="7433" max="7433" width="5.88671875" style="382" customWidth="1"/>
    <col min="7434" max="7434" width="8.109375" style="382" customWidth="1"/>
    <col min="7435" max="7435" width="7.5546875" style="382" customWidth="1"/>
    <col min="7436" max="7436" width="5.33203125" style="382" customWidth="1"/>
    <col min="7437" max="7437" width="21.6640625" style="382" bestFit="1" customWidth="1"/>
    <col min="7438" max="7680" width="9.109375" style="382"/>
    <col min="7681" max="7681" width="5" style="382" customWidth="1"/>
    <col min="7682" max="7682" width="0" style="382" hidden="1" customWidth="1"/>
    <col min="7683" max="7683" width="10.88671875" style="382" customWidth="1"/>
    <col min="7684" max="7684" width="13.6640625" style="382" bestFit="1" customWidth="1"/>
    <col min="7685" max="7685" width="9.5546875" style="382" customWidth="1"/>
    <col min="7686" max="7686" width="12.33203125" style="382" customWidth="1"/>
    <col min="7687" max="7688" width="10" style="382" customWidth="1"/>
    <col min="7689" max="7689" width="5.88671875" style="382" customWidth="1"/>
    <col min="7690" max="7690" width="8.109375" style="382" customWidth="1"/>
    <col min="7691" max="7691" width="7.5546875" style="382" customWidth="1"/>
    <col min="7692" max="7692" width="5.33203125" style="382" customWidth="1"/>
    <col min="7693" max="7693" width="21.6640625" style="382" bestFit="1" customWidth="1"/>
    <col min="7694" max="7936" width="9.109375" style="382"/>
    <col min="7937" max="7937" width="5" style="382" customWidth="1"/>
    <col min="7938" max="7938" width="0" style="382" hidden="1" customWidth="1"/>
    <col min="7939" max="7939" width="10.88671875" style="382" customWidth="1"/>
    <col min="7940" max="7940" width="13.6640625" style="382" bestFit="1" customWidth="1"/>
    <col min="7941" max="7941" width="9.5546875" style="382" customWidth="1"/>
    <col min="7942" max="7942" width="12.33203125" style="382" customWidth="1"/>
    <col min="7943" max="7944" width="10" style="382" customWidth="1"/>
    <col min="7945" max="7945" width="5.88671875" style="382" customWidth="1"/>
    <col min="7946" max="7946" width="8.109375" style="382" customWidth="1"/>
    <col min="7947" max="7947" width="7.5546875" style="382" customWidth="1"/>
    <col min="7948" max="7948" width="5.33203125" style="382" customWidth="1"/>
    <col min="7949" max="7949" width="21.6640625" style="382" bestFit="1" customWidth="1"/>
    <col min="7950" max="8192" width="9.109375" style="382"/>
    <col min="8193" max="8193" width="5" style="382" customWidth="1"/>
    <col min="8194" max="8194" width="0" style="382" hidden="1" customWidth="1"/>
    <col min="8195" max="8195" width="10.88671875" style="382" customWidth="1"/>
    <col min="8196" max="8196" width="13.6640625" style="382" bestFit="1" customWidth="1"/>
    <col min="8197" max="8197" width="9.5546875" style="382" customWidth="1"/>
    <col min="8198" max="8198" width="12.33203125" style="382" customWidth="1"/>
    <col min="8199" max="8200" width="10" style="382" customWidth="1"/>
    <col min="8201" max="8201" width="5.88671875" style="382" customWidth="1"/>
    <col min="8202" max="8202" width="8.109375" style="382" customWidth="1"/>
    <col min="8203" max="8203" width="7.5546875" style="382" customWidth="1"/>
    <col min="8204" max="8204" width="5.33203125" style="382" customWidth="1"/>
    <col min="8205" max="8205" width="21.6640625" style="382" bestFit="1" customWidth="1"/>
    <col min="8206" max="8448" width="9.109375" style="382"/>
    <col min="8449" max="8449" width="5" style="382" customWidth="1"/>
    <col min="8450" max="8450" width="0" style="382" hidden="1" customWidth="1"/>
    <col min="8451" max="8451" width="10.88671875" style="382" customWidth="1"/>
    <col min="8452" max="8452" width="13.6640625" style="382" bestFit="1" customWidth="1"/>
    <col min="8453" max="8453" width="9.5546875" style="382" customWidth="1"/>
    <col min="8454" max="8454" width="12.33203125" style="382" customWidth="1"/>
    <col min="8455" max="8456" width="10" style="382" customWidth="1"/>
    <col min="8457" max="8457" width="5.88671875" style="382" customWidth="1"/>
    <col min="8458" max="8458" width="8.109375" style="382" customWidth="1"/>
    <col min="8459" max="8459" width="7.5546875" style="382" customWidth="1"/>
    <col min="8460" max="8460" width="5.33203125" style="382" customWidth="1"/>
    <col min="8461" max="8461" width="21.6640625" style="382" bestFit="1" customWidth="1"/>
    <col min="8462" max="8704" width="9.109375" style="382"/>
    <col min="8705" max="8705" width="5" style="382" customWidth="1"/>
    <col min="8706" max="8706" width="0" style="382" hidden="1" customWidth="1"/>
    <col min="8707" max="8707" width="10.88671875" style="382" customWidth="1"/>
    <col min="8708" max="8708" width="13.6640625" style="382" bestFit="1" customWidth="1"/>
    <col min="8709" max="8709" width="9.5546875" style="382" customWidth="1"/>
    <col min="8710" max="8710" width="12.33203125" style="382" customWidth="1"/>
    <col min="8711" max="8712" width="10" style="382" customWidth="1"/>
    <col min="8713" max="8713" width="5.88671875" style="382" customWidth="1"/>
    <col min="8714" max="8714" width="8.109375" style="382" customWidth="1"/>
    <col min="8715" max="8715" width="7.5546875" style="382" customWidth="1"/>
    <col min="8716" max="8716" width="5.33203125" style="382" customWidth="1"/>
    <col min="8717" max="8717" width="21.6640625" style="382" bestFit="1" customWidth="1"/>
    <col min="8718" max="8960" width="9.109375" style="382"/>
    <col min="8961" max="8961" width="5" style="382" customWidth="1"/>
    <col min="8962" max="8962" width="0" style="382" hidden="1" customWidth="1"/>
    <col min="8963" max="8963" width="10.88671875" style="382" customWidth="1"/>
    <col min="8964" max="8964" width="13.6640625" style="382" bestFit="1" customWidth="1"/>
    <col min="8965" max="8965" width="9.5546875" style="382" customWidth="1"/>
    <col min="8966" max="8966" width="12.33203125" style="382" customWidth="1"/>
    <col min="8967" max="8968" width="10" style="382" customWidth="1"/>
    <col min="8969" max="8969" width="5.88671875" style="382" customWidth="1"/>
    <col min="8970" max="8970" width="8.109375" style="382" customWidth="1"/>
    <col min="8971" max="8971" width="7.5546875" style="382" customWidth="1"/>
    <col min="8972" max="8972" width="5.33203125" style="382" customWidth="1"/>
    <col min="8973" max="8973" width="21.6640625" style="382" bestFit="1" customWidth="1"/>
    <col min="8974" max="9216" width="9.109375" style="382"/>
    <col min="9217" max="9217" width="5" style="382" customWidth="1"/>
    <col min="9218" max="9218" width="0" style="382" hidden="1" customWidth="1"/>
    <col min="9219" max="9219" width="10.88671875" style="382" customWidth="1"/>
    <col min="9220" max="9220" width="13.6640625" style="382" bestFit="1" customWidth="1"/>
    <col min="9221" max="9221" width="9.5546875" style="382" customWidth="1"/>
    <col min="9222" max="9222" width="12.33203125" style="382" customWidth="1"/>
    <col min="9223" max="9224" width="10" style="382" customWidth="1"/>
    <col min="9225" max="9225" width="5.88671875" style="382" customWidth="1"/>
    <col min="9226" max="9226" width="8.109375" style="382" customWidth="1"/>
    <col min="9227" max="9227" width="7.5546875" style="382" customWidth="1"/>
    <col min="9228" max="9228" width="5.33203125" style="382" customWidth="1"/>
    <col min="9229" max="9229" width="21.6640625" style="382" bestFit="1" customWidth="1"/>
    <col min="9230" max="9472" width="9.109375" style="382"/>
    <col min="9473" max="9473" width="5" style="382" customWidth="1"/>
    <col min="9474" max="9474" width="0" style="382" hidden="1" customWidth="1"/>
    <col min="9475" max="9475" width="10.88671875" style="382" customWidth="1"/>
    <col min="9476" max="9476" width="13.6640625" style="382" bestFit="1" customWidth="1"/>
    <col min="9477" max="9477" width="9.5546875" style="382" customWidth="1"/>
    <col min="9478" max="9478" width="12.33203125" style="382" customWidth="1"/>
    <col min="9479" max="9480" width="10" style="382" customWidth="1"/>
    <col min="9481" max="9481" width="5.88671875" style="382" customWidth="1"/>
    <col min="9482" max="9482" width="8.109375" style="382" customWidth="1"/>
    <col min="9483" max="9483" width="7.5546875" style="382" customWidth="1"/>
    <col min="9484" max="9484" width="5.33203125" style="382" customWidth="1"/>
    <col min="9485" max="9485" width="21.6640625" style="382" bestFit="1" customWidth="1"/>
    <col min="9486" max="9728" width="9.109375" style="382"/>
    <col min="9729" max="9729" width="5" style="382" customWidth="1"/>
    <col min="9730" max="9730" width="0" style="382" hidden="1" customWidth="1"/>
    <col min="9731" max="9731" width="10.88671875" style="382" customWidth="1"/>
    <col min="9732" max="9732" width="13.6640625" style="382" bestFit="1" customWidth="1"/>
    <col min="9733" max="9733" width="9.5546875" style="382" customWidth="1"/>
    <col min="9734" max="9734" width="12.33203125" style="382" customWidth="1"/>
    <col min="9735" max="9736" width="10" style="382" customWidth="1"/>
    <col min="9737" max="9737" width="5.88671875" style="382" customWidth="1"/>
    <col min="9738" max="9738" width="8.109375" style="382" customWidth="1"/>
    <col min="9739" max="9739" width="7.5546875" style="382" customWidth="1"/>
    <col min="9740" max="9740" width="5.33203125" style="382" customWidth="1"/>
    <col min="9741" max="9741" width="21.6640625" style="382" bestFit="1" customWidth="1"/>
    <col min="9742" max="9984" width="9.109375" style="382"/>
    <col min="9985" max="9985" width="5" style="382" customWidth="1"/>
    <col min="9986" max="9986" width="0" style="382" hidden="1" customWidth="1"/>
    <col min="9987" max="9987" width="10.88671875" style="382" customWidth="1"/>
    <col min="9988" max="9988" width="13.6640625" style="382" bestFit="1" customWidth="1"/>
    <col min="9989" max="9989" width="9.5546875" style="382" customWidth="1"/>
    <col min="9990" max="9990" width="12.33203125" style="382" customWidth="1"/>
    <col min="9991" max="9992" width="10" style="382" customWidth="1"/>
    <col min="9993" max="9993" width="5.88671875" style="382" customWidth="1"/>
    <col min="9994" max="9994" width="8.109375" style="382" customWidth="1"/>
    <col min="9995" max="9995" width="7.5546875" style="382" customWidth="1"/>
    <col min="9996" max="9996" width="5.33203125" style="382" customWidth="1"/>
    <col min="9997" max="9997" width="21.6640625" style="382" bestFit="1" customWidth="1"/>
    <col min="9998" max="10240" width="9.109375" style="382"/>
    <col min="10241" max="10241" width="5" style="382" customWidth="1"/>
    <col min="10242" max="10242" width="0" style="382" hidden="1" customWidth="1"/>
    <col min="10243" max="10243" width="10.88671875" style="382" customWidth="1"/>
    <col min="10244" max="10244" width="13.6640625" style="382" bestFit="1" customWidth="1"/>
    <col min="10245" max="10245" width="9.5546875" style="382" customWidth="1"/>
    <col min="10246" max="10246" width="12.33203125" style="382" customWidth="1"/>
    <col min="10247" max="10248" width="10" style="382" customWidth="1"/>
    <col min="10249" max="10249" width="5.88671875" style="382" customWidth="1"/>
    <col min="10250" max="10250" width="8.109375" style="382" customWidth="1"/>
    <col min="10251" max="10251" width="7.5546875" style="382" customWidth="1"/>
    <col min="10252" max="10252" width="5.33203125" style="382" customWidth="1"/>
    <col min="10253" max="10253" width="21.6640625" style="382" bestFit="1" customWidth="1"/>
    <col min="10254" max="10496" width="9.109375" style="382"/>
    <col min="10497" max="10497" width="5" style="382" customWidth="1"/>
    <col min="10498" max="10498" width="0" style="382" hidden="1" customWidth="1"/>
    <col min="10499" max="10499" width="10.88671875" style="382" customWidth="1"/>
    <col min="10500" max="10500" width="13.6640625" style="382" bestFit="1" customWidth="1"/>
    <col min="10501" max="10501" width="9.5546875" style="382" customWidth="1"/>
    <col min="10502" max="10502" width="12.33203125" style="382" customWidth="1"/>
    <col min="10503" max="10504" width="10" style="382" customWidth="1"/>
    <col min="10505" max="10505" width="5.88671875" style="382" customWidth="1"/>
    <col min="10506" max="10506" width="8.109375" style="382" customWidth="1"/>
    <col min="10507" max="10507" width="7.5546875" style="382" customWidth="1"/>
    <col min="10508" max="10508" width="5.33203125" style="382" customWidth="1"/>
    <col min="10509" max="10509" width="21.6640625" style="382" bestFit="1" customWidth="1"/>
    <col min="10510" max="10752" width="9.109375" style="382"/>
    <col min="10753" max="10753" width="5" style="382" customWidth="1"/>
    <col min="10754" max="10754" width="0" style="382" hidden="1" customWidth="1"/>
    <col min="10755" max="10755" width="10.88671875" style="382" customWidth="1"/>
    <col min="10756" max="10756" width="13.6640625" style="382" bestFit="1" customWidth="1"/>
    <col min="10757" max="10757" width="9.5546875" style="382" customWidth="1"/>
    <col min="10758" max="10758" width="12.33203125" style="382" customWidth="1"/>
    <col min="10759" max="10760" width="10" style="382" customWidth="1"/>
    <col min="10761" max="10761" width="5.88671875" style="382" customWidth="1"/>
    <col min="10762" max="10762" width="8.109375" style="382" customWidth="1"/>
    <col min="10763" max="10763" width="7.5546875" style="382" customWidth="1"/>
    <col min="10764" max="10764" width="5.33203125" style="382" customWidth="1"/>
    <col min="10765" max="10765" width="21.6640625" style="382" bestFit="1" customWidth="1"/>
    <col min="10766" max="11008" width="9.109375" style="382"/>
    <col min="11009" max="11009" width="5" style="382" customWidth="1"/>
    <col min="11010" max="11010" width="0" style="382" hidden="1" customWidth="1"/>
    <col min="11011" max="11011" width="10.88671875" style="382" customWidth="1"/>
    <col min="11012" max="11012" width="13.6640625" style="382" bestFit="1" customWidth="1"/>
    <col min="11013" max="11013" width="9.5546875" style="382" customWidth="1"/>
    <col min="11014" max="11014" width="12.33203125" style="382" customWidth="1"/>
    <col min="11015" max="11016" width="10" style="382" customWidth="1"/>
    <col min="11017" max="11017" width="5.88671875" style="382" customWidth="1"/>
    <col min="11018" max="11018" width="8.109375" style="382" customWidth="1"/>
    <col min="11019" max="11019" width="7.5546875" style="382" customWidth="1"/>
    <col min="11020" max="11020" width="5.33203125" style="382" customWidth="1"/>
    <col min="11021" max="11021" width="21.6640625" style="382" bestFit="1" customWidth="1"/>
    <col min="11022" max="11264" width="9.109375" style="382"/>
    <col min="11265" max="11265" width="5" style="382" customWidth="1"/>
    <col min="11266" max="11266" width="0" style="382" hidden="1" customWidth="1"/>
    <col min="11267" max="11267" width="10.88671875" style="382" customWidth="1"/>
    <col min="11268" max="11268" width="13.6640625" style="382" bestFit="1" customWidth="1"/>
    <col min="11269" max="11269" width="9.5546875" style="382" customWidth="1"/>
    <col min="11270" max="11270" width="12.33203125" style="382" customWidth="1"/>
    <col min="11271" max="11272" width="10" style="382" customWidth="1"/>
    <col min="11273" max="11273" width="5.88671875" style="382" customWidth="1"/>
    <col min="11274" max="11274" width="8.109375" style="382" customWidth="1"/>
    <col min="11275" max="11275" width="7.5546875" style="382" customWidth="1"/>
    <col min="11276" max="11276" width="5.33203125" style="382" customWidth="1"/>
    <col min="11277" max="11277" width="21.6640625" style="382" bestFit="1" customWidth="1"/>
    <col min="11278" max="11520" width="9.109375" style="382"/>
    <col min="11521" max="11521" width="5" style="382" customWidth="1"/>
    <col min="11522" max="11522" width="0" style="382" hidden="1" customWidth="1"/>
    <col min="11523" max="11523" width="10.88671875" style="382" customWidth="1"/>
    <col min="11524" max="11524" width="13.6640625" style="382" bestFit="1" customWidth="1"/>
    <col min="11525" max="11525" width="9.5546875" style="382" customWidth="1"/>
    <col min="11526" max="11526" width="12.33203125" style="382" customWidth="1"/>
    <col min="11527" max="11528" width="10" style="382" customWidth="1"/>
    <col min="11529" max="11529" width="5.88671875" style="382" customWidth="1"/>
    <col min="11530" max="11530" width="8.109375" style="382" customWidth="1"/>
    <col min="11531" max="11531" width="7.5546875" style="382" customWidth="1"/>
    <col min="11532" max="11532" width="5.33203125" style="382" customWidth="1"/>
    <col min="11533" max="11533" width="21.6640625" style="382" bestFit="1" customWidth="1"/>
    <col min="11534" max="11776" width="9.109375" style="382"/>
    <col min="11777" max="11777" width="5" style="382" customWidth="1"/>
    <col min="11778" max="11778" width="0" style="382" hidden="1" customWidth="1"/>
    <col min="11779" max="11779" width="10.88671875" style="382" customWidth="1"/>
    <col min="11780" max="11780" width="13.6640625" style="382" bestFit="1" customWidth="1"/>
    <col min="11781" max="11781" width="9.5546875" style="382" customWidth="1"/>
    <col min="11782" max="11782" width="12.33203125" style="382" customWidth="1"/>
    <col min="11783" max="11784" width="10" style="382" customWidth="1"/>
    <col min="11785" max="11785" width="5.88671875" style="382" customWidth="1"/>
    <col min="11786" max="11786" width="8.109375" style="382" customWidth="1"/>
    <col min="11787" max="11787" width="7.5546875" style="382" customWidth="1"/>
    <col min="11788" max="11788" width="5.33203125" style="382" customWidth="1"/>
    <col min="11789" max="11789" width="21.6640625" style="382" bestFit="1" customWidth="1"/>
    <col min="11790" max="12032" width="9.109375" style="382"/>
    <col min="12033" max="12033" width="5" style="382" customWidth="1"/>
    <col min="12034" max="12034" width="0" style="382" hidden="1" customWidth="1"/>
    <col min="12035" max="12035" width="10.88671875" style="382" customWidth="1"/>
    <col min="12036" max="12036" width="13.6640625" style="382" bestFit="1" customWidth="1"/>
    <col min="12037" max="12037" width="9.5546875" style="382" customWidth="1"/>
    <col min="12038" max="12038" width="12.33203125" style="382" customWidth="1"/>
    <col min="12039" max="12040" width="10" style="382" customWidth="1"/>
    <col min="12041" max="12041" width="5.88671875" style="382" customWidth="1"/>
    <col min="12042" max="12042" width="8.109375" style="382" customWidth="1"/>
    <col min="12043" max="12043" width="7.5546875" style="382" customWidth="1"/>
    <col min="12044" max="12044" width="5.33203125" style="382" customWidth="1"/>
    <col min="12045" max="12045" width="21.6640625" style="382" bestFit="1" customWidth="1"/>
    <col min="12046" max="12288" width="9.109375" style="382"/>
    <col min="12289" max="12289" width="5" style="382" customWidth="1"/>
    <col min="12290" max="12290" width="0" style="382" hidden="1" customWidth="1"/>
    <col min="12291" max="12291" width="10.88671875" style="382" customWidth="1"/>
    <col min="12292" max="12292" width="13.6640625" style="382" bestFit="1" customWidth="1"/>
    <col min="12293" max="12293" width="9.5546875" style="382" customWidth="1"/>
    <col min="12294" max="12294" width="12.33203125" style="382" customWidth="1"/>
    <col min="12295" max="12296" width="10" style="382" customWidth="1"/>
    <col min="12297" max="12297" width="5.88671875" style="382" customWidth="1"/>
    <col min="12298" max="12298" width="8.109375" style="382" customWidth="1"/>
    <col min="12299" max="12299" width="7.5546875" style="382" customWidth="1"/>
    <col min="12300" max="12300" width="5.33203125" style="382" customWidth="1"/>
    <col min="12301" max="12301" width="21.6640625" style="382" bestFit="1" customWidth="1"/>
    <col min="12302" max="12544" width="9.109375" style="382"/>
    <col min="12545" max="12545" width="5" style="382" customWidth="1"/>
    <col min="12546" max="12546" width="0" style="382" hidden="1" customWidth="1"/>
    <col min="12547" max="12547" width="10.88671875" style="382" customWidth="1"/>
    <col min="12548" max="12548" width="13.6640625" style="382" bestFit="1" customWidth="1"/>
    <col min="12549" max="12549" width="9.5546875" style="382" customWidth="1"/>
    <col min="12550" max="12550" width="12.33203125" style="382" customWidth="1"/>
    <col min="12551" max="12552" width="10" style="382" customWidth="1"/>
    <col min="12553" max="12553" width="5.88671875" style="382" customWidth="1"/>
    <col min="12554" max="12554" width="8.109375" style="382" customWidth="1"/>
    <col min="12555" max="12555" width="7.5546875" style="382" customWidth="1"/>
    <col min="12556" max="12556" width="5.33203125" style="382" customWidth="1"/>
    <col min="12557" max="12557" width="21.6640625" style="382" bestFit="1" customWidth="1"/>
    <col min="12558" max="12800" width="9.109375" style="382"/>
    <col min="12801" max="12801" width="5" style="382" customWidth="1"/>
    <col min="12802" max="12802" width="0" style="382" hidden="1" customWidth="1"/>
    <col min="12803" max="12803" width="10.88671875" style="382" customWidth="1"/>
    <col min="12804" max="12804" width="13.6640625" style="382" bestFit="1" customWidth="1"/>
    <col min="12805" max="12805" width="9.5546875" style="382" customWidth="1"/>
    <col min="12806" max="12806" width="12.33203125" style="382" customWidth="1"/>
    <col min="12807" max="12808" width="10" style="382" customWidth="1"/>
    <col min="12809" max="12809" width="5.88671875" style="382" customWidth="1"/>
    <col min="12810" max="12810" width="8.109375" style="382" customWidth="1"/>
    <col min="12811" max="12811" width="7.5546875" style="382" customWidth="1"/>
    <col min="12812" max="12812" width="5.33203125" style="382" customWidth="1"/>
    <col min="12813" max="12813" width="21.6640625" style="382" bestFit="1" customWidth="1"/>
    <col min="12814" max="13056" width="9.109375" style="382"/>
    <col min="13057" max="13057" width="5" style="382" customWidth="1"/>
    <col min="13058" max="13058" width="0" style="382" hidden="1" customWidth="1"/>
    <col min="13059" max="13059" width="10.88671875" style="382" customWidth="1"/>
    <col min="13060" max="13060" width="13.6640625" style="382" bestFit="1" customWidth="1"/>
    <col min="13061" max="13061" width="9.5546875" style="382" customWidth="1"/>
    <col min="13062" max="13062" width="12.33203125" style="382" customWidth="1"/>
    <col min="13063" max="13064" width="10" style="382" customWidth="1"/>
    <col min="13065" max="13065" width="5.88671875" style="382" customWidth="1"/>
    <col min="13066" max="13066" width="8.109375" style="382" customWidth="1"/>
    <col min="13067" max="13067" width="7.5546875" style="382" customWidth="1"/>
    <col min="13068" max="13068" width="5.33203125" style="382" customWidth="1"/>
    <col min="13069" max="13069" width="21.6640625" style="382" bestFit="1" customWidth="1"/>
    <col min="13070" max="13312" width="9.109375" style="382"/>
    <col min="13313" max="13313" width="5" style="382" customWidth="1"/>
    <col min="13314" max="13314" width="0" style="382" hidden="1" customWidth="1"/>
    <col min="13315" max="13315" width="10.88671875" style="382" customWidth="1"/>
    <col min="13316" max="13316" width="13.6640625" style="382" bestFit="1" customWidth="1"/>
    <col min="13317" max="13317" width="9.5546875" style="382" customWidth="1"/>
    <col min="13318" max="13318" width="12.33203125" style="382" customWidth="1"/>
    <col min="13319" max="13320" width="10" style="382" customWidth="1"/>
    <col min="13321" max="13321" width="5.88671875" style="382" customWidth="1"/>
    <col min="13322" max="13322" width="8.109375" style="382" customWidth="1"/>
    <col min="13323" max="13323" width="7.5546875" style="382" customWidth="1"/>
    <col min="13324" max="13324" width="5.33203125" style="382" customWidth="1"/>
    <col min="13325" max="13325" width="21.6640625" style="382" bestFit="1" customWidth="1"/>
    <col min="13326" max="13568" width="9.109375" style="382"/>
    <col min="13569" max="13569" width="5" style="382" customWidth="1"/>
    <col min="13570" max="13570" width="0" style="382" hidden="1" customWidth="1"/>
    <col min="13571" max="13571" width="10.88671875" style="382" customWidth="1"/>
    <col min="13572" max="13572" width="13.6640625" style="382" bestFit="1" customWidth="1"/>
    <col min="13573" max="13573" width="9.5546875" style="382" customWidth="1"/>
    <col min="13574" max="13574" width="12.33203125" style="382" customWidth="1"/>
    <col min="13575" max="13576" width="10" style="382" customWidth="1"/>
    <col min="13577" max="13577" width="5.88671875" style="382" customWidth="1"/>
    <col min="13578" max="13578" width="8.109375" style="382" customWidth="1"/>
    <col min="13579" max="13579" width="7.5546875" style="382" customWidth="1"/>
    <col min="13580" max="13580" width="5.33203125" style="382" customWidth="1"/>
    <col min="13581" max="13581" width="21.6640625" style="382" bestFit="1" customWidth="1"/>
    <col min="13582" max="13824" width="9.109375" style="382"/>
    <col min="13825" max="13825" width="5" style="382" customWidth="1"/>
    <col min="13826" max="13826" width="0" style="382" hidden="1" customWidth="1"/>
    <col min="13827" max="13827" width="10.88671875" style="382" customWidth="1"/>
    <col min="13828" max="13828" width="13.6640625" style="382" bestFit="1" customWidth="1"/>
    <col min="13829" max="13829" width="9.5546875" style="382" customWidth="1"/>
    <col min="13830" max="13830" width="12.33203125" style="382" customWidth="1"/>
    <col min="13831" max="13832" width="10" style="382" customWidth="1"/>
    <col min="13833" max="13833" width="5.88671875" style="382" customWidth="1"/>
    <col min="13834" max="13834" width="8.109375" style="382" customWidth="1"/>
    <col min="13835" max="13835" width="7.5546875" style="382" customWidth="1"/>
    <col min="13836" max="13836" width="5.33203125" style="382" customWidth="1"/>
    <col min="13837" max="13837" width="21.6640625" style="382" bestFit="1" customWidth="1"/>
    <col min="13838" max="14080" width="9.109375" style="382"/>
    <col min="14081" max="14081" width="5" style="382" customWidth="1"/>
    <col min="14082" max="14082" width="0" style="382" hidden="1" customWidth="1"/>
    <col min="14083" max="14083" width="10.88671875" style="382" customWidth="1"/>
    <col min="14084" max="14084" width="13.6640625" style="382" bestFit="1" customWidth="1"/>
    <col min="14085" max="14085" width="9.5546875" style="382" customWidth="1"/>
    <col min="14086" max="14086" width="12.33203125" style="382" customWidth="1"/>
    <col min="14087" max="14088" width="10" style="382" customWidth="1"/>
    <col min="14089" max="14089" width="5.88671875" style="382" customWidth="1"/>
    <col min="14090" max="14090" width="8.109375" style="382" customWidth="1"/>
    <col min="14091" max="14091" width="7.5546875" style="382" customWidth="1"/>
    <col min="14092" max="14092" width="5.33203125" style="382" customWidth="1"/>
    <col min="14093" max="14093" width="21.6640625" style="382" bestFit="1" customWidth="1"/>
    <col min="14094" max="14336" width="9.109375" style="382"/>
    <col min="14337" max="14337" width="5" style="382" customWidth="1"/>
    <col min="14338" max="14338" width="0" style="382" hidden="1" customWidth="1"/>
    <col min="14339" max="14339" width="10.88671875" style="382" customWidth="1"/>
    <col min="14340" max="14340" width="13.6640625" style="382" bestFit="1" customWidth="1"/>
    <col min="14341" max="14341" width="9.5546875" style="382" customWidth="1"/>
    <col min="14342" max="14342" width="12.33203125" style="382" customWidth="1"/>
    <col min="14343" max="14344" width="10" style="382" customWidth="1"/>
    <col min="14345" max="14345" width="5.88671875" style="382" customWidth="1"/>
    <col min="14346" max="14346" width="8.109375" style="382" customWidth="1"/>
    <col min="14347" max="14347" width="7.5546875" style="382" customWidth="1"/>
    <col min="14348" max="14348" width="5.33203125" style="382" customWidth="1"/>
    <col min="14349" max="14349" width="21.6640625" style="382" bestFit="1" customWidth="1"/>
    <col min="14350" max="14592" width="9.109375" style="382"/>
    <col min="14593" max="14593" width="5" style="382" customWidth="1"/>
    <col min="14594" max="14594" width="0" style="382" hidden="1" customWidth="1"/>
    <col min="14595" max="14595" width="10.88671875" style="382" customWidth="1"/>
    <col min="14596" max="14596" width="13.6640625" style="382" bestFit="1" customWidth="1"/>
    <col min="14597" max="14597" width="9.5546875" style="382" customWidth="1"/>
    <col min="14598" max="14598" width="12.33203125" style="382" customWidth="1"/>
    <col min="14599" max="14600" width="10" style="382" customWidth="1"/>
    <col min="14601" max="14601" width="5.88671875" style="382" customWidth="1"/>
    <col min="14602" max="14602" width="8.109375" style="382" customWidth="1"/>
    <col min="14603" max="14603" width="7.5546875" style="382" customWidth="1"/>
    <col min="14604" max="14604" width="5.33203125" style="382" customWidth="1"/>
    <col min="14605" max="14605" width="21.6640625" style="382" bestFit="1" customWidth="1"/>
    <col min="14606" max="14848" width="9.109375" style="382"/>
    <col min="14849" max="14849" width="5" style="382" customWidth="1"/>
    <col min="14850" max="14850" width="0" style="382" hidden="1" customWidth="1"/>
    <col min="14851" max="14851" width="10.88671875" style="382" customWidth="1"/>
    <col min="14852" max="14852" width="13.6640625" style="382" bestFit="1" customWidth="1"/>
    <col min="14853" max="14853" width="9.5546875" style="382" customWidth="1"/>
    <col min="14854" max="14854" width="12.33203125" style="382" customWidth="1"/>
    <col min="14855" max="14856" width="10" style="382" customWidth="1"/>
    <col min="14857" max="14857" width="5.88671875" style="382" customWidth="1"/>
    <col min="14858" max="14858" width="8.109375" style="382" customWidth="1"/>
    <col min="14859" max="14859" width="7.5546875" style="382" customWidth="1"/>
    <col min="14860" max="14860" width="5.33203125" style="382" customWidth="1"/>
    <col min="14861" max="14861" width="21.6640625" style="382" bestFit="1" customWidth="1"/>
    <col min="14862" max="15104" width="9.109375" style="382"/>
    <col min="15105" max="15105" width="5" style="382" customWidth="1"/>
    <col min="15106" max="15106" width="0" style="382" hidden="1" customWidth="1"/>
    <col min="15107" max="15107" width="10.88671875" style="382" customWidth="1"/>
    <col min="15108" max="15108" width="13.6640625" style="382" bestFit="1" customWidth="1"/>
    <col min="15109" max="15109" width="9.5546875" style="382" customWidth="1"/>
    <col min="15110" max="15110" width="12.33203125" style="382" customWidth="1"/>
    <col min="15111" max="15112" width="10" style="382" customWidth="1"/>
    <col min="15113" max="15113" width="5.88671875" style="382" customWidth="1"/>
    <col min="15114" max="15114" width="8.109375" style="382" customWidth="1"/>
    <col min="15115" max="15115" width="7.5546875" style="382" customWidth="1"/>
    <col min="15116" max="15116" width="5.33203125" style="382" customWidth="1"/>
    <col min="15117" max="15117" width="21.6640625" style="382" bestFit="1" customWidth="1"/>
    <col min="15118" max="15360" width="9.109375" style="382"/>
    <col min="15361" max="15361" width="5" style="382" customWidth="1"/>
    <col min="15362" max="15362" width="0" style="382" hidden="1" customWidth="1"/>
    <col min="15363" max="15363" width="10.88671875" style="382" customWidth="1"/>
    <col min="15364" max="15364" width="13.6640625" style="382" bestFit="1" customWidth="1"/>
    <col min="15365" max="15365" width="9.5546875" style="382" customWidth="1"/>
    <col min="15366" max="15366" width="12.33203125" style="382" customWidth="1"/>
    <col min="15367" max="15368" width="10" style="382" customWidth="1"/>
    <col min="15369" max="15369" width="5.88671875" style="382" customWidth="1"/>
    <col min="15370" max="15370" width="8.109375" style="382" customWidth="1"/>
    <col min="15371" max="15371" width="7.5546875" style="382" customWidth="1"/>
    <col min="15372" max="15372" width="5.33203125" style="382" customWidth="1"/>
    <col min="15373" max="15373" width="21.6640625" style="382" bestFit="1" customWidth="1"/>
    <col min="15374" max="15616" width="9.109375" style="382"/>
    <col min="15617" max="15617" width="5" style="382" customWidth="1"/>
    <col min="15618" max="15618" width="0" style="382" hidden="1" customWidth="1"/>
    <col min="15619" max="15619" width="10.88671875" style="382" customWidth="1"/>
    <col min="15620" max="15620" width="13.6640625" style="382" bestFit="1" customWidth="1"/>
    <col min="15621" max="15621" width="9.5546875" style="382" customWidth="1"/>
    <col min="15622" max="15622" width="12.33203125" style="382" customWidth="1"/>
    <col min="15623" max="15624" width="10" style="382" customWidth="1"/>
    <col min="15625" max="15625" width="5.88671875" style="382" customWidth="1"/>
    <col min="15626" max="15626" width="8.109375" style="382" customWidth="1"/>
    <col min="15627" max="15627" width="7.5546875" style="382" customWidth="1"/>
    <col min="15628" max="15628" width="5.33203125" style="382" customWidth="1"/>
    <col min="15629" max="15629" width="21.6640625" style="382" bestFit="1" customWidth="1"/>
    <col min="15630" max="15872" width="9.109375" style="382"/>
    <col min="15873" max="15873" width="5" style="382" customWidth="1"/>
    <col min="15874" max="15874" width="0" style="382" hidden="1" customWidth="1"/>
    <col min="15875" max="15875" width="10.88671875" style="382" customWidth="1"/>
    <col min="15876" max="15876" width="13.6640625" style="382" bestFit="1" customWidth="1"/>
    <col min="15877" max="15877" width="9.5546875" style="382" customWidth="1"/>
    <col min="15878" max="15878" width="12.33203125" style="382" customWidth="1"/>
    <col min="15879" max="15880" width="10" style="382" customWidth="1"/>
    <col min="15881" max="15881" width="5.88671875" style="382" customWidth="1"/>
    <col min="15882" max="15882" width="8.109375" style="382" customWidth="1"/>
    <col min="15883" max="15883" width="7.5546875" style="382" customWidth="1"/>
    <col min="15884" max="15884" width="5.33203125" style="382" customWidth="1"/>
    <col min="15885" max="15885" width="21.6640625" style="382" bestFit="1" customWidth="1"/>
    <col min="15886" max="16128" width="9.109375" style="382"/>
    <col min="16129" max="16129" width="5" style="382" customWidth="1"/>
    <col min="16130" max="16130" width="0" style="382" hidden="1" customWidth="1"/>
    <col min="16131" max="16131" width="10.88671875" style="382" customWidth="1"/>
    <col min="16132" max="16132" width="13.6640625" style="382" bestFit="1" customWidth="1"/>
    <col min="16133" max="16133" width="9.5546875" style="382" customWidth="1"/>
    <col min="16134" max="16134" width="12.33203125" style="382" customWidth="1"/>
    <col min="16135" max="16136" width="10" style="382" customWidth="1"/>
    <col min="16137" max="16137" width="5.88671875" style="382" customWidth="1"/>
    <col min="16138" max="16138" width="8.109375" style="382" customWidth="1"/>
    <col min="16139" max="16139" width="7.5546875" style="382" customWidth="1"/>
    <col min="16140" max="16140" width="5.33203125" style="382" customWidth="1"/>
    <col min="16141" max="16141" width="21.6640625" style="382" bestFit="1" customWidth="1"/>
    <col min="16142" max="16384" width="9.109375" style="382"/>
  </cols>
  <sheetData>
    <row r="1" spans="1:16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  <c r="L1" s="9"/>
    </row>
    <row r="2" spans="1:16" s="375" customFormat="1" ht="15.6">
      <c r="A2" s="20" t="s">
        <v>64</v>
      </c>
      <c r="D2" s="376"/>
      <c r="E2" s="377"/>
      <c r="F2" s="378"/>
      <c r="G2" s="379"/>
      <c r="H2" s="379"/>
      <c r="I2" s="380"/>
      <c r="J2" s="380"/>
      <c r="K2" s="380"/>
      <c r="L2" s="11"/>
    </row>
    <row r="3" spans="1:16" s="388" customFormat="1" ht="12" customHeight="1">
      <c r="A3" s="382"/>
      <c r="B3" s="382"/>
      <c r="C3" s="382"/>
      <c r="D3" s="383"/>
      <c r="E3" s="384"/>
      <c r="F3" s="385"/>
      <c r="G3" s="385"/>
      <c r="H3" s="385"/>
      <c r="I3" s="385"/>
      <c r="J3" s="386"/>
      <c r="K3" s="386"/>
      <c r="L3" s="12"/>
      <c r="M3" s="387"/>
    </row>
    <row r="4" spans="1:16" s="389" customFormat="1" ht="15.6">
      <c r="C4" s="375" t="s">
        <v>621</v>
      </c>
      <c r="D4" s="375"/>
      <c r="E4" s="384"/>
      <c r="F4" s="390"/>
      <c r="G4" s="390"/>
      <c r="H4" s="391"/>
      <c r="I4" s="391"/>
      <c r="J4" s="392"/>
      <c r="K4" s="386"/>
      <c r="L4" s="12"/>
      <c r="M4" s="388"/>
    </row>
    <row r="5" spans="1:16" ht="18" customHeight="1" thickBot="1">
      <c r="C5" s="393"/>
      <c r="D5" s="383" t="s">
        <v>569</v>
      </c>
      <c r="E5" s="384"/>
      <c r="F5" s="390"/>
      <c r="G5" s="390"/>
    </row>
    <row r="6" spans="1:16" s="400" customFormat="1" ht="21.75" customHeight="1" thickBot="1">
      <c r="A6" s="356" t="s">
        <v>70</v>
      </c>
      <c r="B6" s="394" t="s">
        <v>168</v>
      </c>
      <c r="C6" s="395" t="s">
        <v>2</v>
      </c>
      <c r="D6" s="396" t="s">
        <v>3</v>
      </c>
      <c r="E6" s="397" t="s">
        <v>4</v>
      </c>
      <c r="F6" s="398" t="s">
        <v>5</v>
      </c>
      <c r="G6" s="2" t="s">
        <v>6</v>
      </c>
      <c r="H6" s="3" t="s">
        <v>7</v>
      </c>
      <c r="I6" s="398" t="s">
        <v>8</v>
      </c>
      <c r="J6" s="397" t="s">
        <v>487</v>
      </c>
      <c r="K6" s="397" t="s">
        <v>488</v>
      </c>
      <c r="L6" s="13" t="s">
        <v>9</v>
      </c>
      <c r="M6" s="399" t="s">
        <v>10</v>
      </c>
    </row>
    <row r="7" spans="1:16" ht="18" customHeight="1">
      <c r="A7" s="401">
        <v>1</v>
      </c>
      <c r="B7" s="402"/>
      <c r="C7" s="403" t="s">
        <v>143</v>
      </c>
      <c r="D7" s="404" t="s">
        <v>631</v>
      </c>
      <c r="E7" s="405">
        <v>39210</v>
      </c>
      <c r="F7" s="406" t="s">
        <v>98</v>
      </c>
      <c r="G7" s="406" t="s">
        <v>99</v>
      </c>
      <c r="H7" s="406"/>
      <c r="I7" s="407">
        <v>18</v>
      </c>
      <c r="J7" s="413">
        <v>9.59</v>
      </c>
      <c r="K7" s="414">
        <v>9.69</v>
      </c>
      <c r="L7" s="54" t="str">
        <f>IF(ISBLANK(J7),"",IF(J7&gt;13.34,"",IF(J7&lt;=9.24,"I A",IF(J7&lt;=9.84,"II A",IF(J7&lt;=10.84,"III A",IF(J7&lt;=11.94,"I JA",IF(J7&lt;=12.74,"II JA",IF(J7&lt;=13.34,"III JA"))))))))</f>
        <v>II A</v>
      </c>
      <c r="M7" s="406" t="s">
        <v>632</v>
      </c>
    </row>
    <row r="8" spans="1:16" ht="18" customHeight="1">
      <c r="A8" s="401">
        <v>2</v>
      </c>
      <c r="B8" s="402"/>
      <c r="C8" s="403" t="s">
        <v>23</v>
      </c>
      <c r="D8" s="404" t="s">
        <v>635</v>
      </c>
      <c r="E8" s="405" t="s">
        <v>636</v>
      </c>
      <c r="F8" s="406" t="s">
        <v>109</v>
      </c>
      <c r="G8" s="406" t="s">
        <v>110</v>
      </c>
      <c r="H8" s="406"/>
      <c r="I8" s="407">
        <v>14</v>
      </c>
      <c r="J8" s="413">
        <v>10.01</v>
      </c>
      <c r="K8" s="414">
        <v>9.7799999999999994</v>
      </c>
      <c r="L8" s="54" t="s">
        <v>640</v>
      </c>
      <c r="M8" s="406" t="s">
        <v>268</v>
      </c>
    </row>
    <row r="9" spans="1:16" ht="18" customHeight="1">
      <c r="A9" s="401">
        <v>3</v>
      </c>
      <c r="B9" s="402"/>
      <c r="C9" s="403" t="s">
        <v>628</v>
      </c>
      <c r="D9" s="404" t="s">
        <v>629</v>
      </c>
      <c r="E9" s="405" t="s">
        <v>630</v>
      </c>
      <c r="F9" s="406" t="s">
        <v>53</v>
      </c>
      <c r="G9" s="406" t="s">
        <v>14</v>
      </c>
      <c r="H9" s="406"/>
      <c r="I9" s="407">
        <v>11</v>
      </c>
      <c r="J9" s="413">
        <v>9.93</v>
      </c>
      <c r="K9" s="414">
        <v>9.89</v>
      </c>
      <c r="L9" s="54" t="str">
        <f>IF(ISBLANK(J9),"",IF(J9&gt;13.34,"",IF(J9&lt;=9.24,"I A",IF(J9&lt;=9.84,"II A",IF(J9&lt;=10.84,"III A",IF(J9&lt;=11.94,"I JA",IF(J9&lt;=12.74,"II JA",IF(J9&lt;=13.34,"III JA"))))))))</f>
        <v>III A</v>
      </c>
      <c r="M9" s="406" t="s">
        <v>19</v>
      </c>
    </row>
    <row r="10" spans="1:16" ht="18" customHeight="1">
      <c r="A10" s="401">
        <v>4</v>
      </c>
      <c r="B10" s="402"/>
      <c r="C10" s="403" t="s">
        <v>625</v>
      </c>
      <c r="D10" s="404" t="s">
        <v>626</v>
      </c>
      <c r="E10" s="405" t="s">
        <v>627</v>
      </c>
      <c r="F10" s="406" t="s">
        <v>89</v>
      </c>
      <c r="G10" s="406" t="s">
        <v>115</v>
      </c>
      <c r="H10" s="406"/>
      <c r="I10" s="407" t="s">
        <v>18</v>
      </c>
      <c r="J10" s="413">
        <v>10.58</v>
      </c>
      <c r="K10" s="414">
        <v>10.39</v>
      </c>
      <c r="L10" s="54" t="str">
        <f>IF(ISBLANK(J10),"",IF(J10&gt;13.34,"",IF(J10&lt;=9.24,"I A",IF(J10&lt;=9.84,"II A",IF(J10&lt;=10.84,"III A",IF(J10&lt;=11.94,"I JA",IF(J10&lt;=12.74,"II JA",IF(J10&lt;=13.34,"III JA"))))))))</f>
        <v>III A</v>
      </c>
      <c r="M10" s="406" t="s">
        <v>116</v>
      </c>
      <c r="N10" s="400"/>
      <c r="O10" s="400"/>
      <c r="P10" s="400"/>
    </row>
    <row r="11" spans="1:16" ht="18" customHeight="1">
      <c r="A11" s="401">
        <v>5</v>
      </c>
      <c r="B11" s="402"/>
      <c r="C11" s="403" t="s">
        <v>637</v>
      </c>
      <c r="D11" s="404" t="s">
        <v>638</v>
      </c>
      <c r="E11" s="405" t="s">
        <v>639</v>
      </c>
      <c r="F11" s="406" t="s">
        <v>237</v>
      </c>
      <c r="G11" s="406" t="s">
        <v>238</v>
      </c>
      <c r="H11" s="406"/>
      <c r="I11" s="407">
        <v>9</v>
      </c>
      <c r="J11" s="413">
        <v>10.74</v>
      </c>
      <c r="K11" s="414">
        <v>10.41</v>
      </c>
      <c r="L11" s="54" t="str">
        <f>IF(ISBLANK(J11),"",IF(J11&gt;13.34,"",IF(J11&lt;=9.24,"I A",IF(J11&lt;=9.84,"II A",IF(J11&lt;=10.84,"III A",IF(J11&lt;=11.94,"I JA",IF(J11&lt;=12.74,"II JA",IF(J11&lt;=13.34,"III JA"))))))))</f>
        <v>III A</v>
      </c>
      <c r="M11" s="406" t="s">
        <v>239</v>
      </c>
    </row>
    <row r="12" spans="1:16" ht="18" customHeight="1" thickBot="1">
      <c r="A12" s="401">
        <v>6</v>
      </c>
      <c r="B12" s="402"/>
      <c r="C12" s="403" t="s">
        <v>164</v>
      </c>
      <c r="D12" s="404" t="s">
        <v>633</v>
      </c>
      <c r="E12" s="405" t="s">
        <v>634</v>
      </c>
      <c r="F12" s="406" t="s">
        <v>53</v>
      </c>
      <c r="G12" s="406" t="s">
        <v>14</v>
      </c>
      <c r="H12" s="406"/>
      <c r="I12" s="407">
        <v>8</v>
      </c>
      <c r="J12" s="413">
        <v>10.25</v>
      </c>
      <c r="K12" s="414">
        <v>10.83</v>
      </c>
      <c r="L12" s="54" t="str">
        <f>IF(ISBLANK(J12),"",IF(J12&gt;13.34,"",IF(J12&lt;=9.24,"I A",IF(J12&lt;=9.84,"II A",IF(J12&lt;=10.84,"III A",IF(J12&lt;=11.94,"I JA",IF(J12&lt;=12.74,"II JA",IF(J12&lt;=13.34,"III JA"))))))))</f>
        <v>III A</v>
      </c>
      <c r="M12" s="406" t="s">
        <v>19</v>
      </c>
    </row>
    <row r="13" spans="1:16" s="400" customFormat="1" ht="21.75" customHeight="1" thickBot="1">
      <c r="A13" s="356" t="s">
        <v>70</v>
      </c>
      <c r="B13" s="394" t="s">
        <v>168</v>
      </c>
      <c r="C13" s="395" t="s">
        <v>2</v>
      </c>
      <c r="D13" s="396" t="s">
        <v>3</v>
      </c>
      <c r="E13" s="397" t="s">
        <v>4</v>
      </c>
      <c r="F13" s="398" t="s">
        <v>5</v>
      </c>
      <c r="G13" s="2" t="s">
        <v>6</v>
      </c>
      <c r="H13" s="3" t="s">
        <v>7</v>
      </c>
      <c r="I13" s="398" t="s">
        <v>8</v>
      </c>
      <c r="J13" s="397" t="s">
        <v>487</v>
      </c>
      <c r="K13" s="397" t="s">
        <v>488</v>
      </c>
      <c r="L13" s="13" t="s">
        <v>9</v>
      </c>
      <c r="M13" s="399" t="s">
        <v>10</v>
      </c>
    </row>
    <row r="14" spans="1:16" ht="18" customHeight="1">
      <c r="A14" s="401">
        <v>7</v>
      </c>
      <c r="B14" s="402"/>
      <c r="C14" s="403" t="s">
        <v>623</v>
      </c>
      <c r="D14" s="404" t="s">
        <v>624</v>
      </c>
      <c r="E14" s="405">
        <v>39248</v>
      </c>
      <c r="F14" s="406" t="s">
        <v>429</v>
      </c>
      <c r="G14" s="406" t="s">
        <v>13</v>
      </c>
      <c r="H14" s="406"/>
      <c r="I14" s="407">
        <v>7</v>
      </c>
      <c r="J14" s="413">
        <v>10.98</v>
      </c>
      <c r="K14" s="409"/>
      <c r="L14" s="54" t="str">
        <f>IF(ISBLANK(J14),"",IF(J14&gt;13.34,"",IF(J14&lt;=9.24,"I A",IF(J14&lt;=9.84,"II A",IF(J14&lt;=10.84,"III A",IF(J14&lt;=11.94,"I JA",IF(J14&lt;=12.74,"II JA",IF(J14&lt;=13.34,"III JA"))))))))</f>
        <v>I JA</v>
      </c>
      <c r="M14" s="406" t="s">
        <v>44</v>
      </c>
      <c r="N14" s="400"/>
      <c r="O14" s="400"/>
      <c r="P14" s="400"/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0"/>
  <sheetViews>
    <sheetView zoomScaleNormal="100" workbookViewId="0">
      <selection activeCell="R16" sqref="R16"/>
    </sheetView>
  </sheetViews>
  <sheetFormatPr defaultRowHeight="13.2"/>
  <cols>
    <col min="1" max="1" width="6.44140625" style="382" customWidth="1"/>
    <col min="2" max="2" width="5.6640625" style="382" hidden="1" customWidth="1"/>
    <col min="3" max="3" width="9.88671875" style="382" customWidth="1"/>
    <col min="4" max="4" width="11" style="382" customWidth="1"/>
    <col min="5" max="5" width="9.33203125" style="412" customWidth="1"/>
    <col min="6" max="6" width="9.5546875" style="391" bestFit="1" customWidth="1"/>
    <col min="7" max="7" width="10.6640625" style="391" bestFit="1" customWidth="1"/>
    <col min="8" max="8" width="7.109375" style="391" customWidth="1"/>
    <col min="9" max="9" width="5.88671875" style="391" customWidth="1"/>
    <col min="10" max="10" width="8.109375" style="392" customWidth="1"/>
    <col min="11" max="11" width="7" style="386" customWidth="1"/>
    <col min="12" max="12" width="5.6640625" style="12" customWidth="1"/>
    <col min="13" max="13" width="22.6640625" style="388" customWidth="1"/>
    <col min="14" max="14" width="4.44140625" style="382" bestFit="1" customWidth="1"/>
    <col min="15" max="256" width="9.109375" style="382"/>
    <col min="257" max="257" width="6.44140625" style="382" customWidth="1"/>
    <col min="258" max="258" width="0" style="382" hidden="1" customWidth="1"/>
    <col min="259" max="259" width="9.88671875" style="382" customWidth="1"/>
    <col min="260" max="260" width="11" style="382" customWidth="1"/>
    <col min="261" max="261" width="9.33203125" style="382" customWidth="1"/>
    <col min="262" max="262" width="9.5546875" style="382" bestFit="1" customWidth="1"/>
    <col min="263" max="263" width="10.6640625" style="382" bestFit="1" customWidth="1"/>
    <col min="264" max="264" width="7.109375" style="382" customWidth="1"/>
    <col min="265" max="265" width="5.88671875" style="382" customWidth="1"/>
    <col min="266" max="266" width="8.109375" style="382" customWidth="1"/>
    <col min="267" max="267" width="7" style="382" customWidth="1"/>
    <col min="268" max="268" width="5.6640625" style="382" customWidth="1"/>
    <col min="269" max="269" width="22.6640625" style="382" customWidth="1"/>
    <col min="270" max="270" width="4.44140625" style="382" bestFit="1" customWidth="1"/>
    <col min="271" max="512" width="9.109375" style="382"/>
    <col min="513" max="513" width="6.44140625" style="382" customWidth="1"/>
    <col min="514" max="514" width="0" style="382" hidden="1" customWidth="1"/>
    <col min="515" max="515" width="9.88671875" style="382" customWidth="1"/>
    <col min="516" max="516" width="11" style="382" customWidth="1"/>
    <col min="517" max="517" width="9.33203125" style="382" customWidth="1"/>
    <col min="518" max="518" width="9.5546875" style="382" bestFit="1" customWidth="1"/>
    <col min="519" max="519" width="10.6640625" style="382" bestFit="1" customWidth="1"/>
    <col min="520" max="520" width="7.109375" style="382" customWidth="1"/>
    <col min="521" max="521" width="5.88671875" style="382" customWidth="1"/>
    <col min="522" max="522" width="8.109375" style="382" customWidth="1"/>
    <col min="523" max="523" width="7" style="382" customWidth="1"/>
    <col min="524" max="524" width="5.6640625" style="382" customWidth="1"/>
    <col min="525" max="525" width="22.6640625" style="382" customWidth="1"/>
    <col min="526" max="526" width="4.44140625" style="382" bestFit="1" customWidth="1"/>
    <col min="527" max="768" width="9.109375" style="382"/>
    <col min="769" max="769" width="6.44140625" style="382" customWidth="1"/>
    <col min="770" max="770" width="0" style="382" hidden="1" customWidth="1"/>
    <col min="771" max="771" width="9.88671875" style="382" customWidth="1"/>
    <col min="772" max="772" width="11" style="382" customWidth="1"/>
    <col min="773" max="773" width="9.33203125" style="382" customWidth="1"/>
    <col min="774" max="774" width="9.5546875" style="382" bestFit="1" customWidth="1"/>
    <col min="775" max="775" width="10.6640625" style="382" bestFit="1" customWidth="1"/>
    <col min="776" max="776" width="7.109375" style="382" customWidth="1"/>
    <col min="777" max="777" width="5.88671875" style="382" customWidth="1"/>
    <col min="778" max="778" width="8.109375" style="382" customWidth="1"/>
    <col min="779" max="779" width="7" style="382" customWidth="1"/>
    <col min="780" max="780" width="5.6640625" style="382" customWidth="1"/>
    <col min="781" max="781" width="22.6640625" style="382" customWidth="1"/>
    <col min="782" max="782" width="4.44140625" style="382" bestFit="1" customWidth="1"/>
    <col min="783" max="1024" width="9.109375" style="382"/>
    <col min="1025" max="1025" width="6.44140625" style="382" customWidth="1"/>
    <col min="1026" max="1026" width="0" style="382" hidden="1" customWidth="1"/>
    <col min="1027" max="1027" width="9.88671875" style="382" customWidth="1"/>
    <col min="1028" max="1028" width="11" style="382" customWidth="1"/>
    <col min="1029" max="1029" width="9.33203125" style="382" customWidth="1"/>
    <col min="1030" max="1030" width="9.5546875" style="382" bestFit="1" customWidth="1"/>
    <col min="1031" max="1031" width="10.6640625" style="382" bestFit="1" customWidth="1"/>
    <col min="1032" max="1032" width="7.109375" style="382" customWidth="1"/>
    <col min="1033" max="1033" width="5.88671875" style="382" customWidth="1"/>
    <col min="1034" max="1034" width="8.109375" style="382" customWidth="1"/>
    <col min="1035" max="1035" width="7" style="382" customWidth="1"/>
    <col min="1036" max="1036" width="5.6640625" style="382" customWidth="1"/>
    <col min="1037" max="1037" width="22.6640625" style="382" customWidth="1"/>
    <col min="1038" max="1038" width="4.44140625" style="382" bestFit="1" customWidth="1"/>
    <col min="1039" max="1280" width="9.109375" style="382"/>
    <col min="1281" max="1281" width="6.44140625" style="382" customWidth="1"/>
    <col min="1282" max="1282" width="0" style="382" hidden="1" customWidth="1"/>
    <col min="1283" max="1283" width="9.88671875" style="382" customWidth="1"/>
    <col min="1284" max="1284" width="11" style="382" customWidth="1"/>
    <col min="1285" max="1285" width="9.33203125" style="382" customWidth="1"/>
    <col min="1286" max="1286" width="9.5546875" style="382" bestFit="1" customWidth="1"/>
    <col min="1287" max="1287" width="10.6640625" style="382" bestFit="1" customWidth="1"/>
    <col min="1288" max="1288" width="7.109375" style="382" customWidth="1"/>
    <col min="1289" max="1289" width="5.88671875" style="382" customWidth="1"/>
    <col min="1290" max="1290" width="8.109375" style="382" customWidth="1"/>
    <col min="1291" max="1291" width="7" style="382" customWidth="1"/>
    <col min="1292" max="1292" width="5.6640625" style="382" customWidth="1"/>
    <col min="1293" max="1293" width="22.6640625" style="382" customWidth="1"/>
    <col min="1294" max="1294" width="4.44140625" style="382" bestFit="1" customWidth="1"/>
    <col min="1295" max="1536" width="9.109375" style="382"/>
    <col min="1537" max="1537" width="6.44140625" style="382" customWidth="1"/>
    <col min="1538" max="1538" width="0" style="382" hidden="1" customWidth="1"/>
    <col min="1539" max="1539" width="9.88671875" style="382" customWidth="1"/>
    <col min="1540" max="1540" width="11" style="382" customWidth="1"/>
    <col min="1541" max="1541" width="9.33203125" style="382" customWidth="1"/>
    <col min="1542" max="1542" width="9.5546875" style="382" bestFit="1" customWidth="1"/>
    <col min="1543" max="1543" width="10.6640625" style="382" bestFit="1" customWidth="1"/>
    <col min="1544" max="1544" width="7.109375" style="382" customWidth="1"/>
    <col min="1545" max="1545" width="5.88671875" style="382" customWidth="1"/>
    <col min="1546" max="1546" width="8.109375" style="382" customWidth="1"/>
    <col min="1547" max="1547" width="7" style="382" customWidth="1"/>
    <col min="1548" max="1548" width="5.6640625" style="382" customWidth="1"/>
    <col min="1549" max="1549" width="22.6640625" style="382" customWidth="1"/>
    <col min="1550" max="1550" width="4.44140625" style="382" bestFit="1" customWidth="1"/>
    <col min="1551" max="1792" width="9.109375" style="382"/>
    <col min="1793" max="1793" width="6.44140625" style="382" customWidth="1"/>
    <col min="1794" max="1794" width="0" style="382" hidden="1" customWidth="1"/>
    <col min="1795" max="1795" width="9.88671875" style="382" customWidth="1"/>
    <col min="1796" max="1796" width="11" style="382" customWidth="1"/>
    <col min="1797" max="1797" width="9.33203125" style="382" customWidth="1"/>
    <col min="1798" max="1798" width="9.5546875" style="382" bestFit="1" customWidth="1"/>
    <col min="1799" max="1799" width="10.6640625" style="382" bestFit="1" customWidth="1"/>
    <col min="1800" max="1800" width="7.109375" style="382" customWidth="1"/>
    <col min="1801" max="1801" width="5.88671875" style="382" customWidth="1"/>
    <col min="1802" max="1802" width="8.109375" style="382" customWidth="1"/>
    <col min="1803" max="1803" width="7" style="382" customWidth="1"/>
    <col min="1804" max="1804" width="5.6640625" style="382" customWidth="1"/>
    <col min="1805" max="1805" width="22.6640625" style="382" customWidth="1"/>
    <col min="1806" max="1806" width="4.44140625" style="382" bestFit="1" customWidth="1"/>
    <col min="1807" max="2048" width="9.109375" style="382"/>
    <col min="2049" max="2049" width="6.44140625" style="382" customWidth="1"/>
    <col min="2050" max="2050" width="0" style="382" hidden="1" customWidth="1"/>
    <col min="2051" max="2051" width="9.88671875" style="382" customWidth="1"/>
    <col min="2052" max="2052" width="11" style="382" customWidth="1"/>
    <col min="2053" max="2053" width="9.33203125" style="382" customWidth="1"/>
    <col min="2054" max="2054" width="9.5546875" style="382" bestFit="1" customWidth="1"/>
    <col min="2055" max="2055" width="10.6640625" style="382" bestFit="1" customWidth="1"/>
    <col min="2056" max="2056" width="7.109375" style="382" customWidth="1"/>
    <col min="2057" max="2057" width="5.88671875" style="382" customWidth="1"/>
    <col min="2058" max="2058" width="8.109375" style="382" customWidth="1"/>
    <col min="2059" max="2059" width="7" style="382" customWidth="1"/>
    <col min="2060" max="2060" width="5.6640625" style="382" customWidth="1"/>
    <col min="2061" max="2061" width="22.6640625" style="382" customWidth="1"/>
    <col min="2062" max="2062" width="4.44140625" style="382" bestFit="1" customWidth="1"/>
    <col min="2063" max="2304" width="9.109375" style="382"/>
    <col min="2305" max="2305" width="6.44140625" style="382" customWidth="1"/>
    <col min="2306" max="2306" width="0" style="382" hidden="1" customWidth="1"/>
    <col min="2307" max="2307" width="9.88671875" style="382" customWidth="1"/>
    <col min="2308" max="2308" width="11" style="382" customWidth="1"/>
    <col min="2309" max="2309" width="9.33203125" style="382" customWidth="1"/>
    <col min="2310" max="2310" width="9.5546875" style="382" bestFit="1" customWidth="1"/>
    <col min="2311" max="2311" width="10.6640625" style="382" bestFit="1" customWidth="1"/>
    <col min="2312" max="2312" width="7.109375" style="382" customWidth="1"/>
    <col min="2313" max="2313" width="5.88671875" style="382" customWidth="1"/>
    <col min="2314" max="2314" width="8.109375" style="382" customWidth="1"/>
    <col min="2315" max="2315" width="7" style="382" customWidth="1"/>
    <col min="2316" max="2316" width="5.6640625" style="382" customWidth="1"/>
    <col min="2317" max="2317" width="22.6640625" style="382" customWidth="1"/>
    <col min="2318" max="2318" width="4.44140625" style="382" bestFit="1" customWidth="1"/>
    <col min="2319" max="2560" width="9.109375" style="382"/>
    <col min="2561" max="2561" width="6.44140625" style="382" customWidth="1"/>
    <col min="2562" max="2562" width="0" style="382" hidden="1" customWidth="1"/>
    <col min="2563" max="2563" width="9.88671875" style="382" customWidth="1"/>
    <col min="2564" max="2564" width="11" style="382" customWidth="1"/>
    <col min="2565" max="2565" width="9.33203125" style="382" customWidth="1"/>
    <col min="2566" max="2566" width="9.5546875" style="382" bestFit="1" customWidth="1"/>
    <col min="2567" max="2567" width="10.6640625" style="382" bestFit="1" customWidth="1"/>
    <col min="2568" max="2568" width="7.109375" style="382" customWidth="1"/>
    <col min="2569" max="2569" width="5.88671875" style="382" customWidth="1"/>
    <col min="2570" max="2570" width="8.109375" style="382" customWidth="1"/>
    <col min="2571" max="2571" width="7" style="382" customWidth="1"/>
    <col min="2572" max="2572" width="5.6640625" style="382" customWidth="1"/>
    <col min="2573" max="2573" width="22.6640625" style="382" customWidth="1"/>
    <col min="2574" max="2574" width="4.44140625" style="382" bestFit="1" customWidth="1"/>
    <col min="2575" max="2816" width="9.109375" style="382"/>
    <col min="2817" max="2817" width="6.44140625" style="382" customWidth="1"/>
    <col min="2818" max="2818" width="0" style="382" hidden="1" customWidth="1"/>
    <col min="2819" max="2819" width="9.88671875" style="382" customWidth="1"/>
    <col min="2820" max="2820" width="11" style="382" customWidth="1"/>
    <col min="2821" max="2821" width="9.33203125" style="382" customWidth="1"/>
    <col min="2822" max="2822" width="9.5546875" style="382" bestFit="1" customWidth="1"/>
    <col min="2823" max="2823" width="10.6640625" style="382" bestFit="1" customWidth="1"/>
    <col min="2824" max="2824" width="7.109375" style="382" customWidth="1"/>
    <col min="2825" max="2825" width="5.88671875" style="382" customWidth="1"/>
    <col min="2826" max="2826" width="8.109375" style="382" customWidth="1"/>
    <col min="2827" max="2827" width="7" style="382" customWidth="1"/>
    <col min="2828" max="2828" width="5.6640625" style="382" customWidth="1"/>
    <col min="2829" max="2829" width="22.6640625" style="382" customWidth="1"/>
    <col min="2830" max="2830" width="4.44140625" style="382" bestFit="1" customWidth="1"/>
    <col min="2831" max="3072" width="9.109375" style="382"/>
    <col min="3073" max="3073" width="6.44140625" style="382" customWidth="1"/>
    <col min="3074" max="3074" width="0" style="382" hidden="1" customWidth="1"/>
    <col min="3075" max="3075" width="9.88671875" style="382" customWidth="1"/>
    <col min="3076" max="3076" width="11" style="382" customWidth="1"/>
    <col min="3077" max="3077" width="9.33203125" style="382" customWidth="1"/>
    <col min="3078" max="3078" width="9.5546875" style="382" bestFit="1" customWidth="1"/>
    <col min="3079" max="3079" width="10.6640625" style="382" bestFit="1" customWidth="1"/>
    <col min="3080" max="3080" width="7.109375" style="382" customWidth="1"/>
    <col min="3081" max="3081" width="5.88671875" style="382" customWidth="1"/>
    <col min="3082" max="3082" width="8.109375" style="382" customWidth="1"/>
    <col min="3083" max="3083" width="7" style="382" customWidth="1"/>
    <col min="3084" max="3084" width="5.6640625" style="382" customWidth="1"/>
    <col min="3085" max="3085" width="22.6640625" style="382" customWidth="1"/>
    <col min="3086" max="3086" width="4.44140625" style="382" bestFit="1" customWidth="1"/>
    <col min="3087" max="3328" width="9.109375" style="382"/>
    <col min="3329" max="3329" width="6.44140625" style="382" customWidth="1"/>
    <col min="3330" max="3330" width="0" style="382" hidden="1" customWidth="1"/>
    <col min="3331" max="3331" width="9.88671875" style="382" customWidth="1"/>
    <col min="3332" max="3332" width="11" style="382" customWidth="1"/>
    <col min="3333" max="3333" width="9.33203125" style="382" customWidth="1"/>
    <col min="3334" max="3334" width="9.5546875" style="382" bestFit="1" customWidth="1"/>
    <col min="3335" max="3335" width="10.6640625" style="382" bestFit="1" customWidth="1"/>
    <col min="3336" max="3336" width="7.109375" style="382" customWidth="1"/>
    <col min="3337" max="3337" width="5.88671875" style="382" customWidth="1"/>
    <col min="3338" max="3338" width="8.109375" style="382" customWidth="1"/>
    <col min="3339" max="3339" width="7" style="382" customWidth="1"/>
    <col min="3340" max="3340" width="5.6640625" style="382" customWidth="1"/>
    <col min="3341" max="3341" width="22.6640625" style="382" customWidth="1"/>
    <col min="3342" max="3342" width="4.44140625" style="382" bestFit="1" customWidth="1"/>
    <col min="3343" max="3584" width="9.109375" style="382"/>
    <col min="3585" max="3585" width="6.44140625" style="382" customWidth="1"/>
    <col min="3586" max="3586" width="0" style="382" hidden="1" customWidth="1"/>
    <col min="3587" max="3587" width="9.88671875" style="382" customWidth="1"/>
    <col min="3588" max="3588" width="11" style="382" customWidth="1"/>
    <col min="3589" max="3589" width="9.33203125" style="382" customWidth="1"/>
    <col min="3590" max="3590" width="9.5546875" style="382" bestFit="1" customWidth="1"/>
    <col min="3591" max="3591" width="10.6640625" style="382" bestFit="1" customWidth="1"/>
    <col min="3592" max="3592" width="7.109375" style="382" customWidth="1"/>
    <col min="3593" max="3593" width="5.88671875" style="382" customWidth="1"/>
    <col min="3594" max="3594" width="8.109375" style="382" customWidth="1"/>
    <col min="3595" max="3595" width="7" style="382" customWidth="1"/>
    <col min="3596" max="3596" width="5.6640625" style="382" customWidth="1"/>
    <col min="3597" max="3597" width="22.6640625" style="382" customWidth="1"/>
    <col min="3598" max="3598" width="4.44140625" style="382" bestFit="1" customWidth="1"/>
    <col min="3599" max="3840" width="9.109375" style="382"/>
    <col min="3841" max="3841" width="6.44140625" style="382" customWidth="1"/>
    <col min="3842" max="3842" width="0" style="382" hidden="1" customWidth="1"/>
    <col min="3843" max="3843" width="9.88671875" style="382" customWidth="1"/>
    <col min="3844" max="3844" width="11" style="382" customWidth="1"/>
    <col min="3845" max="3845" width="9.33203125" style="382" customWidth="1"/>
    <col min="3846" max="3846" width="9.5546875" style="382" bestFit="1" customWidth="1"/>
    <col min="3847" max="3847" width="10.6640625" style="382" bestFit="1" customWidth="1"/>
    <col min="3848" max="3848" width="7.109375" style="382" customWidth="1"/>
    <col min="3849" max="3849" width="5.88671875" style="382" customWidth="1"/>
    <col min="3850" max="3850" width="8.109375" style="382" customWidth="1"/>
    <col min="3851" max="3851" width="7" style="382" customWidth="1"/>
    <col min="3852" max="3852" width="5.6640625" style="382" customWidth="1"/>
    <col min="3853" max="3853" width="22.6640625" style="382" customWidth="1"/>
    <col min="3854" max="3854" width="4.44140625" style="382" bestFit="1" customWidth="1"/>
    <col min="3855" max="4096" width="9.109375" style="382"/>
    <col min="4097" max="4097" width="6.44140625" style="382" customWidth="1"/>
    <col min="4098" max="4098" width="0" style="382" hidden="1" customWidth="1"/>
    <col min="4099" max="4099" width="9.88671875" style="382" customWidth="1"/>
    <col min="4100" max="4100" width="11" style="382" customWidth="1"/>
    <col min="4101" max="4101" width="9.33203125" style="382" customWidth="1"/>
    <col min="4102" max="4102" width="9.5546875" style="382" bestFit="1" customWidth="1"/>
    <col min="4103" max="4103" width="10.6640625" style="382" bestFit="1" customWidth="1"/>
    <col min="4104" max="4104" width="7.109375" style="382" customWidth="1"/>
    <col min="4105" max="4105" width="5.88671875" style="382" customWidth="1"/>
    <col min="4106" max="4106" width="8.109375" style="382" customWidth="1"/>
    <col min="4107" max="4107" width="7" style="382" customWidth="1"/>
    <col min="4108" max="4108" width="5.6640625" style="382" customWidth="1"/>
    <col min="4109" max="4109" width="22.6640625" style="382" customWidth="1"/>
    <col min="4110" max="4110" width="4.44140625" style="382" bestFit="1" customWidth="1"/>
    <col min="4111" max="4352" width="9.109375" style="382"/>
    <col min="4353" max="4353" width="6.44140625" style="382" customWidth="1"/>
    <col min="4354" max="4354" width="0" style="382" hidden="1" customWidth="1"/>
    <col min="4355" max="4355" width="9.88671875" style="382" customWidth="1"/>
    <col min="4356" max="4356" width="11" style="382" customWidth="1"/>
    <col min="4357" max="4357" width="9.33203125" style="382" customWidth="1"/>
    <col min="4358" max="4358" width="9.5546875" style="382" bestFit="1" customWidth="1"/>
    <col min="4359" max="4359" width="10.6640625" style="382" bestFit="1" customWidth="1"/>
    <col min="4360" max="4360" width="7.109375" style="382" customWidth="1"/>
    <col min="4361" max="4361" width="5.88671875" style="382" customWidth="1"/>
    <col min="4362" max="4362" width="8.109375" style="382" customWidth="1"/>
    <col min="4363" max="4363" width="7" style="382" customWidth="1"/>
    <col min="4364" max="4364" width="5.6640625" style="382" customWidth="1"/>
    <col min="4365" max="4365" width="22.6640625" style="382" customWidth="1"/>
    <col min="4366" max="4366" width="4.44140625" style="382" bestFit="1" customWidth="1"/>
    <col min="4367" max="4608" width="9.109375" style="382"/>
    <col min="4609" max="4609" width="6.44140625" style="382" customWidth="1"/>
    <col min="4610" max="4610" width="0" style="382" hidden="1" customWidth="1"/>
    <col min="4611" max="4611" width="9.88671875" style="382" customWidth="1"/>
    <col min="4612" max="4612" width="11" style="382" customWidth="1"/>
    <col min="4613" max="4613" width="9.33203125" style="382" customWidth="1"/>
    <col min="4614" max="4614" width="9.5546875" style="382" bestFit="1" customWidth="1"/>
    <col min="4615" max="4615" width="10.6640625" style="382" bestFit="1" customWidth="1"/>
    <col min="4616" max="4616" width="7.109375" style="382" customWidth="1"/>
    <col min="4617" max="4617" width="5.88671875" style="382" customWidth="1"/>
    <col min="4618" max="4618" width="8.109375" style="382" customWidth="1"/>
    <col min="4619" max="4619" width="7" style="382" customWidth="1"/>
    <col min="4620" max="4620" width="5.6640625" style="382" customWidth="1"/>
    <col min="4621" max="4621" width="22.6640625" style="382" customWidth="1"/>
    <col min="4622" max="4622" width="4.44140625" style="382" bestFit="1" customWidth="1"/>
    <col min="4623" max="4864" width="9.109375" style="382"/>
    <col min="4865" max="4865" width="6.44140625" style="382" customWidth="1"/>
    <col min="4866" max="4866" width="0" style="382" hidden="1" customWidth="1"/>
    <col min="4867" max="4867" width="9.88671875" style="382" customWidth="1"/>
    <col min="4868" max="4868" width="11" style="382" customWidth="1"/>
    <col min="4869" max="4869" width="9.33203125" style="382" customWidth="1"/>
    <col min="4870" max="4870" width="9.5546875" style="382" bestFit="1" customWidth="1"/>
    <col min="4871" max="4871" width="10.6640625" style="382" bestFit="1" customWidth="1"/>
    <col min="4872" max="4872" width="7.109375" style="382" customWidth="1"/>
    <col min="4873" max="4873" width="5.88671875" style="382" customWidth="1"/>
    <col min="4874" max="4874" width="8.109375" style="382" customWidth="1"/>
    <col min="4875" max="4875" width="7" style="382" customWidth="1"/>
    <col min="4876" max="4876" width="5.6640625" style="382" customWidth="1"/>
    <col min="4877" max="4877" width="22.6640625" style="382" customWidth="1"/>
    <col min="4878" max="4878" width="4.44140625" style="382" bestFit="1" customWidth="1"/>
    <col min="4879" max="5120" width="9.109375" style="382"/>
    <col min="5121" max="5121" width="6.44140625" style="382" customWidth="1"/>
    <col min="5122" max="5122" width="0" style="382" hidden="1" customWidth="1"/>
    <col min="5123" max="5123" width="9.88671875" style="382" customWidth="1"/>
    <col min="5124" max="5124" width="11" style="382" customWidth="1"/>
    <col min="5125" max="5125" width="9.33203125" style="382" customWidth="1"/>
    <col min="5126" max="5126" width="9.5546875" style="382" bestFit="1" customWidth="1"/>
    <col min="5127" max="5127" width="10.6640625" style="382" bestFit="1" customWidth="1"/>
    <col min="5128" max="5128" width="7.109375" style="382" customWidth="1"/>
    <col min="5129" max="5129" width="5.88671875" style="382" customWidth="1"/>
    <col min="5130" max="5130" width="8.109375" style="382" customWidth="1"/>
    <col min="5131" max="5131" width="7" style="382" customWidth="1"/>
    <col min="5132" max="5132" width="5.6640625" style="382" customWidth="1"/>
    <col min="5133" max="5133" width="22.6640625" style="382" customWidth="1"/>
    <col min="5134" max="5134" width="4.44140625" style="382" bestFit="1" customWidth="1"/>
    <col min="5135" max="5376" width="9.109375" style="382"/>
    <col min="5377" max="5377" width="6.44140625" style="382" customWidth="1"/>
    <col min="5378" max="5378" width="0" style="382" hidden="1" customWidth="1"/>
    <col min="5379" max="5379" width="9.88671875" style="382" customWidth="1"/>
    <col min="5380" max="5380" width="11" style="382" customWidth="1"/>
    <col min="5381" max="5381" width="9.33203125" style="382" customWidth="1"/>
    <col min="5382" max="5382" width="9.5546875" style="382" bestFit="1" customWidth="1"/>
    <col min="5383" max="5383" width="10.6640625" style="382" bestFit="1" customWidth="1"/>
    <col min="5384" max="5384" width="7.109375" style="382" customWidth="1"/>
    <col min="5385" max="5385" width="5.88671875" style="382" customWidth="1"/>
    <col min="5386" max="5386" width="8.109375" style="382" customWidth="1"/>
    <col min="5387" max="5387" width="7" style="382" customWidth="1"/>
    <col min="5388" max="5388" width="5.6640625" style="382" customWidth="1"/>
    <col min="5389" max="5389" width="22.6640625" style="382" customWidth="1"/>
    <col min="5390" max="5390" width="4.44140625" style="382" bestFit="1" customWidth="1"/>
    <col min="5391" max="5632" width="9.109375" style="382"/>
    <col min="5633" max="5633" width="6.44140625" style="382" customWidth="1"/>
    <col min="5634" max="5634" width="0" style="382" hidden="1" customWidth="1"/>
    <col min="5635" max="5635" width="9.88671875" style="382" customWidth="1"/>
    <col min="5636" max="5636" width="11" style="382" customWidth="1"/>
    <col min="5637" max="5637" width="9.33203125" style="382" customWidth="1"/>
    <col min="5638" max="5638" width="9.5546875" style="382" bestFit="1" customWidth="1"/>
    <col min="5639" max="5639" width="10.6640625" style="382" bestFit="1" customWidth="1"/>
    <col min="5640" max="5640" width="7.109375" style="382" customWidth="1"/>
    <col min="5641" max="5641" width="5.88671875" style="382" customWidth="1"/>
    <col min="5642" max="5642" width="8.109375" style="382" customWidth="1"/>
    <col min="5643" max="5643" width="7" style="382" customWidth="1"/>
    <col min="5644" max="5644" width="5.6640625" style="382" customWidth="1"/>
    <col min="5645" max="5645" width="22.6640625" style="382" customWidth="1"/>
    <col min="5646" max="5646" width="4.44140625" style="382" bestFit="1" customWidth="1"/>
    <col min="5647" max="5888" width="9.109375" style="382"/>
    <col min="5889" max="5889" width="6.44140625" style="382" customWidth="1"/>
    <col min="5890" max="5890" width="0" style="382" hidden="1" customWidth="1"/>
    <col min="5891" max="5891" width="9.88671875" style="382" customWidth="1"/>
    <col min="5892" max="5892" width="11" style="382" customWidth="1"/>
    <col min="5893" max="5893" width="9.33203125" style="382" customWidth="1"/>
    <col min="5894" max="5894" width="9.5546875" style="382" bestFit="1" customWidth="1"/>
    <col min="5895" max="5895" width="10.6640625" style="382" bestFit="1" customWidth="1"/>
    <col min="5896" max="5896" width="7.109375" style="382" customWidth="1"/>
    <col min="5897" max="5897" width="5.88671875" style="382" customWidth="1"/>
    <col min="5898" max="5898" width="8.109375" style="382" customWidth="1"/>
    <col min="5899" max="5899" width="7" style="382" customWidth="1"/>
    <col min="5900" max="5900" width="5.6640625" style="382" customWidth="1"/>
    <col min="5901" max="5901" width="22.6640625" style="382" customWidth="1"/>
    <col min="5902" max="5902" width="4.44140625" style="382" bestFit="1" customWidth="1"/>
    <col min="5903" max="6144" width="9.109375" style="382"/>
    <col min="6145" max="6145" width="6.44140625" style="382" customWidth="1"/>
    <col min="6146" max="6146" width="0" style="382" hidden="1" customWidth="1"/>
    <col min="6147" max="6147" width="9.88671875" style="382" customWidth="1"/>
    <col min="6148" max="6148" width="11" style="382" customWidth="1"/>
    <col min="6149" max="6149" width="9.33203125" style="382" customWidth="1"/>
    <col min="6150" max="6150" width="9.5546875" style="382" bestFit="1" customWidth="1"/>
    <col min="6151" max="6151" width="10.6640625" style="382" bestFit="1" customWidth="1"/>
    <col min="6152" max="6152" width="7.109375" style="382" customWidth="1"/>
    <col min="6153" max="6153" width="5.88671875" style="382" customWidth="1"/>
    <col min="6154" max="6154" width="8.109375" style="382" customWidth="1"/>
    <col min="6155" max="6155" width="7" style="382" customWidth="1"/>
    <col min="6156" max="6156" width="5.6640625" style="382" customWidth="1"/>
    <col min="6157" max="6157" width="22.6640625" style="382" customWidth="1"/>
    <col min="6158" max="6158" width="4.44140625" style="382" bestFit="1" customWidth="1"/>
    <col min="6159" max="6400" width="9.109375" style="382"/>
    <col min="6401" max="6401" width="6.44140625" style="382" customWidth="1"/>
    <col min="6402" max="6402" width="0" style="382" hidden="1" customWidth="1"/>
    <col min="6403" max="6403" width="9.88671875" style="382" customWidth="1"/>
    <col min="6404" max="6404" width="11" style="382" customWidth="1"/>
    <col min="6405" max="6405" width="9.33203125" style="382" customWidth="1"/>
    <col min="6406" max="6406" width="9.5546875" style="382" bestFit="1" customWidth="1"/>
    <col min="6407" max="6407" width="10.6640625" style="382" bestFit="1" customWidth="1"/>
    <col min="6408" max="6408" width="7.109375" style="382" customWidth="1"/>
    <col min="6409" max="6409" width="5.88671875" style="382" customWidth="1"/>
    <col min="6410" max="6410" width="8.109375" style="382" customWidth="1"/>
    <col min="6411" max="6411" width="7" style="382" customWidth="1"/>
    <col min="6412" max="6412" width="5.6640625" style="382" customWidth="1"/>
    <col min="6413" max="6413" width="22.6640625" style="382" customWidth="1"/>
    <col min="6414" max="6414" width="4.44140625" style="382" bestFit="1" customWidth="1"/>
    <col min="6415" max="6656" width="9.109375" style="382"/>
    <col min="6657" max="6657" width="6.44140625" style="382" customWidth="1"/>
    <col min="6658" max="6658" width="0" style="382" hidden="1" customWidth="1"/>
    <col min="6659" max="6659" width="9.88671875" style="382" customWidth="1"/>
    <col min="6660" max="6660" width="11" style="382" customWidth="1"/>
    <col min="6661" max="6661" width="9.33203125" style="382" customWidth="1"/>
    <col min="6662" max="6662" width="9.5546875" style="382" bestFit="1" customWidth="1"/>
    <col min="6663" max="6663" width="10.6640625" style="382" bestFit="1" customWidth="1"/>
    <col min="6664" max="6664" width="7.109375" style="382" customWidth="1"/>
    <col min="6665" max="6665" width="5.88671875" style="382" customWidth="1"/>
    <col min="6666" max="6666" width="8.109375" style="382" customWidth="1"/>
    <col min="6667" max="6667" width="7" style="382" customWidth="1"/>
    <col min="6668" max="6668" width="5.6640625" style="382" customWidth="1"/>
    <col min="6669" max="6669" width="22.6640625" style="382" customWidth="1"/>
    <col min="6670" max="6670" width="4.44140625" style="382" bestFit="1" customWidth="1"/>
    <col min="6671" max="6912" width="9.109375" style="382"/>
    <col min="6913" max="6913" width="6.44140625" style="382" customWidth="1"/>
    <col min="6914" max="6914" width="0" style="382" hidden="1" customWidth="1"/>
    <col min="6915" max="6915" width="9.88671875" style="382" customWidth="1"/>
    <col min="6916" max="6916" width="11" style="382" customWidth="1"/>
    <col min="6917" max="6917" width="9.33203125" style="382" customWidth="1"/>
    <col min="6918" max="6918" width="9.5546875" style="382" bestFit="1" customWidth="1"/>
    <col min="6919" max="6919" width="10.6640625" style="382" bestFit="1" customWidth="1"/>
    <col min="6920" max="6920" width="7.109375" style="382" customWidth="1"/>
    <col min="6921" max="6921" width="5.88671875" style="382" customWidth="1"/>
    <col min="6922" max="6922" width="8.109375" style="382" customWidth="1"/>
    <col min="6923" max="6923" width="7" style="382" customWidth="1"/>
    <col min="6924" max="6924" width="5.6640625" style="382" customWidth="1"/>
    <col min="6925" max="6925" width="22.6640625" style="382" customWidth="1"/>
    <col min="6926" max="6926" width="4.44140625" style="382" bestFit="1" customWidth="1"/>
    <col min="6927" max="7168" width="9.109375" style="382"/>
    <col min="7169" max="7169" width="6.44140625" style="382" customWidth="1"/>
    <col min="7170" max="7170" width="0" style="382" hidden="1" customWidth="1"/>
    <col min="7171" max="7171" width="9.88671875" style="382" customWidth="1"/>
    <col min="7172" max="7172" width="11" style="382" customWidth="1"/>
    <col min="7173" max="7173" width="9.33203125" style="382" customWidth="1"/>
    <col min="7174" max="7174" width="9.5546875" style="382" bestFit="1" customWidth="1"/>
    <col min="7175" max="7175" width="10.6640625" style="382" bestFit="1" customWidth="1"/>
    <col min="7176" max="7176" width="7.109375" style="382" customWidth="1"/>
    <col min="7177" max="7177" width="5.88671875" style="382" customWidth="1"/>
    <col min="7178" max="7178" width="8.109375" style="382" customWidth="1"/>
    <col min="7179" max="7179" width="7" style="382" customWidth="1"/>
    <col min="7180" max="7180" width="5.6640625" style="382" customWidth="1"/>
    <col min="7181" max="7181" width="22.6640625" style="382" customWidth="1"/>
    <col min="7182" max="7182" width="4.44140625" style="382" bestFit="1" customWidth="1"/>
    <col min="7183" max="7424" width="9.109375" style="382"/>
    <col min="7425" max="7425" width="6.44140625" style="382" customWidth="1"/>
    <col min="7426" max="7426" width="0" style="382" hidden="1" customWidth="1"/>
    <col min="7427" max="7427" width="9.88671875" style="382" customWidth="1"/>
    <col min="7428" max="7428" width="11" style="382" customWidth="1"/>
    <col min="7429" max="7429" width="9.33203125" style="382" customWidth="1"/>
    <col min="7430" max="7430" width="9.5546875" style="382" bestFit="1" customWidth="1"/>
    <col min="7431" max="7431" width="10.6640625" style="382" bestFit="1" customWidth="1"/>
    <col min="7432" max="7432" width="7.109375" style="382" customWidth="1"/>
    <col min="7433" max="7433" width="5.88671875" style="382" customWidth="1"/>
    <col min="7434" max="7434" width="8.109375" style="382" customWidth="1"/>
    <col min="7435" max="7435" width="7" style="382" customWidth="1"/>
    <col min="7436" max="7436" width="5.6640625" style="382" customWidth="1"/>
    <col min="7437" max="7437" width="22.6640625" style="382" customWidth="1"/>
    <col min="7438" max="7438" width="4.44140625" style="382" bestFit="1" customWidth="1"/>
    <col min="7439" max="7680" width="9.109375" style="382"/>
    <col min="7681" max="7681" width="6.44140625" style="382" customWidth="1"/>
    <col min="7682" max="7682" width="0" style="382" hidden="1" customWidth="1"/>
    <col min="7683" max="7683" width="9.88671875" style="382" customWidth="1"/>
    <col min="7684" max="7684" width="11" style="382" customWidth="1"/>
    <col min="7685" max="7685" width="9.33203125" style="382" customWidth="1"/>
    <col min="7686" max="7686" width="9.5546875" style="382" bestFit="1" customWidth="1"/>
    <col min="7687" max="7687" width="10.6640625" style="382" bestFit="1" customWidth="1"/>
    <col min="7688" max="7688" width="7.109375" style="382" customWidth="1"/>
    <col min="7689" max="7689" width="5.88671875" style="382" customWidth="1"/>
    <col min="7690" max="7690" width="8.109375" style="382" customWidth="1"/>
    <col min="7691" max="7691" width="7" style="382" customWidth="1"/>
    <col min="7692" max="7692" width="5.6640625" style="382" customWidth="1"/>
    <col min="7693" max="7693" width="22.6640625" style="382" customWidth="1"/>
    <col min="7694" max="7694" width="4.44140625" style="382" bestFit="1" customWidth="1"/>
    <col min="7695" max="7936" width="9.109375" style="382"/>
    <col min="7937" max="7937" width="6.44140625" style="382" customWidth="1"/>
    <col min="7938" max="7938" width="0" style="382" hidden="1" customWidth="1"/>
    <col min="7939" max="7939" width="9.88671875" style="382" customWidth="1"/>
    <col min="7940" max="7940" width="11" style="382" customWidth="1"/>
    <col min="7941" max="7941" width="9.33203125" style="382" customWidth="1"/>
    <col min="7942" max="7942" width="9.5546875" style="382" bestFit="1" customWidth="1"/>
    <col min="7943" max="7943" width="10.6640625" style="382" bestFit="1" customWidth="1"/>
    <col min="7944" max="7944" width="7.109375" style="382" customWidth="1"/>
    <col min="7945" max="7945" width="5.88671875" style="382" customWidth="1"/>
    <col min="7946" max="7946" width="8.109375" style="382" customWidth="1"/>
    <col min="7947" max="7947" width="7" style="382" customWidth="1"/>
    <col min="7948" max="7948" width="5.6640625" style="382" customWidth="1"/>
    <col min="7949" max="7949" width="22.6640625" style="382" customWidth="1"/>
    <col min="7950" max="7950" width="4.44140625" style="382" bestFit="1" customWidth="1"/>
    <col min="7951" max="8192" width="9.109375" style="382"/>
    <col min="8193" max="8193" width="6.44140625" style="382" customWidth="1"/>
    <col min="8194" max="8194" width="0" style="382" hidden="1" customWidth="1"/>
    <col min="8195" max="8195" width="9.88671875" style="382" customWidth="1"/>
    <col min="8196" max="8196" width="11" style="382" customWidth="1"/>
    <col min="8197" max="8197" width="9.33203125" style="382" customWidth="1"/>
    <col min="8198" max="8198" width="9.5546875" style="382" bestFit="1" customWidth="1"/>
    <col min="8199" max="8199" width="10.6640625" style="382" bestFit="1" customWidth="1"/>
    <col min="8200" max="8200" width="7.109375" style="382" customWidth="1"/>
    <col min="8201" max="8201" width="5.88671875" style="382" customWidth="1"/>
    <col min="8202" max="8202" width="8.109375" style="382" customWidth="1"/>
    <col min="8203" max="8203" width="7" style="382" customWidth="1"/>
    <col min="8204" max="8204" width="5.6640625" style="382" customWidth="1"/>
    <col min="8205" max="8205" width="22.6640625" style="382" customWidth="1"/>
    <col min="8206" max="8206" width="4.44140625" style="382" bestFit="1" customWidth="1"/>
    <col min="8207" max="8448" width="9.109375" style="382"/>
    <col min="8449" max="8449" width="6.44140625" style="382" customWidth="1"/>
    <col min="8450" max="8450" width="0" style="382" hidden="1" customWidth="1"/>
    <col min="8451" max="8451" width="9.88671875" style="382" customWidth="1"/>
    <col min="8452" max="8452" width="11" style="382" customWidth="1"/>
    <col min="8453" max="8453" width="9.33203125" style="382" customWidth="1"/>
    <col min="8454" max="8454" width="9.5546875" style="382" bestFit="1" customWidth="1"/>
    <col min="8455" max="8455" width="10.6640625" style="382" bestFit="1" customWidth="1"/>
    <col min="8456" max="8456" width="7.109375" style="382" customWidth="1"/>
    <col min="8457" max="8457" width="5.88671875" style="382" customWidth="1"/>
    <col min="8458" max="8458" width="8.109375" style="382" customWidth="1"/>
    <col min="8459" max="8459" width="7" style="382" customWidth="1"/>
    <col min="8460" max="8460" width="5.6640625" style="382" customWidth="1"/>
    <col min="8461" max="8461" width="22.6640625" style="382" customWidth="1"/>
    <col min="8462" max="8462" width="4.44140625" style="382" bestFit="1" customWidth="1"/>
    <col min="8463" max="8704" width="9.109375" style="382"/>
    <col min="8705" max="8705" width="6.44140625" style="382" customWidth="1"/>
    <col min="8706" max="8706" width="0" style="382" hidden="1" customWidth="1"/>
    <col min="8707" max="8707" width="9.88671875" style="382" customWidth="1"/>
    <col min="8708" max="8708" width="11" style="382" customWidth="1"/>
    <col min="8709" max="8709" width="9.33203125" style="382" customWidth="1"/>
    <col min="8710" max="8710" width="9.5546875" style="382" bestFit="1" customWidth="1"/>
    <col min="8711" max="8711" width="10.6640625" style="382" bestFit="1" customWidth="1"/>
    <col min="8712" max="8712" width="7.109375" style="382" customWidth="1"/>
    <col min="8713" max="8713" width="5.88671875" style="382" customWidth="1"/>
    <col min="8714" max="8714" width="8.109375" style="382" customWidth="1"/>
    <col min="8715" max="8715" width="7" style="382" customWidth="1"/>
    <col min="8716" max="8716" width="5.6640625" style="382" customWidth="1"/>
    <col min="8717" max="8717" width="22.6640625" style="382" customWidth="1"/>
    <col min="8718" max="8718" width="4.44140625" style="382" bestFit="1" customWidth="1"/>
    <col min="8719" max="8960" width="9.109375" style="382"/>
    <col min="8961" max="8961" width="6.44140625" style="382" customWidth="1"/>
    <col min="8962" max="8962" width="0" style="382" hidden="1" customWidth="1"/>
    <col min="8963" max="8963" width="9.88671875" style="382" customWidth="1"/>
    <col min="8964" max="8964" width="11" style="382" customWidth="1"/>
    <col min="8965" max="8965" width="9.33203125" style="382" customWidth="1"/>
    <col min="8966" max="8966" width="9.5546875" style="382" bestFit="1" customWidth="1"/>
    <col min="8967" max="8967" width="10.6640625" style="382" bestFit="1" customWidth="1"/>
    <col min="8968" max="8968" width="7.109375" style="382" customWidth="1"/>
    <col min="8969" max="8969" width="5.88671875" style="382" customWidth="1"/>
    <col min="8970" max="8970" width="8.109375" style="382" customWidth="1"/>
    <col min="8971" max="8971" width="7" style="382" customWidth="1"/>
    <col min="8972" max="8972" width="5.6640625" style="382" customWidth="1"/>
    <col min="8973" max="8973" width="22.6640625" style="382" customWidth="1"/>
    <col min="8974" max="8974" width="4.44140625" style="382" bestFit="1" customWidth="1"/>
    <col min="8975" max="9216" width="9.109375" style="382"/>
    <col min="9217" max="9217" width="6.44140625" style="382" customWidth="1"/>
    <col min="9218" max="9218" width="0" style="382" hidden="1" customWidth="1"/>
    <col min="9219" max="9219" width="9.88671875" style="382" customWidth="1"/>
    <col min="9220" max="9220" width="11" style="382" customWidth="1"/>
    <col min="9221" max="9221" width="9.33203125" style="382" customWidth="1"/>
    <col min="9222" max="9222" width="9.5546875" style="382" bestFit="1" customWidth="1"/>
    <col min="9223" max="9223" width="10.6640625" style="382" bestFit="1" customWidth="1"/>
    <col min="9224" max="9224" width="7.109375" style="382" customWidth="1"/>
    <col min="9225" max="9225" width="5.88671875" style="382" customWidth="1"/>
    <col min="9226" max="9226" width="8.109375" style="382" customWidth="1"/>
    <col min="9227" max="9227" width="7" style="382" customWidth="1"/>
    <col min="9228" max="9228" width="5.6640625" style="382" customWidth="1"/>
    <col min="9229" max="9229" width="22.6640625" style="382" customWidth="1"/>
    <col min="9230" max="9230" width="4.44140625" style="382" bestFit="1" customWidth="1"/>
    <col min="9231" max="9472" width="9.109375" style="382"/>
    <col min="9473" max="9473" width="6.44140625" style="382" customWidth="1"/>
    <col min="9474" max="9474" width="0" style="382" hidden="1" customWidth="1"/>
    <col min="9475" max="9475" width="9.88671875" style="382" customWidth="1"/>
    <col min="9476" max="9476" width="11" style="382" customWidth="1"/>
    <col min="9477" max="9477" width="9.33203125" style="382" customWidth="1"/>
    <col min="9478" max="9478" width="9.5546875" style="382" bestFit="1" customWidth="1"/>
    <col min="9479" max="9479" width="10.6640625" style="382" bestFit="1" customWidth="1"/>
    <col min="9480" max="9480" width="7.109375" style="382" customWidth="1"/>
    <col min="9481" max="9481" width="5.88671875" style="382" customWidth="1"/>
    <col min="9482" max="9482" width="8.109375" style="382" customWidth="1"/>
    <col min="9483" max="9483" width="7" style="382" customWidth="1"/>
    <col min="9484" max="9484" width="5.6640625" style="382" customWidth="1"/>
    <col min="9485" max="9485" width="22.6640625" style="382" customWidth="1"/>
    <col min="9486" max="9486" width="4.44140625" style="382" bestFit="1" customWidth="1"/>
    <col min="9487" max="9728" width="9.109375" style="382"/>
    <col min="9729" max="9729" width="6.44140625" style="382" customWidth="1"/>
    <col min="9730" max="9730" width="0" style="382" hidden="1" customWidth="1"/>
    <col min="9731" max="9731" width="9.88671875" style="382" customWidth="1"/>
    <col min="9732" max="9732" width="11" style="382" customWidth="1"/>
    <col min="9733" max="9733" width="9.33203125" style="382" customWidth="1"/>
    <col min="9734" max="9734" width="9.5546875" style="382" bestFit="1" customWidth="1"/>
    <col min="9735" max="9735" width="10.6640625" style="382" bestFit="1" customWidth="1"/>
    <col min="9736" max="9736" width="7.109375" style="382" customWidth="1"/>
    <col min="9737" max="9737" width="5.88671875" style="382" customWidth="1"/>
    <col min="9738" max="9738" width="8.109375" style="382" customWidth="1"/>
    <col min="9739" max="9739" width="7" style="382" customWidth="1"/>
    <col min="9740" max="9740" width="5.6640625" style="382" customWidth="1"/>
    <col min="9741" max="9741" width="22.6640625" style="382" customWidth="1"/>
    <col min="9742" max="9742" width="4.44140625" style="382" bestFit="1" customWidth="1"/>
    <col min="9743" max="9984" width="9.109375" style="382"/>
    <col min="9985" max="9985" width="6.44140625" style="382" customWidth="1"/>
    <col min="9986" max="9986" width="0" style="382" hidden="1" customWidth="1"/>
    <col min="9987" max="9987" width="9.88671875" style="382" customWidth="1"/>
    <col min="9988" max="9988" width="11" style="382" customWidth="1"/>
    <col min="9989" max="9989" width="9.33203125" style="382" customWidth="1"/>
    <col min="9990" max="9990" width="9.5546875" style="382" bestFit="1" customWidth="1"/>
    <col min="9991" max="9991" width="10.6640625" style="382" bestFit="1" customWidth="1"/>
    <col min="9992" max="9992" width="7.109375" style="382" customWidth="1"/>
    <col min="9993" max="9993" width="5.88671875" style="382" customWidth="1"/>
    <col min="9994" max="9994" width="8.109375" style="382" customWidth="1"/>
    <col min="9995" max="9995" width="7" style="382" customWidth="1"/>
    <col min="9996" max="9996" width="5.6640625" style="382" customWidth="1"/>
    <col min="9997" max="9997" width="22.6640625" style="382" customWidth="1"/>
    <col min="9998" max="9998" width="4.44140625" style="382" bestFit="1" customWidth="1"/>
    <col min="9999" max="10240" width="9.109375" style="382"/>
    <col min="10241" max="10241" width="6.44140625" style="382" customWidth="1"/>
    <col min="10242" max="10242" width="0" style="382" hidden="1" customWidth="1"/>
    <col min="10243" max="10243" width="9.88671875" style="382" customWidth="1"/>
    <col min="10244" max="10244" width="11" style="382" customWidth="1"/>
    <col min="10245" max="10245" width="9.33203125" style="382" customWidth="1"/>
    <col min="10246" max="10246" width="9.5546875" style="382" bestFit="1" customWidth="1"/>
    <col min="10247" max="10247" width="10.6640625" style="382" bestFit="1" customWidth="1"/>
    <col min="10248" max="10248" width="7.109375" style="382" customWidth="1"/>
    <col min="10249" max="10249" width="5.88671875" style="382" customWidth="1"/>
    <col min="10250" max="10250" width="8.109375" style="382" customWidth="1"/>
    <col min="10251" max="10251" width="7" style="382" customWidth="1"/>
    <col min="10252" max="10252" width="5.6640625" style="382" customWidth="1"/>
    <col min="10253" max="10253" width="22.6640625" style="382" customWidth="1"/>
    <col min="10254" max="10254" width="4.44140625" style="382" bestFit="1" customWidth="1"/>
    <col min="10255" max="10496" width="9.109375" style="382"/>
    <col min="10497" max="10497" width="6.44140625" style="382" customWidth="1"/>
    <col min="10498" max="10498" width="0" style="382" hidden="1" customWidth="1"/>
    <col min="10499" max="10499" width="9.88671875" style="382" customWidth="1"/>
    <col min="10500" max="10500" width="11" style="382" customWidth="1"/>
    <col min="10501" max="10501" width="9.33203125" style="382" customWidth="1"/>
    <col min="10502" max="10502" width="9.5546875" style="382" bestFit="1" customWidth="1"/>
    <col min="10503" max="10503" width="10.6640625" style="382" bestFit="1" customWidth="1"/>
    <col min="10504" max="10504" width="7.109375" style="382" customWidth="1"/>
    <col min="10505" max="10505" width="5.88671875" style="382" customWidth="1"/>
    <col min="10506" max="10506" width="8.109375" style="382" customWidth="1"/>
    <col min="10507" max="10507" width="7" style="382" customWidth="1"/>
    <col min="10508" max="10508" width="5.6640625" style="382" customWidth="1"/>
    <col min="10509" max="10509" width="22.6640625" style="382" customWidth="1"/>
    <col min="10510" max="10510" width="4.44140625" style="382" bestFit="1" customWidth="1"/>
    <col min="10511" max="10752" width="9.109375" style="382"/>
    <col min="10753" max="10753" width="6.44140625" style="382" customWidth="1"/>
    <col min="10754" max="10754" width="0" style="382" hidden="1" customWidth="1"/>
    <col min="10755" max="10755" width="9.88671875" style="382" customWidth="1"/>
    <col min="10756" max="10756" width="11" style="382" customWidth="1"/>
    <col min="10757" max="10757" width="9.33203125" style="382" customWidth="1"/>
    <col min="10758" max="10758" width="9.5546875" style="382" bestFit="1" customWidth="1"/>
    <col min="10759" max="10759" width="10.6640625" style="382" bestFit="1" customWidth="1"/>
    <col min="10760" max="10760" width="7.109375" style="382" customWidth="1"/>
    <col min="10761" max="10761" width="5.88671875" style="382" customWidth="1"/>
    <col min="10762" max="10762" width="8.109375" style="382" customWidth="1"/>
    <col min="10763" max="10763" width="7" style="382" customWidth="1"/>
    <col min="10764" max="10764" width="5.6640625" style="382" customWidth="1"/>
    <col min="10765" max="10765" width="22.6640625" style="382" customWidth="1"/>
    <col min="10766" max="10766" width="4.44140625" style="382" bestFit="1" customWidth="1"/>
    <col min="10767" max="11008" width="9.109375" style="382"/>
    <col min="11009" max="11009" width="6.44140625" style="382" customWidth="1"/>
    <col min="11010" max="11010" width="0" style="382" hidden="1" customWidth="1"/>
    <col min="11011" max="11011" width="9.88671875" style="382" customWidth="1"/>
    <col min="11012" max="11012" width="11" style="382" customWidth="1"/>
    <col min="11013" max="11013" width="9.33203125" style="382" customWidth="1"/>
    <col min="11014" max="11014" width="9.5546875" style="382" bestFit="1" customWidth="1"/>
    <col min="11015" max="11015" width="10.6640625" style="382" bestFit="1" customWidth="1"/>
    <col min="11016" max="11016" width="7.109375" style="382" customWidth="1"/>
    <col min="11017" max="11017" width="5.88671875" style="382" customWidth="1"/>
    <col min="11018" max="11018" width="8.109375" style="382" customWidth="1"/>
    <col min="11019" max="11019" width="7" style="382" customWidth="1"/>
    <col min="11020" max="11020" width="5.6640625" style="382" customWidth="1"/>
    <col min="11021" max="11021" width="22.6640625" style="382" customWidth="1"/>
    <col min="11022" max="11022" width="4.44140625" style="382" bestFit="1" customWidth="1"/>
    <col min="11023" max="11264" width="9.109375" style="382"/>
    <col min="11265" max="11265" width="6.44140625" style="382" customWidth="1"/>
    <col min="11266" max="11266" width="0" style="382" hidden="1" customWidth="1"/>
    <col min="11267" max="11267" width="9.88671875" style="382" customWidth="1"/>
    <col min="11268" max="11268" width="11" style="382" customWidth="1"/>
    <col min="11269" max="11269" width="9.33203125" style="382" customWidth="1"/>
    <col min="11270" max="11270" width="9.5546875" style="382" bestFit="1" customWidth="1"/>
    <col min="11271" max="11271" width="10.6640625" style="382" bestFit="1" customWidth="1"/>
    <col min="11272" max="11272" width="7.109375" style="382" customWidth="1"/>
    <col min="11273" max="11273" width="5.88671875" style="382" customWidth="1"/>
    <col min="11274" max="11274" width="8.109375" style="382" customWidth="1"/>
    <col min="11275" max="11275" width="7" style="382" customWidth="1"/>
    <col min="11276" max="11276" width="5.6640625" style="382" customWidth="1"/>
    <col min="11277" max="11277" width="22.6640625" style="382" customWidth="1"/>
    <col min="11278" max="11278" width="4.44140625" style="382" bestFit="1" customWidth="1"/>
    <col min="11279" max="11520" width="9.109375" style="382"/>
    <col min="11521" max="11521" width="6.44140625" style="382" customWidth="1"/>
    <col min="11522" max="11522" width="0" style="382" hidden="1" customWidth="1"/>
    <col min="11523" max="11523" width="9.88671875" style="382" customWidth="1"/>
    <col min="11524" max="11524" width="11" style="382" customWidth="1"/>
    <col min="11525" max="11525" width="9.33203125" style="382" customWidth="1"/>
    <col min="11526" max="11526" width="9.5546875" style="382" bestFit="1" customWidth="1"/>
    <col min="11527" max="11527" width="10.6640625" style="382" bestFit="1" customWidth="1"/>
    <col min="11528" max="11528" width="7.109375" style="382" customWidth="1"/>
    <col min="11529" max="11529" width="5.88671875" style="382" customWidth="1"/>
    <col min="11530" max="11530" width="8.109375" style="382" customWidth="1"/>
    <col min="11531" max="11531" width="7" style="382" customWidth="1"/>
    <col min="11532" max="11532" width="5.6640625" style="382" customWidth="1"/>
    <col min="11533" max="11533" width="22.6640625" style="382" customWidth="1"/>
    <col min="11534" max="11534" width="4.44140625" style="382" bestFit="1" customWidth="1"/>
    <col min="11535" max="11776" width="9.109375" style="382"/>
    <col min="11777" max="11777" width="6.44140625" style="382" customWidth="1"/>
    <col min="11778" max="11778" width="0" style="382" hidden="1" customWidth="1"/>
    <col min="11779" max="11779" width="9.88671875" style="382" customWidth="1"/>
    <col min="11780" max="11780" width="11" style="382" customWidth="1"/>
    <col min="11781" max="11781" width="9.33203125" style="382" customWidth="1"/>
    <col min="11782" max="11782" width="9.5546875" style="382" bestFit="1" customWidth="1"/>
    <col min="11783" max="11783" width="10.6640625" style="382" bestFit="1" customWidth="1"/>
    <col min="11784" max="11784" width="7.109375" style="382" customWidth="1"/>
    <col min="11785" max="11785" width="5.88671875" style="382" customWidth="1"/>
    <col min="11786" max="11786" width="8.109375" style="382" customWidth="1"/>
    <col min="11787" max="11787" width="7" style="382" customWidth="1"/>
    <col min="11788" max="11788" width="5.6640625" style="382" customWidth="1"/>
    <col min="11789" max="11789" width="22.6640625" style="382" customWidth="1"/>
    <col min="11790" max="11790" width="4.44140625" style="382" bestFit="1" customWidth="1"/>
    <col min="11791" max="12032" width="9.109375" style="382"/>
    <col min="12033" max="12033" width="6.44140625" style="382" customWidth="1"/>
    <col min="12034" max="12034" width="0" style="382" hidden="1" customWidth="1"/>
    <col min="12035" max="12035" width="9.88671875" style="382" customWidth="1"/>
    <col min="12036" max="12036" width="11" style="382" customWidth="1"/>
    <col min="12037" max="12037" width="9.33203125" style="382" customWidth="1"/>
    <col min="12038" max="12038" width="9.5546875" style="382" bestFit="1" customWidth="1"/>
    <col min="12039" max="12039" width="10.6640625" style="382" bestFit="1" customWidth="1"/>
    <col min="12040" max="12040" width="7.109375" style="382" customWidth="1"/>
    <col min="12041" max="12041" width="5.88671875" style="382" customWidth="1"/>
    <col min="12042" max="12042" width="8.109375" style="382" customWidth="1"/>
    <col min="12043" max="12043" width="7" style="382" customWidth="1"/>
    <col min="12044" max="12044" width="5.6640625" style="382" customWidth="1"/>
    <col min="12045" max="12045" width="22.6640625" style="382" customWidth="1"/>
    <col min="12046" max="12046" width="4.44140625" style="382" bestFit="1" customWidth="1"/>
    <col min="12047" max="12288" width="9.109375" style="382"/>
    <col min="12289" max="12289" width="6.44140625" style="382" customWidth="1"/>
    <col min="12290" max="12290" width="0" style="382" hidden="1" customWidth="1"/>
    <col min="12291" max="12291" width="9.88671875" style="382" customWidth="1"/>
    <col min="12292" max="12292" width="11" style="382" customWidth="1"/>
    <col min="12293" max="12293" width="9.33203125" style="382" customWidth="1"/>
    <col min="12294" max="12294" width="9.5546875" style="382" bestFit="1" customWidth="1"/>
    <col min="12295" max="12295" width="10.6640625" style="382" bestFit="1" customWidth="1"/>
    <col min="12296" max="12296" width="7.109375" style="382" customWidth="1"/>
    <col min="12297" max="12297" width="5.88671875" style="382" customWidth="1"/>
    <col min="12298" max="12298" width="8.109375" style="382" customWidth="1"/>
    <col min="12299" max="12299" width="7" style="382" customWidth="1"/>
    <col min="12300" max="12300" width="5.6640625" style="382" customWidth="1"/>
    <col min="12301" max="12301" width="22.6640625" style="382" customWidth="1"/>
    <col min="12302" max="12302" width="4.44140625" style="382" bestFit="1" customWidth="1"/>
    <col min="12303" max="12544" width="9.109375" style="382"/>
    <col min="12545" max="12545" width="6.44140625" style="382" customWidth="1"/>
    <col min="12546" max="12546" width="0" style="382" hidden="1" customWidth="1"/>
    <col min="12547" max="12547" width="9.88671875" style="382" customWidth="1"/>
    <col min="12548" max="12548" width="11" style="382" customWidth="1"/>
    <col min="12549" max="12549" width="9.33203125" style="382" customWidth="1"/>
    <col min="12550" max="12550" width="9.5546875" style="382" bestFit="1" customWidth="1"/>
    <col min="12551" max="12551" width="10.6640625" style="382" bestFit="1" customWidth="1"/>
    <col min="12552" max="12552" width="7.109375" style="382" customWidth="1"/>
    <col min="12553" max="12553" width="5.88671875" style="382" customWidth="1"/>
    <col min="12554" max="12554" width="8.109375" style="382" customWidth="1"/>
    <col min="12555" max="12555" width="7" style="382" customWidth="1"/>
    <col min="12556" max="12556" width="5.6640625" style="382" customWidth="1"/>
    <col min="12557" max="12557" width="22.6640625" style="382" customWidth="1"/>
    <col min="12558" max="12558" width="4.44140625" style="382" bestFit="1" customWidth="1"/>
    <col min="12559" max="12800" width="9.109375" style="382"/>
    <col min="12801" max="12801" width="6.44140625" style="382" customWidth="1"/>
    <col min="12802" max="12802" width="0" style="382" hidden="1" customWidth="1"/>
    <col min="12803" max="12803" width="9.88671875" style="382" customWidth="1"/>
    <col min="12804" max="12804" width="11" style="382" customWidth="1"/>
    <col min="12805" max="12805" width="9.33203125" style="382" customWidth="1"/>
    <col min="12806" max="12806" width="9.5546875" style="382" bestFit="1" customWidth="1"/>
    <col min="12807" max="12807" width="10.6640625" style="382" bestFit="1" customWidth="1"/>
    <col min="12808" max="12808" width="7.109375" style="382" customWidth="1"/>
    <col min="12809" max="12809" width="5.88671875" style="382" customWidth="1"/>
    <col min="12810" max="12810" width="8.109375" style="382" customWidth="1"/>
    <col min="12811" max="12811" width="7" style="382" customWidth="1"/>
    <col min="12812" max="12812" width="5.6640625" style="382" customWidth="1"/>
    <col min="12813" max="12813" width="22.6640625" style="382" customWidth="1"/>
    <col min="12814" max="12814" width="4.44140625" style="382" bestFit="1" customWidth="1"/>
    <col min="12815" max="13056" width="9.109375" style="382"/>
    <col min="13057" max="13057" width="6.44140625" style="382" customWidth="1"/>
    <col min="13058" max="13058" width="0" style="382" hidden="1" customWidth="1"/>
    <col min="13059" max="13059" width="9.88671875" style="382" customWidth="1"/>
    <col min="13060" max="13060" width="11" style="382" customWidth="1"/>
    <col min="13061" max="13061" width="9.33203125" style="382" customWidth="1"/>
    <col min="13062" max="13062" width="9.5546875" style="382" bestFit="1" customWidth="1"/>
    <col min="13063" max="13063" width="10.6640625" style="382" bestFit="1" customWidth="1"/>
    <col min="13064" max="13064" width="7.109375" style="382" customWidth="1"/>
    <col min="13065" max="13065" width="5.88671875" style="382" customWidth="1"/>
    <col min="13066" max="13066" width="8.109375" style="382" customWidth="1"/>
    <col min="13067" max="13067" width="7" style="382" customWidth="1"/>
    <col min="13068" max="13068" width="5.6640625" style="382" customWidth="1"/>
    <col min="13069" max="13069" width="22.6640625" style="382" customWidth="1"/>
    <col min="13070" max="13070" width="4.44140625" style="382" bestFit="1" customWidth="1"/>
    <col min="13071" max="13312" width="9.109375" style="382"/>
    <col min="13313" max="13313" width="6.44140625" style="382" customWidth="1"/>
    <col min="13314" max="13314" width="0" style="382" hidden="1" customWidth="1"/>
    <col min="13315" max="13315" width="9.88671875" style="382" customWidth="1"/>
    <col min="13316" max="13316" width="11" style="382" customWidth="1"/>
    <col min="13317" max="13317" width="9.33203125" style="382" customWidth="1"/>
    <col min="13318" max="13318" width="9.5546875" style="382" bestFit="1" customWidth="1"/>
    <col min="13319" max="13319" width="10.6640625" style="382" bestFit="1" customWidth="1"/>
    <col min="13320" max="13320" width="7.109375" style="382" customWidth="1"/>
    <col min="13321" max="13321" width="5.88671875" style="382" customWidth="1"/>
    <col min="13322" max="13322" width="8.109375" style="382" customWidth="1"/>
    <col min="13323" max="13323" width="7" style="382" customWidth="1"/>
    <col min="13324" max="13324" width="5.6640625" style="382" customWidth="1"/>
    <col min="13325" max="13325" width="22.6640625" style="382" customWidth="1"/>
    <col min="13326" max="13326" width="4.44140625" style="382" bestFit="1" customWidth="1"/>
    <col min="13327" max="13568" width="9.109375" style="382"/>
    <col min="13569" max="13569" width="6.44140625" style="382" customWidth="1"/>
    <col min="13570" max="13570" width="0" style="382" hidden="1" customWidth="1"/>
    <col min="13571" max="13571" width="9.88671875" style="382" customWidth="1"/>
    <col min="13572" max="13572" width="11" style="382" customWidth="1"/>
    <col min="13573" max="13573" width="9.33203125" style="382" customWidth="1"/>
    <col min="13574" max="13574" width="9.5546875" style="382" bestFit="1" customWidth="1"/>
    <col min="13575" max="13575" width="10.6640625" style="382" bestFit="1" customWidth="1"/>
    <col min="13576" max="13576" width="7.109375" style="382" customWidth="1"/>
    <col min="13577" max="13577" width="5.88671875" style="382" customWidth="1"/>
    <col min="13578" max="13578" width="8.109375" style="382" customWidth="1"/>
    <col min="13579" max="13579" width="7" style="382" customWidth="1"/>
    <col min="13580" max="13580" width="5.6640625" style="382" customWidth="1"/>
    <col min="13581" max="13581" width="22.6640625" style="382" customWidth="1"/>
    <col min="13582" max="13582" width="4.44140625" style="382" bestFit="1" customWidth="1"/>
    <col min="13583" max="13824" width="9.109375" style="382"/>
    <col min="13825" max="13825" width="6.44140625" style="382" customWidth="1"/>
    <col min="13826" max="13826" width="0" style="382" hidden="1" customWidth="1"/>
    <col min="13827" max="13827" width="9.88671875" style="382" customWidth="1"/>
    <col min="13828" max="13828" width="11" style="382" customWidth="1"/>
    <col min="13829" max="13829" width="9.33203125" style="382" customWidth="1"/>
    <col min="13830" max="13830" width="9.5546875" style="382" bestFit="1" customWidth="1"/>
    <col min="13831" max="13831" width="10.6640625" style="382" bestFit="1" customWidth="1"/>
    <col min="13832" max="13832" width="7.109375" style="382" customWidth="1"/>
    <col min="13833" max="13833" width="5.88671875" style="382" customWidth="1"/>
    <col min="13834" max="13834" width="8.109375" style="382" customWidth="1"/>
    <col min="13835" max="13835" width="7" style="382" customWidth="1"/>
    <col min="13836" max="13836" width="5.6640625" style="382" customWidth="1"/>
    <col min="13837" max="13837" width="22.6640625" style="382" customWidth="1"/>
    <col min="13838" max="13838" width="4.44140625" style="382" bestFit="1" customWidth="1"/>
    <col min="13839" max="14080" width="9.109375" style="382"/>
    <col min="14081" max="14081" width="6.44140625" style="382" customWidth="1"/>
    <col min="14082" max="14082" width="0" style="382" hidden="1" customWidth="1"/>
    <col min="14083" max="14083" width="9.88671875" style="382" customWidth="1"/>
    <col min="14084" max="14084" width="11" style="382" customWidth="1"/>
    <col min="14085" max="14085" width="9.33203125" style="382" customWidth="1"/>
    <col min="14086" max="14086" width="9.5546875" style="382" bestFit="1" customWidth="1"/>
    <col min="14087" max="14087" width="10.6640625" style="382" bestFit="1" customWidth="1"/>
    <col min="14088" max="14088" width="7.109375" style="382" customWidth="1"/>
    <col min="14089" max="14089" width="5.88671875" style="382" customWidth="1"/>
    <col min="14090" max="14090" width="8.109375" style="382" customWidth="1"/>
    <col min="14091" max="14091" width="7" style="382" customWidth="1"/>
    <col min="14092" max="14092" width="5.6640625" style="382" customWidth="1"/>
    <col min="14093" max="14093" width="22.6640625" style="382" customWidth="1"/>
    <col min="14094" max="14094" width="4.44140625" style="382" bestFit="1" customWidth="1"/>
    <col min="14095" max="14336" width="9.109375" style="382"/>
    <col min="14337" max="14337" width="6.44140625" style="382" customWidth="1"/>
    <col min="14338" max="14338" width="0" style="382" hidden="1" customWidth="1"/>
    <col min="14339" max="14339" width="9.88671875" style="382" customWidth="1"/>
    <col min="14340" max="14340" width="11" style="382" customWidth="1"/>
    <col min="14341" max="14341" width="9.33203125" style="382" customWidth="1"/>
    <col min="14342" max="14342" width="9.5546875" style="382" bestFit="1" customWidth="1"/>
    <col min="14343" max="14343" width="10.6640625" style="382" bestFit="1" customWidth="1"/>
    <col min="14344" max="14344" width="7.109375" style="382" customWidth="1"/>
    <col min="14345" max="14345" width="5.88671875" style="382" customWidth="1"/>
    <col min="14346" max="14346" width="8.109375" style="382" customWidth="1"/>
    <col min="14347" max="14347" width="7" style="382" customWidth="1"/>
    <col min="14348" max="14348" width="5.6640625" style="382" customWidth="1"/>
    <col min="14349" max="14349" width="22.6640625" style="382" customWidth="1"/>
    <col min="14350" max="14350" width="4.44140625" style="382" bestFit="1" customWidth="1"/>
    <col min="14351" max="14592" width="9.109375" style="382"/>
    <col min="14593" max="14593" width="6.44140625" style="382" customWidth="1"/>
    <col min="14594" max="14594" width="0" style="382" hidden="1" customWidth="1"/>
    <col min="14595" max="14595" width="9.88671875" style="382" customWidth="1"/>
    <col min="14596" max="14596" width="11" style="382" customWidth="1"/>
    <col min="14597" max="14597" width="9.33203125" style="382" customWidth="1"/>
    <col min="14598" max="14598" width="9.5546875" style="382" bestFit="1" customWidth="1"/>
    <col min="14599" max="14599" width="10.6640625" style="382" bestFit="1" customWidth="1"/>
    <col min="14600" max="14600" width="7.109375" style="382" customWidth="1"/>
    <col min="14601" max="14601" width="5.88671875" style="382" customWidth="1"/>
    <col min="14602" max="14602" width="8.109375" style="382" customWidth="1"/>
    <col min="14603" max="14603" width="7" style="382" customWidth="1"/>
    <col min="14604" max="14604" width="5.6640625" style="382" customWidth="1"/>
    <col min="14605" max="14605" width="22.6640625" style="382" customWidth="1"/>
    <col min="14606" max="14606" width="4.44140625" style="382" bestFit="1" customWidth="1"/>
    <col min="14607" max="14848" width="9.109375" style="382"/>
    <col min="14849" max="14849" width="6.44140625" style="382" customWidth="1"/>
    <col min="14850" max="14850" width="0" style="382" hidden="1" customWidth="1"/>
    <col min="14851" max="14851" width="9.88671875" style="382" customWidth="1"/>
    <col min="14852" max="14852" width="11" style="382" customWidth="1"/>
    <col min="14853" max="14853" width="9.33203125" style="382" customWidth="1"/>
    <col min="14854" max="14854" width="9.5546875" style="382" bestFit="1" customWidth="1"/>
    <col min="14855" max="14855" width="10.6640625" style="382" bestFit="1" customWidth="1"/>
    <col min="14856" max="14856" width="7.109375" style="382" customWidth="1"/>
    <col min="14857" max="14857" width="5.88671875" style="382" customWidth="1"/>
    <col min="14858" max="14858" width="8.109375" style="382" customWidth="1"/>
    <col min="14859" max="14859" width="7" style="382" customWidth="1"/>
    <col min="14860" max="14860" width="5.6640625" style="382" customWidth="1"/>
    <col min="14861" max="14861" width="22.6640625" style="382" customWidth="1"/>
    <col min="14862" max="14862" width="4.44140625" style="382" bestFit="1" customWidth="1"/>
    <col min="14863" max="15104" width="9.109375" style="382"/>
    <col min="15105" max="15105" width="6.44140625" style="382" customWidth="1"/>
    <col min="15106" max="15106" width="0" style="382" hidden="1" customWidth="1"/>
    <col min="15107" max="15107" width="9.88671875" style="382" customWidth="1"/>
    <col min="15108" max="15108" width="11" style="382" customWidth="1"/>
    <col min="15109" max="15109" width="9.33203125" style="382" customWidth="1"/>
    <col min="15110" max="15110" width="9.5546875" style="382" bestFit="1" customWidth="1"/>
    <col min="15111" max="15111" width="10.6640625" style="382" bestFit="1" customWidth="1"/>
    <col min="15112" max="15112" width="7.109375" style="382" customWidth="1"/>
    <col min="15113" max="15113" width="5.88671875" style="382" customWidth="1"/>
    <col min="15114" max="15114" width="8.109375" style="382" customWidth="1"/>
    <col min="15115" max="15115" width="7" style="382" customWidth="1"/>
    <col min="15116" max="15116" width="5.6640625" style="382" customWidth="1"/>
    <col min="15117" max="15117" width="22.6640625" style="382" customWidth="1"/>
    <col min="15118" max="15118" width="4.44140625" style="382" bestFit="1" customWidth="1"/>
    <col min="15119" max="15360" width="9.109375" style="382"/>
    <col min="15361" max="15361" width="6.44140625" style="382" customWidth="1"/>
    <col min="15362" max="15362" width="0" style="382" hidden="1" customWidth="1"/>
    <col min="15363" max="15363" width="9.88671875" style="382" customWidth="1"/>
    <col min="15364" max="15364" width="11" style="382" customWidth="1"/>
    <col min="15365" max="15365" width="9.33203125" style="382" customWidth="1"/>
    <col min="15366" max="15366" width="9.5546875" style="382" bestFit="1" customWidth="1"/>
    <col min="15367" max="15367" width="10.6640625" style="382" bestFit="1" customWidth="1"/>
    <col min="15368" max="15368" width="7.109375" style="382" customWidth="1"/>
    <col min="15369" max="15369" width="5.88671875" style="382" customWidth="1"/>
    <col min="15370" max="15370" width="8.109375" style="382" customWidth="1"/>
    <col min="15371" max="15371" width="7" style="382" customWidth="1"/>
    <col min="15372" max="15372" width="5.6640625" style="382" customWidth="1"/>
    <col min="15373" max="15373" width="22.6640625" style="382" customWidth="1"/>
    <col min="15374" max="15374" width="4.44140625" style="382" bestFit="1" customWidth="1"/>
    <col min="15375" max="15616" width="9.109375" style="382"/>
    <col min="15617" max="15617" width="6.44140625" style="382" customWidth="1"/>
    <col min="15618" max="15618" width="0" style="382" hidden="1" customWidth="1"/>
    <col min="15619" max="15619" width="9.88671875" style="382" customWidth="1"/>
    <col min="15620" max="15620" width="11" style="382" customWidth="1"/>
    <col min="15621" max="15621" width="9.33203125" style="382" customWidth="1"/>
    <col min="15622" max="15622" width="9.5546875" style="382" bestFit="1" customWidth="1"/>
    <col min="15623" max="15623" width="10.6640625" style="382" bestFit="1" customWidth="1"/>
    <col min="15624" max="15624" width="7.109375" style="382" customWidth="1"/>
    <col min="15625" max="15625" width="5.88671875" style="382" customWidth="1"/>
    <col min="15626" max="15626" width="8.109375" style="382" customWidth="1"/>
    <col min="15627" max="15627" width="7" style="382" customWidth="1"/>
    <col min="15628" max="15628" width="5.6640625" style="382" customWidth="1"/>
    <col min="15629" max="15629" width="22.6640625" style="382" customWidth="1"/>
    <col min="15630" max="15630" width="4.44140625" style="382" bestFit="1" customWidth="1"/>
    <col min="15631" max="15872" width="9.109375" style="382"/>
    <col min="15873" max="15873" width="6.44140625" style="382" customWidth="1"/>
    <col min="15874" max="15874" width="0" style="382" hidden="1" customWidth="1"/>
    <col min="15875" max="15875" width="9.88671875" style="382" customWidth="1"/>
    <col min="15876" max="15876" width="11" style="382" customWidth="1"/>
    <col min="15877" max="15877" width="9.33203125" style="382" customWidth="1"/>
    <col min="15878" max="15878" width="9.5546875" style="382" bestFit="1" customWidth="1"/>
    <col min="15879" max="15879" width="10.6640625" style="382" bestFit="1" customWidth="1"/>
    <col min="15880" max="15880" width="7.109375" style="382" customWidth="1"/>
    <col min="15881" max="15881" width="5.88671875" style="382" customWidth="1"/>
    <col min="15882" max="15882" width="8.109375" style="382" customWidth="1"/>
    <col min="15883" max="15883" width="7" style="382" customWidth="1"/>
    <col min="15884" max="15884" width="5.6640625" style="382" customWidth="1"/>
    <col min="15885" max="15885" width="22.6640625" style="382" customWidth="1"/>
    <col min="15886" max="15886" width="4.44140625" style="382" bestFit="1" customWidth="1"/>
    <col min="15887" max="16128" width="9.109375" style="382"/>
    <col min="16129" max="16129" width="6.44140625" style="382" customWidth="1"/>
    <col min="16130" max="16130" width="0" style="382" hidden="1" customWidth="1"/>
    <col min="16131" max="16131" width="9.88671875" style="382" customWidth="1"/>
    <col min="16132" max="16132" width="11" style="382" customWidth="1"/>
    <col min="16133" max="16133" width="9.33203125" style="382" customWidth="1"/>
    <col min="16134" max="16134" width="9.5546875" style="382" bestFit="1" customWidth="1"/>
    <col min="16135" max="16135" width="10.6640625" style="382" bestFit="1" customWidth="1"/>
    <col min="16136" max="16136" width="7.109375" style="382" customWidth="1"/>
    <col min="16137" max="16137" width="5.88671875" style="382" customWidth="1"/>
    <col min="16138" max="16138" width="8.109375" style="382" customWidth="1"/>
    <col min="16139" max="16139" width="7" style="382" customWidth="1"/>
    <col min="16140" max="16140" width="5.6640625" style="382" customWidth="1"/>
    <col min="16141" max="16141" width="22.6640625" style="382" customWidth="1"/>
    <col min="16142" max="16142" width="4.44140625" style="382" bestFit="1" customWidth="1"/>
    <col min="16143" max="16384" width="9.109375" style="382"/>
  </cols>
  <sheetData>
    <row r="1" spans="1:20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  <c r="L1" s="9"/>
    </row>
    <row r="2" spans="1:20" s="375" customFormat="1" ht="15.6">
      <c r="A2" s="20" t="s">
        <v>64</v>
      </c>
      <c r="D2" s="376"/>
      <c r="E2" s="377"/>
      <c r="F2" s="378"/>
      <c r="G2" s="379"/>
      <c r="H2" s="379"/>
      <c r="I2" s="380"/>
      <c r="J2" s="380"/>
      <c r="K2" s="380"/>
      <c r="L2" s="11"/>
    </row>
    <row r="3" spans="1:20" s="388" customFormat="1" ht="12" customHeight="1">
      <c r="A3" s="382"/>
      <c r="B3" s="382"/>
      <c r="C3" s="382"/>
      <c r="D3" s="383"/>
      <c r="E3" s="384"/>
      <c r="F3" s="385"/>
      <c r="G3" s="385"/>
      <c r="H3" s="385"/>
      <c r="I3" s="385"/>
      <c r="J3" s="386"/>
      <c r="K3" s="386"/>
      <c r="L3" s="12"/>
      <c r="M3" s="387"/>
    </row>
    <row r="4" spans="1:20" s="389" customFormat="1" ht="15.6">
      <c r="C4" s="375" t="s">
        <v>641</v>
      </c>
      <c r="D4" s="375"/>
      <c r="E4" s="384"/>
      <c r="F4" s="390"/>
      <c r="G4" s="390"/>
      <c r="H4" s="391"/>
      <c r="I4" s="391"/>
      <c r="J4" s="392"/>
      <c r="K4" s="386"/>
      <c r="L4" s="12"/>
      <c r="M4" s="388"/>
    </row>
    <row r="5" spans="1:20" ht="18" customHeight="1" thickBot="1">
      <c r="C5" s="393">
        <v>1</v>
      </c>
      <c r="D5" s="383" t="s">
        <v>622</v>
      </c>
      <c r="E5" s="384"/>
      <c r="F5" s="390"/>
      <c r="G5" s="390"/>
    </row>
    <row r="6" spans="1:20" s="400" customFormat="1" ht="21.75" customHeight="1" thickBot="1">
      <c r="A6" s="356" t="s">
        <v>485</v>
      </c>
      <c r="B6" s="394" t="s">
        <v>168</v>
      </c>
      <c r="C6" s="395" t="s">
        <v>2</v>
      </c>
      <c r="D6" s="396" t="s">
        <v>3</v>
      </c>
      <c r="E6" s="397" t="s">
        <v>4</v>
      </c>
      <c r="F6" s="398" t="s">
        <v>5</v>
      </c>
      <c r="G6" s="2" t="s">
        <v>6</v>
      </c>
      <c r="H6" s="3" t="s">
        <v>7</v>
      </c>
      <c r="I6" s="398" t="s">
        <v>8</v>
      </c>
      <c r="J6" s="397" t="s">
        <v>642</v>
      </c>
      <c r="K6" s="397" t="s">
        <v>488</v>
      </c>
      <c r="L6" s="13" t="s">
        <v>9</v>
      </c>
      <c r="M6" s="399" t="s">
        <v>10</v>
      </c>
    </row>
    <row r="7" spans="1:20" ht="18" customHeight="1">
      <c r="A7" s="401">
        <v>1</v>
      </c>
      <c r="B7" s="402"/>
      <c r="C7" s="403"/>
      <c r="D7" s="404"/>
      <c r="E7" s="415"/>
      <c r="F7" s="406"/>
      <c r="G7" s="406"/>
      <c r="H7" s="406"/>
      <c r="I7" s="407"/>
      <c r="J7" s="408"/>
      <c r="K7" s="408"/>
      <c r="L7" s="54" t="str">
        <f t="shared" ref="L7:L12" si="0">IF(ISBLANK(J7),"",IF(J7&gt;13.24,"",IF(J7&lt;=8.5,"I A",IF(J7&lt;=9.24,"II A",IF(J7&lt;=10.14,"III A",IF(J7&lt;=11.44,"I JA",IF(J7&lt;=12.44,"II JA",IF(J7&lt;=13.24,"III JA"))))))))</f>
        <v/>
      </c>
      <c r="M7" s="406"/>
      <c r="R7" s="400"/>
      <c r="S7" s="400"/>
      <c r="T7" s="400"/>
    </row>
    <row r="8" spans="1:20" ht="18" customHeight="1">
      <c r="A8" s="401">
        <v>2</v>
      </c>
      <c r="B8" s="402"/>
      <c r="C8" s="403" t="s">
        <v>643</v>
      </c>
      <c r="D8" s="404" t="s">
        <v>644</v>
      </c>
      <c r="E8" s="415" t="s">
        <v>645</v>
      </c>
      <c r="F8" s="406" t="s">
        <v>109</v>
      </c>
      <c r="G8" s="406" t="s">
        <v>110</v>
      </c>
      <c r="H8" s="406"/>
      <c r="I8" s="407"/>
      <c r="J8" s="408">
        <v>10.19</v>
      </c>
      <c r="K8" s="408"/>
      <c r="L8" s="54" t="str">
        <f t="shared" si="0"/>
        <v>I JA</v>
      </c>
      <c r="M8" s="406" t="s">
        <v>268</v>
      </c>
      <c r="R8" s="400"/>
      <c r="S8" s="400"/>
      <c r="T8" s="400"/>
    </row>
    <row r="9" spans="1:20" ht="18" customHeight="1">
      <c r="A9" s="401">
        <v>3</v>
      </c>
      <c r="B9" s="402"/>
      <c r="C9" s="403"/>
      <c r="D9" s="404"/>
      <c r="E9" s="415"/>
      <c r="F9" s="406"/>
      <c r="G9" s="406"/>
      <c r="H9" s="406"/>
      <c r="I9" s="407"/>
      <c r="J9" s="408"/>
      <c r="K9" s="408"/>
      <c r="L9" s="54" t="str">
        <f>IF(ISBLANK(J9),"",IF(J9&gt;13.24,"",IF(J9&lt;=8.5,"I A",IF(J9&lt;=9.24,"II A",IF(J9&lt;=10.14,"III A",IF(J9&lt;=11.44,"I JA",IF(J9&lt;=12.44,"II JA",IF(J9&lt;=13.24,"III JA"))))))))</f>
        <v/>
      </c>
      <c r="M9" s="406"/>
      <c r="R9" s="400"/>
      <c r="S9" s="400"/>
      <c r="T9" s="400"/>
    </row>
    <row r="10" spans="1:20" ht="18" customHeight="1">
      <c r="A10" s="401">
        <v>4</v>
      </c>
      <c r="B10" s="402"/>
      <c r="C10" s="403" t="s">
        <v>646</v>
      </c>
      <c r="D10" s="404" t="s">
        <v>647</v>
      </c>
      <c r="E10" s="415">
        <v>39153</v>
      </c>
      <c r="F10" s="406" t="s">
        <v>12</v>
      </c>
      <c r="G10" s="406" t="s">
        <v>13</v>
      </c>
      <c r="H10" s="406"/>
      <c r="I10" s="407"/>
      <c r="J10" s="408">
        <v>9.4</v>
      </c>
      <c r="K10" s="408"/>
      <c r="L10" s="54" t="str">
        <f t="shared" si="0"/>
        <v>III A</v>
      </c>
      <c r="M10" s="406" t="s">
        <v>44</v>
      </c>
    </row>
    <row r="11" spans="1:20" ht="18" customHeight="1">
      <c r="A11" s="401">
        <v>5</v>
      </c>
      <c r="B11" s="402"/>
      <c r="C11" s="403"/>
      <c r="D11" s="404"/>
      <c r="E11" s="415"/>
      <c r="F11" s="406"/>
      <c r="G11" s="406"/>
      <c r="H11" s="406"/>
      <c r="I11" s="407"/>
      <c r="J11" s="408"/>
      <c r="K11" s="408"/>
      <c r="L11" s="54" t="str">
        <f t="shared" si="0"/>
        <v/>
      </c>
      <c r="M11" s="406"/>
    </row>
    <row r="12" spans="1:20" ht="18" customHeight="1">
      <c r="A12" s="401">
        <v>6</v>
      </c>
      <c r="B12" s="402"/>
      <c r="C12" s="403"/>
      <c r="D12" s="404"/>
      <c r="E12" s="415"/>
      <c r="F12" s="406"/>
      <c r="G12" s="406"/>
      <c r="H12" s="406"/>
      <c r="I12" s="407"/>
      <c r="J12" s="408"/>
      <c r="K12" s="408"/>
      <c r="L12" s="54" t="str">
        <f t="shared" si="0"/>
        <v/>
      </c>
      <c r="M12" s="406"/>
    </row>
    <row r="13" spans="1:20" ht="18" customHeight="1" thickBot="1">
      <c r="C13" s="393">
        <v>2</v>
      </c>
      <c r="D13" s="383" t="s">
        <v>622</v>
      </c>
      <c r="E13" s="384"/>
      <c r="F13" s="390"/>
      <c r="G13" s="390"/>
    </row>
    <row r="14" spans="1:20" s="400" customFormat="1" ht="21.75" customHeight="1" thickBot="1">
      <c r="A14" s="356" t="s">
        <v>485</v>
      </c>
      <c r="B14" s="394" t="s">
        <v>168</v>
      </c>
      <c r="C14" s="395" t="s">
        <v>2</v>
      </c>
      <c r="D14" s="396" t="s">
        <v>3</v>
      </c>
      <c r="E14" s="397" t="s">
        <v>4</v>
      </c>
      <c r="F14" s="398" t="s">
        <v>5</v>
      </c>
      <c r="G14" s="2" t="s">
        <v>6</v>
      </c>
      <c r="H14" s="3" t="s">
        <v>7</v>
      </c>
      <c r="I14" s="398" t="s">
        <v>8</v>
      </c>
      <c r="J14" s="397" t="s">
        <v>642</v>
      </c>
      <c r="K14" s="397" t="s">
        <v>488</v>
      </c>
      <c r="L14" s="13" t="s">
        <v>9</v>
      </c>
      <c r="M14" s="399" t="s">
        <v>10</v>
      </c>
    </row>
    <row r="15" spans="1:20" ht="18" customHeight="1">
      <c r="A15" s="401">
        <v>1</v>
      </c>
      <c r="B15" s="402"/>
      <c r="C15" s="403"/>
      <c r="D15" s="404"/>
      <c r="E15" s="415"/>
      <c r="F15" s="406"/>
      <c r="G15" s="406"/>
      <c r="H15" s="406"/>
      <c r="I15" s="407"/>
      <c r="J15" s="408"/>
      <c r="K15" s="408"/>
      <c r="L15" s="54" t="str">
        <f t="shared" ref="L15:L20" si="1">IF(ISBLANK(J15),"",IF(J15&gt;13.24,"",IF(J15&lt;=8.5,"I A",IF(J15&lt;=9.24,"II A",IF(J15&lt;=10.14,"III A",IF(J15&lt;=11.44,"I JA",IF(J15&lt;=12.44,"II JA",IF(J15&lt;=13.24,"III JA"))))))))</f>
        <v/>
      </c>
      <c r="M15" s="406"/>
    </row>
    <row r="16" spans="1:20" ht="18" customHeight="1">
      <c r="A16" s="401">
        <v>2</v>
      </c>
      <c r="B16" s="402"/>
      <c r="C16" s="403" t="s">
        <v>454</v>
      </c>
      <c r="D16" s="404" t="s">
        <v>648</v>
      </c>
      <c r="E16" s="415">
        <v>39339</v>
      </c>
      <c r="F16" s="406" t="s">
        <v>649</v>
      </c>
      <c r="G16" s="406" t="s">
        <v>650</v>
      </c>
      <c r="H16" s="406"/>
      <c r="I16" s="407"/>
      <c r="J16" s="408">
        <v>9.08</v>
      </c>
      <c r="K16" s="408"/>
      <c r="L16" s="54" t="str">
        <f t="shared" si="1"/>
        <v>II A</v>
      </c>
      <c r="M16" s="406" t="s">
        <v>651</v>
      </c>
    </row>
    <row r="17" spans="1:13" ht="18" customHeight="1">
      <c r="A17" s="401">
        <v>3</v>
      </c>
      <c r="B17" s="402"/>
      <c r="C17" s="403" t="s">
        <v>174</v>
      </c>
      <c r="D17" s="404" t="s">
        <v>652</v>
      </c>
      <c r="E17" s="415" t="s">
        <v>653</v>
      </c>
      <c r="F17" s="406" t="s">
        <v>53</v>
      </c>
      <c r="G17" s="406" t="s">
        <v>14</v>
      </c>
      <c r="H17" s="406"/>
      <c r="I17" s="407"/>
      <c r="J17" s="408">
        <v>9.52</v>
      </c>
      <c r="K17" s="408"/>
      <c r="L17" s="54" t="str">
        <f t="shared" si="1"/>
        <v>III A</v>
      </c>
      <c r="M17" s="406" t="s">
        <v>116</v>
      </c>
    </row>
    <row r="18" spans="1:13" ht="18" customHeight="1">
      <c r="A18" s="401">
        <v>4</v>
      </c>
      <c r="B18" s="402"/>
      <c r="C18" s="403" t="s">
        <v>254</v>
      </c>
      <c r="D18" s="404" t="s">
        <v>654</v>
      </c>
      <c r="E18" s="415">
        <v>39429</v>
      </c>
      <c r="F18" s="406" t="s">
        <v>12</v>
      </c>
      <c r="G18" s="406" t="s">
        <v>13</v>
      </c>
      <c r="H18" s="406"/>
      <c r="I18" s="407"/>
      <c r="J18" s="408">
        <v>9.2100000000000009</v>
      </c>
      <c r="K18" s="408"/>
      <c r="L18" s="54" t="str">
        <f t="shared" si="1"/>
        <v>II A</v>
      </c>
      <c r="M18" s="406" t="s">
        <v>44</v>
      </c>
    </row>
    <row r="19" spans="1:13" ht="18" customHeight="1">
      <c r="A19" s="401">
        <v>5</v>
      </c>
      <c r="B19" s="402"/>
      <c r="C19" s="403" t="s">
        <v>470</v>
      </c>
      <c r="D19" s="404" t="s">
        <v>655</v>
      </c>
      <c r="E19" s="415" t="s">
        <v>656</v>
      </c>
      <c r="F19" s="406" t="s">
        <v>98</v>
      </c>
      <c r="G19" s="406" t="s">
        <v>99</v>
      </c>
      <c r="H19" s="406"/>
      <c r="I19" s="407"/>
      <c r="J19" s="408">
        <v>10.44</v>
      </c>
      <c r="K19" s="408"/>
      <c r="L19" s="54" t="str">
        <f t="shared" si="1"/>
        <v>I JA</v>
      </c>
      <c r="M19" s="406" t="s">
        <v>657</v>
      </c>
    </row>
    <row r="20" spans="1:13" ht="18" customHeight="1">
      <c r="A20" s="401">
        <v>6</v>
      </c>
      <c r="B20" s="402"/>
      <c r="C20" s="403"/>
      <c r="D20" s="404"/>
      <c r="E20" s="415"/>
      <c r="F20" s="406"/>
      <c r="G20" s="406"/>
      <c r="H20" s="406"/>
      <c r="I20" s="407"/>
      <c r="J20" s="408"/>
      <c r="K20" s="408"/>
      <c r="L20" s="54" t="str">
        <f t="shared" si="1"/>
        <v/>
      </c>
      <c r="M20" s="406"/>
    </row>
  </sheetData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2"/>
  <sheetViews>
    <sheetView zoomScale="110" zoomScaleNormal="110" workbookViewId="0">
      <selection activeCell="R16" sqref="R16"/>
    </sheetView>
  </sheetViews>
  <sheetFormatPr defaultRowHeight="13.2"/>
  <cols>
    <col min="1" max="1" width="6.44140625" style="382" customWidth="1"/>
    <col min="2" max="2" width="5.6640625" style="382" hidden="1" customWidth="1"/>
    <col min="3" max="3" width="9.88671875" style="382" customWidth="1"/>
    <col min="4" max="4" width="11" style="382" customWidth="1"/>
    <col min="5" max="5" width="9.33203125" style="412" customWidth="1"/>
    <col min="6" max="6" width="9.5546875" style="391" bestFit="1" customWidth="1"/>
    <col min="7" max="7" width="10.6640625" style="391" bestFit="1" customWidth="1"/>
    <col min="8" max="8" width="7.109375" style="391" customWidth="1"/>
    <col min="9" max="9" width="5.88671875" style="391" customWidth="1"/>
    <col min="10" max="10" width="8.109375" style="392" customWidth="1"/>
    <col min="11" max="11" width="7" style="386" customWidth="1"/>
    <col min="12" max="12" width="5.6640625" style="12" customWidth="1"/>
    <col min="13" max="13" width="22.6640625" style="388" customWidth="1"/>
    <col min="14" max="14" width="4.44140625" style="382" bestFit="1" customWidth="1"/>
    <col min="15" max="256" width="9.109375" style="382"/>
    <col min="257" max="257" width="6.44140625" style="382" customWidth="1"/>
    <col min="258" max="258" width="0" style="382" hidden="1" customWidth="1"/>
    <col min="259" max="259" width="9.88671875" style="382" customWidth="1"/>
    <col min="260" max="260" width="11" style="382" customWidth="1"/>
    <col min="261" max="261" width="9.33203125" style="382" customWidth="1"/>
    <col min="262" max="262" width="9.5546875" style="382" bestFit="1" customWidth="1"/>
    <col min="263" max="263" width="10.6640625" style="382" bestFit="1" customWidth="1"/>
    <col min="264" max="264" width="7.109375" style="382" customWidth="1"/>
    <col min="265" max="265" width="5.88671875" style="382" customWidth="1"/>
    <col min="266" max="266" width="8.109375" style="382" customWidth="1"/>
    <col min="267" max="267" width="7" style="382" customWidth="1"/>
    <col min="268" max="268" width="5.6640625" style="382" customWidth="1"/>
    <col min="269" max="269" width="22.6640625" style="382" customWidth="1"/>
    <col min="270" max="270" width="4.44140625" style="382" bestFit="1" customWidth="1"/>
    <col min="271" max="512" width="9.109375" style="382"/>
    <col min="513" max="513" width="6.44140625" style="382" customWidth="1"/>
    <col min="514" max="514" width="0" style="382" hidden="1" customWidth="1"/>
    <col min="515" max="515" width="9.88671875" style="382" customWidth="1"/>
    <col min="516" max="516" width="11" style="382" customWidth="1"/>
    <col min="517" max="517" width="9.33203125" style="382" customWidth="1"/>
    <col min="518" max="518" width="9.5546875" style="382" bestFit="1" customWidth="1"/>
    <col min="519" max="519" width="10.6640625" style="382" bestFit="1" customWidth="1"/>
    <col min="520" max="520" width="7.109375" style="382" customWidth="1"/>
    <col min="521" max="521" width="5.88671875" style="382" customWidth="1"/>
    <col min="522" max="522" width="8.109375" style="382" customWidth="1"/>
    <col min="523" max="523" width="7" style="382" customWidth="1"/>
    <col min="524" max="524" width="5.6640625" style="382" customWidth="1"/>
    <col min="525" max="525" width="22.6640625" style="382" customWidth="1"/>
    <col min="526" max="526" width="4.44140625" style="382" bestFit="1" customWidth="1"/>
    <col min="527" max="768" width="9.109375" style="382"/>
    <col min="769" max="769" width="6.44140625" style="382" customWidth="1"/>
    <col min="770" max="770" width="0" style="382" hidden="1" customWidth="1"/>
    <col min="771" max="771" width="9.88671875" style="382" customWidth="1"/>
    <col min="772" max="772" width="11" style="382" customWidth="1"/>
    <col min="773" max="773" width="9.33203125" style="382" customWidth="1"/>
    <col min="774" max="774" width="9.5546875" style="382" bestFit="1" customWidth="1"/>
    <col min="775" max="775" width="10.6640625" style="382" bestFit="1" customWidth="1"/>
    <col min="776" max="776" width="7.109375" style="382" customWidth="1"/>
    <col min="777" max="777" width="5.88671875" style="382" customWidth="1"/>
    <col min="778" max="778" width="8.109375" style="382" customWidth="1"/>
    <col min="779" max="779" width="7" style="382" customWidth="1"/>
    <col min="780" max="780" width="5.6640625" style="382" customWidth="1"/>
    <col min="781" max="781" width="22.6640625" style="382" customWidth="1"/>
    <col min="782" max="782" width="4.44140625" style="382" bestFit="1" customWidth="1"/>
    <col min="783" max="1024" width="9.109375" style="382"/>
    <col min="1025" max="1025" width="6.44140625" style="382" customWidth="1"/>
    <col min="1026" max="1026" width="0" style="382" hidden="1" customWidth="1"/>
    <col min="1027" max="1027" width="9.88671875" style="382" customWidth="1"/>
    <col min="1028" max="1028" width="11" style="382" customWidth="1"/>
    <col min="1029" max="1029" width="9.33203125" style="382" customWidth="1"/>
    <col min="1030" max="1030" width="9.5546875" style="382" bestFit="1" customWidth="1"/>
    <col min="1031" max="1031" width="10.6640625" style="382" bestFit="1" customWidth="1"/>
    <col min="1032" max="1032" width="7.109375" style="382" customWidth="1"/>
    <col min="1033" max="1033" width="5.88671875" style="382" customWidth="1"/>
    <col min="1034" max="1034" width="8.109375" style="382" customWidth="1"/>
    <col min="1035" max="1035" width="7" style="382" customWidth="1"/>
    <col min="1036" max="1036" width="5.6640625" style="382" customWidth="1"/>
    <col min="1037" max="1037" width="22.6640625" style="382" customWidth="1"/>
    <col min="1038" max="1038" width="4.44140625" style="382" bestFit="1" customWidth="1"/>
    <col min="1039" max="1280" width="9.109375" style="382"/>
    <col min="1281" max="1281" width="6.44140625" style="382" customWidth="1"/>
    <col min="1282" max="1282" width="0" style="382" hidden="1" customWidth="1"/>
    <col min="1283" max="1283" width="9.88671875" style="382" customWidth="1"/>
    <col min="1284" max="1284" width="11" style="382" customWidth="1"/>
    <col min="1285" max="1285" width="9.33203125" style="382" customWidth="1"/>
    <col min="1286" max="1286" width="9.5546875" style="382" bestFit="1" customWidth="1"/>
    <col min="1287" max="1287" width="10.6640625" style="382" bestFit="1" customWidth="1"/>
    <col min="1288" max="1288" width="7.109375" style="382" customWidth="1"/>
    <col min="1289" max="1289" width="5.88671875" style="382" customWidth="1"/>
    <col min="1290" max="1290" width="8.109375" style="382" customWidth="1"/>
    <col min="1291" max="1291" width="7" style="382" customWidth="1"/>
    <col min="1292" max="1292" width="5.6640625" style="382" customWidth="1"/>
    <col min="1293" max="1293" width="22.6640625" style="382" customWidth="1"/>
    <col min="1294" max="1294" width="4.44140625" style="382" bestFit="1" customWidth="1"/>
    <col min="1295" max="1536" width="9.109375" style="382"/>
    <col min="1537" max="1537" width="6.44140625" style="382" customWidth="1"/>
    <col min="1538" max="1538" width="0" style="382" hidden="1" customWidth="1"/>
    <col min="1539" max="1539" width="9.88671875" style="382" customWidth="1"/>
    <col min="1540" max="1540" width="11" style="382" customWidth="1"/>
    <col min="1541" max="1541" width="9.33203125" style="382" customWidth="1"/>
    <col min="1542" max="1542" width="9.5546875" style="382" bestFit="1" customWidth="1"/>
    <col min="1543" max="1543" width="10.6640625" style="382" bestFit="1" customWidth="1"/>
    <col min="1544" max="1544" width="7.109375" style="382" customWidth="1"/>
    <col min="1545" max="1545" width="5.88671875" style="382" customWidth="1"/>
    <col min="1546" max="1546" width="8.109375" style="382" customWidth="1"/>
    <col min="1547" max="1547" width="7" style="382" customWidth="1"/>
    <col min="1548" max="1548" width="5.6640625" style="382" customWidth="1"/>
    <col min="1549" max="1549" width="22.6640625" style="382" customWidth="1"/>
    <col min="1550" max="1550" width="4.44140625" style="382" bestFit="1" customWidth="1"/>
    <col min="1551" max="1792" width="9.109375" style="382"/>
    <col min="1793" max="1793" width="6.44140625" style="382" customWidth="1"/>
    <col min="1794" max="1794" width="0" style="382" hidden="1" customWidth="1"/>
    <col min="1795" max="1795" width="9.88671875" style="382" customWidth="1"/>
    <col min="1796" max="1796" width="11" style="382" customWidth="1"/>
    <col min="1797" max="1797" width="9.33203125" style="382" customWidth="1"/>
    <col min="1798" max="1798" width="9.5546875" style="382" bestFit="1" customWidth="1"/>
    <col min="1799" max="1799" width="10.6640625" style="382" bestFit="1" customWidth="1"/>
    <col min="1800" max="1800" width="7.109375" style="382" customWidth="1"/>
    <col min="1801" max="1801" width="5.88671875" style="382" customWidth="1"/>
    <col min="1802" max="1802" width="8.109375" style="382" customWidth="1"/>
    <col min="1803" max="1803" width="7" style="382" customWidth="1"/>
    <col min="1804" max="1804" width="5.6640625" style="382" customWidth="1"/>
    <col min="1805" max="1805" width="22.6640625" style="382" customWidth="1"/>
    <col min="1806" max="1806" width="4.44140625" style="382" bestFit="1" customWidth="1"/>
    <col min="1807" max="2048" width="9.109375" style="382"/>
    <col min="2049" max="2049" width="6.44140625" style="382" customWidth="1"/>
    <col min="2050" max="2050" width="0" style="382" hidden="1" customWidth="1"/>
    <col min="2051" max="2051" width="9.88671875" style="382" customWidth="1"/>
    <col min="2052" max="2052" width="11" style="382" customWidth="1"/>
    <col min="2053" max="2053" width="9.33203125" style="382" customWidth="1"/>
    <col min="2054" max="2054" width="9.5546875" style="382" bestFit="1" customWidth="1"/>
    <col min="2055" max="2055" width="10.6640625" style="382" bestFit="1" customWidth="1"/>
    <col min="2056" max="2056" width="7.109375" style="382" customWidth="1"/>
    <col min="2057" max="2057" width="5.88671875" style="382" customWidth="1"/>
    <col min="2058" max="2058" width="8.109375" style="382" customWidth="1"/>
    <col min="2059" max="2059" width="7" style="382" customWidth="1"/>
    <col min="2060" max="2060" width="5.6640625" style="382" customWidth="1"/>
    <col min="2061" max="2061" width="22.6640625" style="382" customWidth="1"/>
    <col min="2062" max="2062" width="4.44140625" style="382" bestFit="1" customWidth="1"/>
    <col min="2063" max="2304" width="9.109375" style="382"/>
    <col min="2305" max="2305" width="6.44140625" style="382" customWidth="1"/>
    <col min="2306" max="2306" width="0" style="382" hidden="1" customWidth="1"/>
    <col min="2307" max="2307" width="9.88671875" style="382" customWidth="1"/>
    <col min="2308" max="2308" width="11" style="382" customWidth="1"/>
    <col min="2309" max="2309" width="9.33203125" style="382" customWidth="1"/>
    <col min="2310" max="2310" width="9.5546875" style="382" bestFit="1" customWidth="1"/>
    <col min="2311" max="2311" width="10.6640625" style="382" bestFit="1" customWidth="1"/>
    <col min="2312" max="2312" width="7.109375" style="382" customWidth="1"/>
    <col min="2313" max="2313" width="5.88671875" style="382" customWidth="1"/>
    <col min="2314" max="2314" width="8.109375" style="382" customWidth="1"/>
    <col min="2315" max="2315" width="7" style="382" customWidth="1"/>
    <col min="2316" max="2316" width="5.6640625" style="382" customWidth="1"/>
    <col min="2317" max="2317" width="22.6640625" style="382" customWidth="1"/>
    <col min="2318" max="2318" width="4.44140625" style="382" bestFit="1" customWidth="1"/>
    <col min="2319" max="2560" width="9.109375" style="382"/>
    <col min="2561" max="2561" width="6.44140625" style="382" customWidth="1"/>
    <col min="2562" max="2562" width="0" style="382" hidden="1" customWidth="1"/>
    <col min="2563" max="2563" width="9.88671875" style="382" customWidth="1"/>
    <col min="2564" max="2564" width="11" style="382" customWidth="1"/>
    <col min="2565" max="2565" width="9.33203125" style="382" customWidth="1"/>
    <col min="2566" max="2566" width="9.5546875" style="382" bestFit="1" customWidth="1"/>
    <col min="2567" max="2567" width="10.6640625" style="382" bestFit="1" customWidth="1"/>
    <col min="2568" max="2568" width="7.109375" style="382" customWidth="1"/>
    <col min="2569" max="2569" width="5.88671875" style="382" customWidth="1"/>
    <col min="2570" max="2570" width="8.109375" style="382" customWidth="1"/>
    <col min="2571" max="2571" width="7" style="382" customWidth="1"/>
    <col min="2572" max="2572" width="5.6640625" style="382" customWidth="1"/>
    <col min="2573" max="2573" width="22.6640625" style="382" customWidth="1"/>
    <col min="2574" max="2574" width="4.44140625" style="382" bestFit="1" customWidth="1"/>
    <col min="2575" max="2816" width="9.109375" style="382"/>
    <col min="2817" max="2817" width="6.44140625" style="382" customWidth="1"/>
    <col min="2818" max="2818" width="0" style="382" hidden="1" customWidth="1"/>
    <col min="2819" max="2819" width="9.88671875" style="382" customWidth="1"/>
    <col min="2820" max="2820" width="11" style="382" customWidth="1"/>
    <col min="2821" max="2821" width="9.33203125" style="382" customWidth="1"/>
    <col min="2822" max="2822" width="9.5546875" style="382" bestFit="1" customWidth="1"/>
    <col min="2823" max="2823" width="10.6640625" style="382" bestFit="1" customWidth="1"/>
    <col min="2824" max="2824" width="7.109375" style="382" customWidth="1"/>
    <col min="2825" max="2825" width="5.88671875" style="382" customWidth="1"/>
    <col min="2826" max="2826" width="8.109375" style="382" customWidth="1"/>
    <col min="2827" max="2827" width="7" style="382" customWidth="1"/>
    <col min="2828" max="2828" width="5.6640625" style="382" customWidth="1"/>
    <col min="2829" max="2829" width="22.6640625" style="382" customWidth="1"/>
    <col min="2830" max="2830" width="4.44140625" style="382" bestFit="1" customWidth="1"/>
    <col min="2831" max="3072" width="9.109375" style="382"/>
    <col min="3073" max="3073" width="6.44140625" style="382" customWidth="1"/>
    <col min="3074" max="3074" width="0" style="382" hidden="1" customWidth="1"/>
    <col min="3075" max="3075" width="9.88671875" style="382" customWidth="1"/>
    <col min="3076" max="3076" width="11" style="382" customWidth="1"/>
    <col min="3077" max="3077" width="9.33203125" style="382" customWidth="1"/>
    <col min="3078" max="3078" width="9.5546875" style="382" bestFit="1" customWidth="1"/>
    <col min="3079" max="3079" width="10.6640625" style="382" bestFit="1" customWidth="1"/>
    <col min="3080" max="3080" width="7.109375" style="382" customWidth="1"/>
    <col min="3081" max="3081" width="5.88671875" style="382" customWidth="1"/>
    <col min="3082" max="3082" width="8.109375" style="382" customWidth="1"/>
    <col min="3083" max="3083" width="7" style="382" customWidth="1"/>
    <col min="3084" max="3084" width="5.6640625" style="382" customWidth="1"/>
    <col min="3085" max="3085" width="22.6640625" style="382" customWidth="1"/>
    <col min="3086" max="3086" width="4.44140625" style="382" bestFit="1" customWidth="1"/>
    <col min="3087" max="3328" width="9.109375" style="382"/>
    <col min="3329" max="3329" width="6.44140625" style="382" customWidth="1"/>
    <col min="3330" max="3330" width="0" style="382" hidden="1" customWidth="1"/>
    <col min="3331" max="3331" width="9.88671875" style="382" customWidth="1"/>
    <col min="3332" max="3332" width="11" style="382" customWidth="1"/>
    <col min="3333" max="3333" width="9.33203125" style="382" customWidth="1"/>
    <col min="3334" max="3334" width="9.5546875" style="382" bestFit="1" customWidth="1"/>
    <col min="3335" max="3335" width="10.6640625" style="382" bestFit="1" customWidth="1"/>
    <col min="3336" max="3336" width="7.109375" style="382" customWidth="1"/>
    <col min="3337" max="3337" width="5.88671875" style="382" customWidth="1"/>
    <col min="3338" max="3338" width="8.109375" style="382" customWidth="1"/>
    <col min="3339" max="3339" width="7" style="382" customWidth="1"/>
    <col min="3340" max="3340" width="5.6640625" style="382" customWidth="1"/>
    <col min="3341" max="3341" width="22.6640625" style="382" customWidth="1"/>
    <col min="3342" max="3342" width="4.44140625" style="382" bestFit="1" customWidth="1"/>
    <col min="3343" max="3584" width="9.109375" style="382"/>
    <col min="3585" max="3585" width="6.44140625" style="382" customWidth="1"/>
    <col min="3586" max="3586" width="0" style="382" hidden="1" customWidth="1"/>
    <col min="3587" max="3587" width="9.88671875" style="382" customWidth="1"/>
    <col min="3588" max="3588" width="11" style="382" customWidth="1"/>
    <col min="3589" max="3589" width="9.33203125" style="382" customWidth="1"/>
    <col min="3590" max="3590" width="9.5546875" style="382" bestFit="1" customWidth="1"/>
    <col min="3591" max="3591" width="10.6640625" style="382" bestFit="1" customWidth="1"/>
    <col min="3592" max="3592" width="7.109375" style="382" customWidth="1"/>
    <col min="3593" max="3593" width="5.88671875" style="382" customWidth="1"/>
    <col min="3594" max="3594" width="8.109375" style="382" customWidth="1"/>
    <col min="3595" max="3595" width="7" style="382" customWidth="1"/>
    <col min="3596" max="3596" width="5.6640625" style="382" customWidth="1"/>
    <col min="3597" max="3597" width="22.6640625" style="382" customWidth="1"/>
    <col min="3598" max="3598" width="4.44140625" style="382" bestFit="1" customWidth="1"/>
    <col min="3599" max="3840" width="9.109375" style="382"/>
    <col min="3841" max="3841" width="6.44140625" style="382" customWidth="1"/>
    <col min="3842" max="3842" width="0" style="382" hidden="1" customWidth="1"/>
    <col min="3843" max="3843" width="9.88671875" style="382" customWidth="1"/>
    <col min="3844" max="3844" width="11" style="382" customWidth="1"/>
    <col min="3845" max="3845" width="9.33203125" style="382" customWidth="1"/>
    <col min="3846" max="3846" width="9.5546875" style="382" bestFit="1" customWidth="1"/>
    <col min="3847" max="3847" width="10.6640625" style="382" bestFit="1" customWidth="1"/>
    <col min="3848" max="3848" width="7.109375" style="382" customWidth="1"/>
    <col min="3849" max="3849" width="5.88671875" style="382" customWidth="1"/>
    <col min="3850" max="3850" width="8.109375" style="382" customWidth="1"/>
    <col min="3851" max="3851" width="7" style="382" customWidth="1"/>
    <col min="3852" max="3852" width="5.6640625" style="382" customWidth="1"/>
    <col min="3853" max="3853" width="22.6640625" style="382" customWidth="1"/>
    <col min="3854" max="3854" width="4.44140625" style="382" bestFit="1" customWidth="1"/>
    <col min="3855" max="4096" width="9.109375" style="382"/>
    <col min="4097" max="4097" width="6.44140625" style="382" customWidth="1"/>
    <col min="4098" max="4098" width="0" style="382" hidden="1" customWidth="1"/>
    <col min="4099" max="4099" width="9.88671875" style="382" customWidth="1"/>
    <col min="4100" max="4100" width="11" style="382" customWidth="1"/>
    <col min="4101" max="4101" width="9.33203125" style="382" customWidth="1"/>
    <col min="4102" max="4102" width="9.5546875" style="382" bestFit="1" customWidth="1"/>
    <col min="4103" max="4103" width="10.6640625" style="382" bestFit="1" customWidth="1"/>
    <col min="4104" max="4104" width="7.109375" style="382" customWidth="1"/>
    <col min="4105" max="4105" width="5.88671875" style="382" customWidth="1"/>
    <col min="4106" max="4106" width="8.109375" style="382" customWidth="1"/>
    <col min="4107" max="4107" width="7" style="382" customWidth="1"/>
    <col min="4108" max="4108" width="5.6640625" style="382" customWidth="1"/>
    <col min="4109" max="4109" width="22.6640625" style="382" customWidth="1"/>
    <col min="4110" max="4110" width="4.44140625" style="382" bestFit="1" customWidth="1"/>
    <col min="4111" max="4352" width="9.109375" style="382"/>
    <col min="4353" max="4353" width="6.44140625" style="382" customWidth="1"/>
    <col min="4354" max="4354" width="0" style="382" hidden="1" customWidth="1"/>
    <col min="4355" max="4355" width="9.88671875" style="382" customWidth="1"/>
    <col min="4356" max="4356" width="11" style="382" customWidth="1"/>
    <col min="4357" max="4357" width="9.33203125" style="382" customWidth="1"/>
    <col min="4358" max="4358" width="9.5546875" style="382" bestFit="1" customWidth="1"/>
    <col min="4359" max="4359" width="10.6640625" style="382" bestFit="1" customWidth="1"/>
    <col min="4360" max="4360" width="7.109375" style="382" customWidth="1"/>
    <col min="4361" max="4361" width="5.88671875" style="382" customWidth="1"/>
    <col min="4362" max="4362" width="8.109375" style="382" customWidth="1"/>
    <col min="4363" max="4363" width="7" style="382" customWidth="1"/>
    <col min="4364" max="4364" width="5.6640625" style="382" customWidth="1"/>
    <col min="4365" max="4365" width="22.6640625" style="382" customWidth="1"/>
    <col min="4366" max="4366" width="4.44140625" style="382" bestFit="1" customWidth="1"/>
    <col min="4367" max="4608" width="9.109375" style="382"/>
    <col min="4609" max="4609" width="6.44140625" style="382" customWidth="1"/>
    <col min="4610" max="4610" width="0" style="382" hidden="1" customWidth="1"/>
    <col min="4611" max="4611" width="9.88671875" style="382" customWidth="1"/>
    <col min="4612" max="4612" width="11" style="382" customWidth="1"/>
    <col min="4613" max="4613" width="9.33203125" style="382" customWidth="1"/>
    <col min="4614" max="4614" width="9.5546875" style="382" bestFit="1" customWidth="1"/>
    <col min="4615" max="4615" width="10.6640625" style="382" bestFit="1" customWidth="1"/>
    <col min="4616" max="4616" width="7.109375" style="382" customWidth="1"/>
    <col min="4617" max="4617" width="5.88671875" style="382" customWidth="1"/>
    <col min="4618" max="4618" width="8.109375" style="382" customWidth="1"/>
    <col min="4619" max="4619" width="7" style="382" customWidth="1"/>
    <col min="4620" max="4620" width="5.6640625" style="382" customWidth="1"/>
    <col min="4621" max="4621" width="22.6640625" style="382" customWidth="1"/>
    <col min="4622" max="4622" width="4.44140625" style="382" bestFit="1" customWidth="1"/>
    <col min="4623" max="4864" width="9.109375" style="382"/>
    <col min="4865" max="4865" width="6.44140625" style="382" customWidth="1"/>
    <col min="4866" max="4866" width="0" style="382" hidden="1" customWidth="1"/>
    <col min="4867" max="4867" width="9.88671875" style="382" customWidth="1"/>
    <col min="4868" max="4868" width="11" style="382" customWidth="1"/>
    <col min="4869" max="4869" width="9.33203125" style="382" customWidth="1"/>
    <col min="4870" max="4870" width="9.5546875" style="382" bestFit="1" customWidth="1"/>
    <col min="4871" max="4871" width="10.6640625" style="382" bestFit="1" customWidth="1"/>
    <col min="4872" max="4872" width="7.109375" style="382" customWidth="1"/>
    <col min="4873" max="4873" width="5.88671875" style="382" customWidth="1"/>
    <col min="4874" max="4874" width="8.109375" style="382" customWidth="1"/>
    <col min="4875" max="4875" width="7" style="382" customWidth="1"/>
    <col min="4876" max="4876" width="5.6640625" style="382" customWidth="1"/>
    <col min="4877" max="4877" width="22.6640625" style="382" customWidth="1"/>
    <col min="4878" max="4878" width="4.44140625" style="382" bestFit="1" customWidth="1"/>
    <col min="4879" max="5120" width="9.109375" style="382"/>
    <col min="5121" max="5121" width="6.44140625" style="382" customWidth="1"/>
    <col min="5122" max="5122" width="0" style="382" hidden="1" customWidth="1"/>
    <col min="5123" max="5123" width="9.88671875" style="382" customWidth="1"/>
    <col min="5124" max="5124" width="11" style="382" customWidth="1"/>
    <col min="5125" max="5125" width="9.33203125" style="382" customWidth="1"/>
    <col min="5126" max="5126" width="9.5546875" style="382" bestFit="1" customWidth="1"/>
    <col min="5127" max="5127" width="10.6640625" style="382" bestFit="1" customWidth="1"/>
    <col min="5128" max="5128" width="7.109375" style="382" customWidth="1"/>
    <col min="5129" max="5129" width="5.88671875" style="382" customWidth="1"/>
    <col min="5130" max="5130" width="8.109375" style="382" customWidth="1"/>
    <col min="5131" max="5131" width="7" style="382" customWidth="1"/>
    <col min="5132" max="5132" width="5.6640625" style="382" customWidth="1"/>
    <col min="5133" max="5133" width="22.6640625" style="382" customWidth="1"/>
    <col min="5134" max="5134" width="4.44140625" style="382" bestFit="1" customWidth="1"/>
    <col min="5135" max="5376" width="9.109375" style="382"/>
    <col min="5377" max="5377" width="6.44140625" style="382" customWidth="1"/>
    <col min="5378" max="5378" width="0" style="382" hidden="1" customWidth="1"/>
    <col min="5379" max="5379" width="9.88671875" style="382" customWidth="1"/>
    <col min="5380" max="5380" width="11" style="382" customWidth="1"/>
    <col min="5381" max="5381" width="9.33203125" style="382" customWidth="1"/>
    <col min="5382" max="5382" width="9.5546875" style="382" bestFit="1" customWidth="1"/>
    <col min="5383" max="5383" width="10.6640625" style="382" bestFit="1" customWidth="1"/>
    <col min="5384" max="5384" width="7.109375" style="382" customWidth="1"/>
    <col min="5385" max="5385" width="5.88671875" style="382" customWidth="1"/>
    <col min="5386" max="5386" width="8.109375" style="382" customWidth="1"/>
    <col min="5387" max="5387" width="7" style="382" customWidth="1"/>
    <col min="5388" max="5388" width="5.6640625" style="382" customWidth="1"/>
    <col min="5389" max="5389" width="22.6640625" style="382" customWidth="1"/>
    <col min="5390" max="5390" width="4.44140625" style="382" bestFit="1" customWidth="1"/>
    <col min="5391" max="5632" width="9.109375" style="382"/>
    <col min="5633" max="5633" width="6.44140625" style="382" customWidth="1"/>
    <col min="5634" max="5634" width="0" style="382" hidden="1" customWidth="1"/>
    <col min="5635" max="5635" width="9.88671875" style="382" customWidth="1"/>
    <col min="5636" max="5636" width="11" style="382" customWidth="1"/>
    <col min="5637" max="5637" width="9.33203125" style="382" customWidth="1"/>
    <col min="5638" max="5638" width="9.5546875" style="382" bestFit="1" customWidth="1"/>
    <col min="5639" max="5639" width="10.6640625" style="382" bestFit="1" customWidth="1"/>
    <col min="5640" max="5640" width="7.109375" style="382" customWidth="1"/>
    <col min="5641" max="5641" width="5.88671875" style="382" customWidth="1"/>
    <col min="5642" max="5642" width="8.109375" style="382" customWidth="1"/>
    <col min="5643" max="5643" width="7" style="382" customWidth="1"/>
    <col min="5644" max="5644" width="5.6640625" style="382" customWidth="1"/>
    <col min="5645" max="5645" width="22.6640625" style="382" customWidth="1"/>
    <col min="5646" max="5646" width="4.44140625" style="382" bestFit="1" customWidth="1"/>
    <col min="5647" max="5888" width="9.109375" style="382"/>
    <col min="5889" max="5889" width="6.44140625" style="382" customWidth="1"/>
    <col min="5890" max="5890" width="0" style="382" hidden="1" customWidth="1"/>
    <col min="5891" max="5891" width="9.88671875" style="382" customWidth="1"/>
    <col min="5892" max="5892" width="11" style="382" customWidth="1"/>
    <col min="5893" max="5893" width="9.33203125" style="382" customWidth="1"/>
    <col min="5894" max="5894" width="9.5546875" style="382" bestFit="1" customWidth="1"/>
    <col min="5895" max="5895" width="10.6640625" style="382" bestFit="1" customWidth="1"/>
    <col min="5896" max="5896" width="7.109375" style="382" customWidth="1"/>
    <col min="5897" max="5897" width="5.88671875" style="382" customWidth="1"/>
    <col min="5898" max="5898" width="8.109375" style="382" customWidth="1"/>
    <col min="5899" max="5899" width="7" style="382" customWidth="1"/>
    <col min="5900" max="5900" width="5.6640625" style="382" customWidth="1"/>
    <col min="5901" max="5901" width="22.6640625" style="382" customWidth="1"/>
    <col min="5902" max="5902" width="4.44140625" style="382" bestFit="1" customWidth="1"/>
    <col min="5903" max="6144" width="9.109375" style="382"/>
    <col min="6145" max="6145" width="6.44140625" style="382" customWidth="1"/>
    <col min="6146" max="6146" width="0" style="382" hidden="1" customWidth="1"/>
    <col min="6147" max="6147" width="9.88671875" style="382" customWidth="1"/>
    <col min="6148" max="6148" width="11" style="382" customWidth="1"/>
    <col min="6149" max="6149" width="9.33203125" style="382" customWidth="1"/>
    <col min="6150" max="6150" width="9.5546875" style="382" bestFit="1" customWidth="1"/>
    <col min="6151" max="6151" width="10.6640625" style="382" bestFit="1" customWidth="1"/>
    <col min="6152" max="6152" width="7.109375" style="382" customWidth="1"/>
    <col min="6153" max="6153" width="5.88671875" style="382" customWidth="1"/>
    <col min="6154" max="6154" width="8.109375" style="382" customWidth="1"/>
    <col min="6155" max="6155" width="7" style="382" customWidth="1"/>
    <col min="6156" max="6156" width="5.6640625" style="382" customWidth="1"/>
    <col min="6157" max="6157" width="22.6640625" style="382" customWidth="1"/>
    <col min="6158" max="6158" width="4.44140625" style="382" bestFit="1" customWidth="1"/>
    <col min="6159" max="6400" width="9.109375" style="382"/>
    <col min="6401" max="6401" width="6.44140625" style="382" customWidth="1"/>
    <col min="6402" max="6402" width="0" style="382" hidden="1" customWidth="1"/>
    <col min="6403" max="6403" width="9.88671875" style="382" customWidth="1"/>
    <col min="6404" max="6404" width="11" style="382" customWidth="1"/>
    <col min="6405" max="6405" width="9.33203125" style="382" customWidth="1"/>
    <col min="6406" max="6406" width="9.5546875" style="382" bestFit="1" customWidth="1"/>
    <col min="6407" max="6407" width="10.6640625" style="382" bestFit="1" customWidth="1"/>
    <col min="6408" max="6408" width="7.109375" style="382" customWidth="1"/>
    <col min="6409" max="6409" width="5.88671875" style="382" customWidth="1"/>
    <col min="6410" max="6410" width="8.109375" style="382" customWidth="1"/>
    <col min="6411" max="6411" width="7" style="382" customWidth="1"/>
    <col min="6412" max="6412" width="5.6640625" style="382" customWidth="1"/>
    <col min="6413" max="6413" width="22.6640625" style="382" customWidth="1"/>
    <col min="6414" max="6414" width="4.44140625" style="382" bestFit="1" customWidth="1"/>
    <col min="6415" max="6656" width="9.109375" style="382"/>
    <col min="6657" max="6657" width="6.44140625" style="382" customWidth="1"/>
    <col min="6658" max="6658" width="0" style="382" hidden="1" customWidth="1"/>
    <col min="6659" max="6659" width="9.88671875" style="382" customWidth="1"/>
    <col min="6660" max="6660" width="11" style="382" customWidth="1"/>
    <col min="6661" max="6661" width="9.33203125" style="382" customWidth="1"/>
    <col min="6662" max="6662" width="9.5546875" style="382" bestFit="1" customWidth="1"/>
    <col min="6663" max="6663" width="10.6640625" style="382" bestFit="1" customWidth="1"/>
    <col min="6664" max="6664" width="7.109375" style="382" customWidth="1"/>
    <col min="6665" max="6665" width="5.88671875" style="382" customWidth="1"/>
    <col min="6666" max="6666" width="8.109375" style="382" customWidth="1"/>
    <col min="6667" max="6667" width="7" style="382" customWidth="1"/>
    <col min="6668" max="6668" width="5.6640625" style="382" customWidth="1"/>
    <col min="6669" max="6669" width="22.6640625" style="382" customWidth="1"/>
    <col min="6670" max="6670" width="4.44140625" style="382" bestFit="1" customWidth="1"/>
    <col min="6671" max="6912" width="9.109375" style="382"/>
    <col min="6913" max="6913" width="6.44140625" style="382" customWidth="1"/>
    <col min="6914" max="6914" width="0" style="382" hidden="1" customWidth="1"/>
    <col min="6915" max="6915" width="9.88671875" style="382" customWidth="1"/>
    <col min="6916" max="6916" width="11" style="382" customWidth="1"/>
    <col min="6917" max="6917" width="9.33203125" style="382" customWidth="1"/>
    <col min="6918" max="6918" width="9.5546875" style="382" bestFit="1" customWidth="1"/>
    <col min="6919" max="6919" width="10.6640625" style="382" bestFit="1" customWidth="1"/>
    <col min="6920" max="6920" width="7.109375" style="382" customWidth="1"/>
    <col min="6921" max="6921" width="5.88671875" style="382" customWidth="1"/>
    <col min="6922" max="6922" width="8.109375" style="382" customWidth="1"/>
    <col min="6923" max="6923" width="7" style="382" customWidth="1"/>
    <col min="6924" max="6924" width="5.6640625" style="382" customWidth="1"/>
    <col min="6925" max="6925" width="22.6640625" style="382" customWidth="1"/>
    <col min="6926" max="6926" width="4.44140625" style="382" bestFit="1" customWidth="1"/>
    <col min="6927" max="7168" width="9.109375" style="382"/>
    <col min="7169" max="7169" width="6.44140625" style="382" customWidth="1"/>
    <col min="7170" max="7170" width="0" style="382" hidden="1" customWidth="1"/>
    <col min="7171" max="7171" width="9.88671875" style="382" customWidth="1"/>
    <col min="7172" max="7172" width="11" style="382" customWidth="1"/>
    <col min="7173" max="7173" width="9.33203125" style="382" customWidth="1"/>
    <col min="7174" max="7174" width="9.5546875" style="382" bestFit="1" customWidth="1"/>
    <col min="7175" max="7175" width="10.6640625" style="382" bestFit="1" customWidth="1"/>
    <col min="7176" max="7176" width="7.109375" style="382" customWidth="1"/>
    <col min="7177" max="7177" width="5.88671875" style="382" customWidth="1"/>
    <col min="7178" max="7178" width="8.109375" style="382" customWidth="1"/>
    <col min="7179" max="7179" width="7" style="382" customWidth="1"/>
    <col min="7180" max="7180" width="5.6640625" style="382" customWidth="1"/>
    <col min="7181" max="7181" width="22.6640625" style="382" customWidth="1"/>
    <col min="7182" max="7182" width="4.44140625" style="382" bestFit="1" customWidth="1"/>
    <col min="7183" max="7424" width="9.109375" style="382"/>
    <col min="7425" max="7425" width="6.44140625" style="382" customWidth="1"/>
    <col min="7426" max="7426" width="0" style="382" hidden="1" customWidth="1"/>
    <col min="7427" max="7427" width="9.88671875" style="382" customWidth="1"/>
    <col min="7428" max="7428" width="11" style="382" customWidth="1"/>
    <col min="7429" max="7429" width="9.33203125" style="382" customWidth="1"/>
    <col min="7430" max="7430" width="9.5546875" style="382" bestFit="1" customWidth="1"/>
    <col min="7431" max="7431" width="10.6640625" style="382" bestFit="1" customWidth="1"/>
    <col min="7432" max="7432" width="7.109375" style="382" customWidth="1"/>
    <col min="7433" max="7433" width="5.88671875" style="382" customWidth="1"/>
    <col min="7434" max="7434" width="8.109375" style="382" customWidth="1"/>
    <col min="7435" max="7435" width="7" style="382" customWidth="1"/>
    <col min="7436" max="7436" width="5.6640625" style="382" customWidth="1"/>
    <col min="7437" max="7437" width="22.6640625" style="382" customWidth="1"/>
    <col min="7438" max="7438" width="4.44140625" style="382" bestFit="1" customWidth="1"/>
    <col min="7439" max="7680" width="9.109375" style="382"/>
    <col min="7681" max="7681" width="6.44140625" style="382" customWidth="1"/>
    <col min="7682" max="7682" width="0" style="382" hidden="1" customWidth="1"/>
    <col min="7683" max="7683" width="9.88671875" style="382" customWidth="1"/>
    <col min="7684" max="7684" width="11" style="382" customWidth="1"/>
    <col min="7685" max="7685" width="9.33203125" style="382" customWidth="1"/>
    <col min="7686" max="7686" width="9.5546875" style="382" bestFit="1" customWidth="1"/>
    <col min="7687" max="7687" width="10.6640625" style="382" bestFit="1" customWidth="1"/>
    <col min="7688" max="7688" width="7.109375" style="382" customWidth="1"/>
    <col min="7689" max="7689" width="5.88671875" style="382" customWidth="1"/>
    <col min="7690" max="7690" width="8.109375" style="382" customWidth="1"/>
    <col min="7691" max="7691" width="7" style="382" customWidth="1"/>
    <col min="7692" max="7692" width="5.6640625" style="382" customWidth="1"/>
    <col min="7693" max="7693" width="22.6640625" style="382" customWidth="1"/>
    <col min="7694" max="7694" width="4.44140625" style="382" bestFit="1" customWidth="1"/>
    <col min="7695" max="7936" width="9.109375" style="382"/>
    <col min="7937" max="7937" width="6.44140625" style="382" customWidth="1"/>
    <col min="7938" max="7938" width="0" style="382" hidden="1" customWidth="1"/>
    <col min="7939" max="7939" width="9.88671875" style="382" customWidth="1"/>
    <col min="7940" max="7940" width="11" style="382" customWidth="1"/>
    <col min="7941" max="7941" width="9.33203125" style="382" customWidth="1"/>
    <col min="7942" max="7942" width="9.5546875" style="382" bestFit="1" customWidth="1"/>
    <col min="7943" max="7943" width="10.6640625" style="382" bestFit="1" customWidth="1"/>
    <col min="7944" max="7944" width="7.109375" style="382" customWidth="1"/>
    <col min="7945" max="7945" width="5.88671875" style="382" customWidth="1"/>
    <col min="7946" max="7946" width="8.109375" style="382" customWidth="1"/>
    <col min="7947" max="7947" width="7" style="382" customWidth="1"/>
    <col min="7948" max="7948" width="5.6640625" style="382" customWidth="1"/>
    <col min="7949" max="7949" width="22.6640625" style="382" customWidth="1"/>
    <col min="7950" max="7950" width="4.44140625" style="382" bestFit="1" customWidth="1"/>
    <col min="7951" max="8192" width="9.109375" style="382"/>
    <col min="8193" max="8193" width="6.44140625" style="382" customWidth="1"/>
    <col min="8194" max="8194" width="0" style="382" hidden="1" customWidth="1"/>
    <col min="8195" max="8195" width="9.88671875" style="382" customWidth="1"/>
    <col min="8196" max="8196" width="11" style="382" customWidth="1"/>
    <col min="8197" max="8197" width="9.33203125" style="382" customWidth="1"/>
    <col min="8198" max="8198" width="9.5546875" style="382" bestFit="1" customWidth="1"/>
    <col min="8199" max="8199" width="10.6640625" style="382" bestFit="1" customWidth="1"/>
    <col min="8200" max="8200" width="7.109375" style="382" customWidth="1"/>
    <col min="8201" max="8201" width="5.88671875" style="382" customWidth="1"/>
    <col min="8202" max="8202" width="8.109375" style="382" customWidth="1"/>
    <col min="8203" max="8203" width="7" style="382" customWidth="1"/>
    <col min="8204" max="8204" width="5.6640625" style="382" customWidth="1"/>
    <col min="8205" max="8205" width="22.6640625" style="382" customWidth="1"/>
    <col min="8206" max="8206" width="4.44140625" style="382" bestFit="1" customWidth="1"/>
    <col min="8207" max="8448" width="9.109375" style="382"/>
    <col min="8449" max="8449" width="6.44140625" style="382" customWidth="1"/>
    <col min="8450" max="8450" width="0" style="382" hidden="1" customWidth="1"/>
    <col min="8451" max="8451" width="9.88671875" style="382" customWidth="1"/>
    <col min="8452" max="8452" width="11" style="382" customWidth="1"/>
    <col min="8453" max="8453" width="9.33203125" style="382" customWidth="1"/>
    <col min="8454" max="8454" width="9.5546875" style="382" bestFit="1" customWidth="1"/>
    <col min="8455" max="8455" width="10.6640625" style="382" bestFit="1" customWidth="1"/>
    <col min="8456" max="8456" width="7.109375" style="382" customWidth="1"/>
    <col min="8457" max="8457" width="5.88671875" style="382" customWidth="1"/>
    <col min="8458" max="8458" width="8.109375" style="382" customWidth="1"/>
    <col min="8459" max="8459" width="7" style="382" customWidth="1"/>
    <col min="8460" max="8460" width="5.6640625" style="382" customWidth="1"/>
    <col min="8461" max="8461" width="22.6640625" style="382" customWidth="1"/>
    <col min="8462" max="8462" width="4.44140625" style="382" bestFit="1" customWidth="1"/>
    <col min="8463" max="8704" width="9.109375" style="382"/>
    <col min="8705" max="8705" width="6.44140625" style="382" customWidth="1"/>
    <col min="8706" max="8706" width="0" style="382" hidden="1" customWidth="1"/>
    <col min="8707" max="8707" width="9.88671875" style="382" customWidth="1"/>
    <col min="8708" max="8708" width="11" style="382" customWidth="1"/>
    <col min="8709" max="8709" width="9.33203125" style="382" customWidth="1"/>
    <col min="8710" max="8710" width="9.5546875" style="382" bestFit="1" customWidth="1"/>
    <col min="8711" max="8711" width="10.6640625" style="382" bestFit="1" customWidth="1"/>
    <col min="8712" max="8712" width="7.109375" style="382" customWidth="1"/>
    <col min="8713" max="8713" width="5.88671875" style="382" customWidth="1"/>
    <col min="8714" max="8714" width="8.109375" style="382" customWidth="1"/>
    <col min="8715" max="8715" width="7" style="382" customWidth="1"/>
    <col min="8716" max="8716" width="5.6640625" style="382" customWidth="1"/>
    <col min="8717" max="8717" width="22.6640625" style="382" customWidth="1"/>
    <col min="8718" max="8718" width="4.44140625" style="382" bestFit="1" customWidth="1"/>
    <col min="8719" max="8960" width="9.109375" style="382"/>
    <col min="8961" max="8961" width="6.44140625" style="382" customWidth="1"/>
    <col min="8962" max="8962" width="0" style="382" hidden="1" customWidth="1"/>
    <col min="8963" max="8963" width="9.88671875" style="382" customWidth="1"/>
    <col min="8964" max="8964" width="11" style="382" customWidth="1"/>
    <col min="8965" max="8965" width="9.33203125" style="382" customWidth="1"/>
    <col min="8966" max="8966" width="9.5546875" style="382" bestFit="1" customWidth="1"/>
    <col min="8967" max="8967" width="10.6640625" style="382" bestFit="1" customWidth="1"/>
    <col min="8968" max="8968" width="7.109375" style="382" customWidth="1"/>
    <col min="8969" max="8969" width="5.88671875" style="382" customWidth="1"/>
    <col min="8970" max="8970" width="8.109375" style="382" customWidth="1"/>
    <col min="8971" max="8971" width="7" style="382" customWidth="1"/>
    <col min="8972" max="8972" width="5.6640625" style="382" customWidth="1"/>
    <col min="8973" max="8973" width="22.6640625" style="382" customWidth="1"/>
    <col min="8974" max="8974" width="4.44140625" style="382" bestFit="1" customWidth="1"/>
    <col min="8975" max="9216" width="9.109375" style="382"/>
    <col min="9217" max="9217" width="6.44140625" style="382" customWidth="1"/>
    <col min="9218" max="9218" width="0" style="382" hidden="1" customWidth="1"/>
    <col min="9219" max="9219" width="9.88671875" style="382" customWidth="1"/>
    <col min="9220" max="9220" width="11" style="382" customWidth="1"/>
    <col min="9221" max="9221" width="9.33203125" style="382" customWidth="1"/>
    <col min="9222" max="9222" width="9.5546875" style="382" bestFit="1" customWidth="1"/>
    <col min="9223" max="9223" width="10.6640625" style="382" bestFit="1" customWidth="1"/>
    <col min="9224" max="9224" width="7.109375" style="382" customWidth="1"/>
    <col min="9225" max="9225" width="5.88671875" style="382" customWidth="1"/>
    <col min="9226" max="9226" width="8.109375" style="382" customWidth="1"/>
    <col min="9227" max="9227" width="7" style="382" customWidth="1"/>
    <col min="9228" max="9228" width="5.6640625" style="382" customWidth="1"/>
    <col min="9229" max="9229" width="22.6640625" style="382" customWidth="1"/>
    <col min="9230" max="9230" width="4.44140625" style="382" bestFit="1" customWidth="1"/>
    <col min="9231" max="9472" width="9.109375" style="382"/>
    <col min="9473" max="9473" width="6.44140625" style="382" customWidth="1"/>
    <col min="9474" max="9474" width="0" style="382" hidden="1" customWidth="1"/>
    <col min="9475" max="9475" width="9.88671875" style="382" customWidth="1"/>
    <col min="9476" max="9476" width="11" style="382" customWidth="1"/>
    <col min="9477" max="9477" width="9.33203125" style="382" customWidth="1"/>
    <col min="9478" max="9478" width="9.5546875" style="382" bestFit="1" customWidth="1"/>
    <col min="9479" max="9479" width="10.6640625" style="382" bestFit="1" customWidth="1"/>
    <col min="9480" max="9480" width="7.109375" style="382" customWidth="1"/>
    <col min="9481" max="9481" width="5.88671875" style="382" customWidth="1"/>
    <col min="9482" max="9482" width="8.109375" style="382" customWidth="1"/>
    <col min="9483" max="9483" width="7" style="382" customWidth="1"/>
    <col min="9484" max="9484" width="5.6640625" style="382" customWidth="1"/>
    <col min="9485" max="9485" width="22.6640625" style="382" customWidth="1"/>
    <col min="9486" max="9486" width="4.44140625" style="382" bestFit="1" customWidth="1"/>
    <col min="9487" max="9728" width="9.109375" style="382"/>
    <col min="9729" max="9729" width="6.44140625" style="382" customWidth="1"/>
    <col min="9730" max="9730" width="0" style="382" hidden="1" customWidth="1"/>
    <col min="9731" max="9731" width="9.88671875" style="382" customWidth="1"/>
    <col min="9732" max="9732" width="11" style="382" customWidth="1"/>
    <col min="9733" max="9733" width="9.33203125" style="382" customWidth="1"/>
    <col min="9734" max="9734" width="9.5546875" style="382" bestFit="1" customWidth="1"/>
    <col min="9735" max="9735" width="10.6640625" style="382" bestFit="1" customWidth="1"/>
    <col min="9736" max="9736" width="7.109375" style="382" customWidth="1"/>
    <col min="9737" max="9737" width="5.88671875" style="382" customWidth="1"/>
    <col min="9738" max="9738" width="8.109375" style="382" customWidth="1"/>
    <col min="9739" max="9739" width="7" style="382" customWidth="1"/>
    <col min="9740" max="9740" width="5.6640625" style="382" customWidth="1"/>
    <col min="9741" max="9741" width="22.6640625" style="382" customWidth="1"/>
    <col min="9742" max="9742" width="4.44140625" style="382" bestFit="1" customWidth="1"/>
    <col min="9743" max="9984" width="9.109375" style="382"/>
    <col min="9985" max="9985" width="6.44140625" style="382" customWidth="1"/>
    <col min="9986" max="9986" width="0" style="382" hidden="1" customWidth="1"/>
    <col min="9987" max="9987" width="9.88671875" style="382" customWidth="1"/>
    <col min="9988" max="9988" width="11" style="382" customWidth="1"/>
    <col min="9989" max="9989" width="9.33203125" style="382" customWidth="1"/>
    <col min="9990" max="9990" width="9.5546875" style="382" bestFit="1" customWidth="1"/>
    <col min="9991" max="9991" width="10.6640625" style="382" bestFit="1" customWidth="1"/>
    <col min="9992" max="9992" width="7.109375" style="382" customWidth="1"/>
    <col min="9993" max="9993" width="5.88671875" style="382" customWidth="1"/>
    <col min="9994" max="9994" width="8.109375" style="382" customWidth="1"/>
    <col min="9995" max="9995" width="7" style="382" customWidth="1"/>
    <col min="9996" max="9996" width="5.6640625" style="382" customWidth="1"/>
    <col min="9997" max="9997" width="22.6640625" style="382" customWidth="1"/>
    <col min="9998" max="9998" width="4.44140625" style="382" bestFit="1" customWidth="1"/>
    <col min="9999" max="10240" width="9.109375" style="382"/>
    <col min="10241" max="10241" width="6.44140625" style="382" customWidth="1"/>
    <col min="10242" max="10242" width="0" style="382" hidden="1" customWidth="1"/>
    <col min="10243" max="10243" width="9.88671875" style="382" customWidth="1"/>
    <col min="10244" max="10244" width="11" style="382" customWidth="1"/>
    <col min="10245" max="10245" width="9.33203125" style="382" customWidth="1"/>
    <col min="10246" max="10246" width="9.5546875" style="382" bestFit="1" customWidth="1"/>
    <col min="10247" max="10247" width="10.6640625" style="382" bestFit="1" customWidth="1"/>
    <col min="10248" max="10248" width="7.109375" style="382" customWidth="1"/>
    <col min="10249" max="10249" width="5.88671875" style="382" customWidth="1"/>
    <col min="10250" max="10250" width="8.109375" style="382" customWidth="1"/>
    <col min="10251" max="10251" width="7" style="382" customWidth="1"/>
    <col min="10252" max="10252" width="5.6640625" style="382" customWidth="1"/>
    <col min="10253" max="10253" width="22.6640625" style="382" customWidth="1"/>
    <col min="10254" max="10254" width="4.44140625" style="382" bestFit="1" customWidth="1"/>
    <col min="10255" max="10496" width="9.109375" style="382"/>
    <col min="10497" max="10497" width="6.44140625" style="382" customWidth="1"/>
    <col min="10498" max="10498" width="0" style="382" hidden="1" customWidth="1"/>
    <col min="10499" max="10499" width="9.88671875" style="382" customWidth="1"/>
    <col min="10500" max="10500" width="11" style="382" customWidth="1"/>
    <col min="10501" max="10501" width="9.33203125" style="382" customWidth="1"/>
    <col min="10502" max="10502" width="9.5546875" style="382" bestFit="1" customWidth="1"/>
    <col min="10503" max="10503" width="10.6640625" style="382" bestFit="1" customWidth="1"/>
    <col min="10504" max="10504" width="7.109375" style="382" customWidth="1"/>
    <col min="10505" max="10505" width="5.88671875" style="382" customWidth="1"/>
    <col min="10506" max="10506" width="8.109375" style="382" customWidth="1"/>
    <col min="10507" max="10507" width="7" style="382" customWidth="1"/>
    <col min="10508" max="10508" width="5.6640625" style="382" customWidth="1"/>
    <col min="10509" max="10509" width="22.6640625" style="382" customWidth="1"/>
    <col min="10510" max="10510" width="4.44140625" style="382" bestFit="1" customWidth="1"/>
    <col min="10511" max="10752" width="9.109375" style="382"/>
    <col min="10753" max="10753" width="6.44140625" style="382" customWidth="1"/>
    <col min="10754" max="10754" width="0" style="382" hidden="1" customWidth="1"/>
    <col min="10755" max="10755" width="9.88671875" style="382" customWidth="1"/>
    <col min="10756" max="10756" width="11" style="382" customWidth="1"/>
    <col min="10757" max="10757" width="9.33203125" style="382" customWidth="1"/>
    <col min="10758" max="10758" width="9.5546875" style="382" bestFit="1" customWidth="1"/>
    <col min="10759" max="10759" width="10.6640625" style="382" bestFit="1" customWidth="1"/>
    <col min="10760" max="10760" width="7.109375" style="382" customWidth="1"/>
    <col min="10761" max="10761" width="5.88671875" style="382" customWidth="1"/>
    <col min="10762" max="10762" width="8.109375" style="382" customWidth="1"/>
    <col min="10763" max="10763" width="7" style="382" customWidth="1"/>
    <col min="10764" max="10764" width="5.6640625" style="382" customWidth="1"/>
    <col min="10765" max="10765" width="22.6640625" style="382" customWidth="1"/>
    <col min="10766" max="10766" width="4.44140625" style="382" bestFit="1" customWidth="1"/>
    <col min="10767" max="11008" width="9.109375" style="382"/>
    <col min="11009" max="11009" width="6.44140625" style="382" customWidth="1"/>
    <col min="11010" max="11010" width="0" style="382" hidden="1" customWidth="1"/>
    <col min="11011" max="11011" width="9.88671875" style="382" customWidth="1"/>
    <col min="11012" max="11012" width="11" style="382" customWidth="1"/>
    <col min="11013" max="11013" width="9.33203125" style="382" customWidth="1"/>
    <col min="11014" max="11014" width="9.5546875" style="382" bestFit="1" customWidth="1"/>
    <col min="11015" max="11015" width="10.6640625" style="382" bestFit="1" customWidth="1"/>
    <col min="11016" max="11016" width="7.109375" style="382" customWidth="1"/>
    <col min="11017" max="11017" width="5.88671875" style="382" customWidth="1"/>
    <col min="11018" max="11018" width="8.109375" style="382" customWidth="1"/>
    <col min="11019" max="11019" width="7" style="382" customWidth="1"/>
    <col min="11020" max="11020" width="5.6640625" style="382" customWidth="1"/>
    <col min="11021" max="11021" width="22.6640625" style="382" customWidth="1"/>
    <col min="11022" max="11022" width="4.44140625" style="382" bestFit="1" customWidth="1"/>
    <col min="11023" max="11264" width="9.109375" style="382"/>
    <col min="11265" max="11265" width="6.44140625" style="382" customWidth="1"/>
    <col min="11266" max="11266" width="0" style="382" hidden="1" customWidth="1"/>
    <col min="11267" max="11267" width="9.88671875" style="382" customWidth="1"/>
    <col min="11268" max="11268" width="11" style="382" customWidth="1"/>
    <col min="11269" max="11269" width="9.33203125" style="382" customWidth="1"/>
    <col min="11270" max="11270" width="9.5546875" style="382" bestFit="1" customWidth="1"/>
    <col min="11271" max="11271" width="10.6640625" style="382" bestFit="1" customWidth="1"/>
    <col min="11272" max="11272" width="7.109375" style="382" customWidth="1"/>
    <col min="11273" max="11273" width="5.88671875" style="382" customWidth="1"/>
    <col min="11274" max="11274" width="8.109375" style="382" customWidth="1"/>
    <col min="11275" max="11275" width="7" style="382" customWidth="1"/>
    <col min="11276" max="11276" width="5.6640625" style="382" customWidth="1"/>
    <col min="11277" max="11277" width="22.6640625" style="382" customWidth="1"/>
    <col min="11278" max="11278" width="4.44140625" style="382" bestFit="1" customWidth="1"/>
    <col min="11279" max="11520" width="9.109375" style="382"/>
    <col min="11521" max="11521" width="6.44140625" style="382" customWidth="1"/>
    <col min="11522" max="11522" width="0" style="382" hidden="1" customWidth="1"/>
    <col min="11523" max="11523" width="9.88671875" style="382" customWidth="1"/>
    <col min="11524" max="11524" width="11" style="382" customWidth="1"/>
    <col min="11525" max="11525" width="9.33203125" style="382" customWidth="1"/>
    <col min="11526" max="11526" width="9.5546875" style="382" bestFit="1" customWidth="1"/>
    <col min="11527" max="11527" width="10.6640625" style="382" bestFit="1" customWidth="1"/>
    <col min="11528" max="11528" width="7.109375" style="382" customWidth="1"/>
    <col min="11529" max="11529" width="5.88671875" style="382" customWidth="1"/>
    <col min="11530" max="11530" width="8.109375" style="382" customWidth="1"/>
    <col min="11531" max="11531" width="7" style="382" customWidth="1"/>
    <col min="11532" max="11532" width="5.6640625" style="382" customWidth="1"/>
    <col min="11533" max="11533" width="22.6640625" style="382" customWidth="1"/>
    <col min="11534" max="11534" width="4.44140625" style="382" bestFit="1" customWidth="1"/>
    <col min="11535" max="11776" width="9.109375" style="382"/>
    <col min="11777" max="11777" width="6.44140625" style="382" customWidth="1"/>
    <col min="11778" max="11778" width="0" style="382" hidden="1" customWidth="1"/>
    <col min="11779" max="11779" width="9.88671875" style="382" customWidth="1"/>
    <col min="11780" max="11780" width="11" style="382" customWidth="1"/>
    <col min="11781" max="11781" width="9.33203125" style="382" customWidth="1"/>
    <col min="11782" max="11782" width="9.5546875" style="382" bestFit="1" customWidth="1"/>
    <col min="11783" max="11783" width="10.6640625" style="382" bestFit="1" customWidth="1"/>
    <col min="11784" max="11784" width="7.109375" style="382" customWidth="1"/>
    <col min="11785" max="11785" width="5.88671875" style="382" customWidth="1"/>
    <col min="11786" max="11786" width="8.109375" style="382" customWidth="1"/>
    <col min="11787" max="11787" width="7" style="382" customWidth="1"/>
    <col min="11788" max="11788" width="5.6640625" style="382" customWidth="1"/>
    <col min="11789" max="11789" width="22.6640625" style="382" customWidth="1"/>
    <col min="11790" max="11790" width="4.44140625" style="382" bestFit="1" customWidth="1"/>
    <col min="11791" max="12032" width="9.109375" style="382"/>
    <col min="12033" max="12033" width="6.44140625" style="382" customWidth="1"/>
    <col min="12034" max="12034" width="0" style="382" hidden="1" customWidth="1"/>
    <col min="12035" max="12035" width="9.88671875" style="382" customWidth="1"/>
    <col min="12036" max="12036" width="11" style="382" customWidth="1"/>
    <col min="12037" max="12037" width="9.33203125" style="382" customWidth="1"/>
    <col min="12038" max="12038" width="9.5546875" style="382" bestFit="1" customWidth="1"/>
    <col min="12039" max="12039" width="10.6640625" style="382" bestFit="1" customWidth="1"/>
    <col min="12040" max="12040" width="7.109375" style="382" customWidth="1"/>
    <col min="12041" max="12041" width="5.88671875" style="382" customWidth="1"/>
    <col min="12042" max="12042" width="8.109375" style="382" customWidth="1"/>
    <col min="12043" max="12043" width="7" style="382" customWidth="1"/>
    <col min="12044" max="12044" width="5.6640625" style="382" customWidth="1"/>
    <col min="12045" max="12045" width="22.6640625" style="382" customWidth="1"/>
    <col min="12046" max="12046" width="4.44140625" style="382" bestFit="1" customWidth="1"/>
    <col min="12047" max="12288" width="9.109375" style="382"/>
    <col min="12289" max="12289" width="6.44140625" style="382" customWidth="1"/>
    <col min="12290" max="12290" width="0" style="382" hidden="1" customWidth="1"/>
    <col min="12291" max="12291" width="9.88671875" style="382" customWidth="1"/>
    <col min="12292" max="12292" width="11" style="382" customWidth="1"/>
    <col min="12293" max="12293" width="9.33203125" style="382" customWidth="1"/>
    <col min="12294" max="12294" width="9.5546875" style="382" bestFit="1" customWidth="1"/>
    <col min="12295" max="12295" width="10.6640625" style="382" bestFit="1" customWidth="1"/>
    <col min="12296" max="12296" width="7.109375" style="382" customWidth="1"/>
    <col min="12297" max="12297" width="5.88671875" style="382" customWidth="1"/>
    <col min="12298" max="12298" width="8.109375" style="382" customWidth="1"/>
    <col min="12299" max="12299" width="7" style="382" customWidth="1"/>
    <col min="12300" max="12300" width="5.6640625" style="382" customWidth="1"/>
    <col min="12301" max="12301" width="22.6640625" style="382" customWidth="1"/>
    <col min="12302" max="12302" width="4.44140625" style="382" bestFit="1" customWidth="1"/>
    <col min="12303" max="12544" width="9.109375" style="382"/>
    <col min="12545" max="12545" width="6.44140625" style="382" customWidth="1"/>
    <col min="12546" max="12546" width="0" style="382" hidden="1" customWidth="1"/>
    <col min="12547" max="12547" width="9.88671875" style="382" customWidth="1"/>
    <col min="12548" max="12548" width="11" style="382" customWidth="1"/>
    <col min="12549" max="12549" width="9.33203125" style="382" customWidth="1"/>
    <col min="12550" max="12550" width="9.5546875" style="382" bestFit="1" customWidth="1"/>
    <col min="12551" max="12551" width="10.6640625" style="382" bestFit="1" customWidth="1"/>
    <col min="12552" max="12552" width="7.109375" style="382" customWidth="1"/>
    <col min="12553" max="12553" width="5.88671875" style="382" customWidth="1"/>
    <col min="12554" max="12554" width="8.109375" style="382" customWidth="1"/>
    <col min="12555" max="12555" width="7" style="382" customWidth="1"/>
    <col min="12556" max="12556" width="5.6640625" style="382" customWidth="1"/>
    <col min="12557" max="12557" width="22.6640625" style="382" customWidth="1"/>
    <col min="12558" max="12558" width="4.44140625" style="382" bestFit="1" customWidth="1"/>
    <col min="12559" max="12800" width="9.109375" style="382"/>
    <col min="12801" max="12801" width="6.44140625" style="382" customWidth="1"/>
    <col min="12802" max="12802" width="0" style="382" hidden="1" customWidth="1"/>
    <col min="12803" max="12803" width="9.88671875" style="382" customWidth="1"/>
    <col min="12804" max="12804" width="11" style="382" customWidth="1"/>
    <col min="12805" max="12805" width="9.33203125" style="382" customWidth="1"/>
    <col min="12806" max="12806" width="9.5546875" style="382" bestFit="1" customWidth="1"/>
    <col min="12807" max="12807" width="10.6640625" style="382" bestFit="1" customWidth="1"/>
    <col min="12808" max="12808" width="7.109375" style="382" customWidth="1"/>
    <col min="12809" max="12809" width="5.88671875" style="382" customWidth="1"/>
    <col min="12810" max="12810" width="8.109375" style="382" customWidth="1"/>
    <col min="12811" max="12811" width="7" style="382" customWidth="1"/>
    <col min="12812" max="12812" width="5.6640625" style="382" customWidth="1"/>
    <col min="12813" max="12813" width="22.6640625" style="382" customWidth="1"/>
    <col min="12814" max="12814" width="4.44140625" style="382" bestFit="1" customWidth="1"/>
    <col min="12815" max="13056" width="9.109375" style="382"/>
    <col min="13057" max="13057" width="6.44140625" style="382" customWidth="1"/>
    <col min="13058" max="13058" width="0" style="382" hidden="1" customWidth="1"/>
    <col min="13059" max="13059" width="9.88671875" style="382" customWidth="1"/>
    <col min="13060" max="13060" width="11" style="382" customWidth="1"/>
    <col min="13061" max="13061" width="9.33203125" style="382" customWidth="1"/>
    <col min="13062" max="13062" width="9.5546875" style="382" bestFit="1" customWidth="1"/>
    <col min="13063" max="13063" width="10.6640625" style="382" bestFit="1" customWidth="1"/>
    <col min="13064" max="13064" width="7.109375" style="382" customWidth="1"/>
    <col min="13065" max="13065" width="5.88671875" style="382" customWidth="1"/>
    <col min="13066" max="13066" width="8.109375" style="382" customWidth="1"/>
    <col min="13067" max="13067" width="7" style="382" customWidth="1"/>
    <col min="13068" max="13068" width="5.6640625" style="382" customWidth="1"/>
    <col min="13069" max="13069" width="22.6640625" style="382" customWidth="1"/>
    <col min="13070" max="13070" width="4.44140625" style="382" bestFit="1" customWidth="1"/>
    <col min="13071" max="13312" width="9.109375" style="382"/>
    <col min="13313" max="13313" width="6.44140625" style="382" customWidth="1"/>
    <col min="13314" max="13314" width="0" style="382" hidden="1" customWidth="1"/>
    <col min="13315" max="13315" width="9.88671875" style="382" customWidth="1"/>
    <col min="13316" max="13316" width="11" style="382" customWidth="1"/>
    <col min="13317" max="13317" width="9.33203125" style="382" customWidth="1"/>
    <col min="13318" max="13318" width="9.5546875" style="382" bestFit="1" customWidth="1"/>
    <col min="13319" max="13319" width="10.6640625" style="382" bestFit="1" customWidth="1"/>
    <col min="13320" max="13320" width="7.109375" style="382" customWidth="1"/>
    <col min="13321" max="13321" width="5.88671875" style="382" customWidth="1"/>
    <col min="13322" max="13322" width="8.109375" style="382" customWidth="1"/>
    <col min="13323" max="13323" width="7" style="382" customWidth="1"/>
    <col min="13324" max="13324" width="5.6640625" style="382" customWidth="1"/>
    <col min="13325" max="13325" width="22.6640625" style="382" customWidth="1"/>
    <col min="13326" max="13326" width="4.44140625" style="382" bestFit="1" customWidth="1"/>
    <col min="13327" max="13568" width="9.109375" style="382"/>
    <col min="13569" max="13569" width="6.44140625" style="382" customWidth="1"/>
    <col min="13570" max="13570" width="0" style="382" hidden="1" customWidth="1"/>
    <col min="13571" max="13571" width="9.88671875" style="382" customWidth="1"/>
    <col min="13572" max="13572" width="11" style="382" customWidth="1"/>
    <col min="13573" max="13573" width="9.33203125" style="382" customWidth="1"/>
    <col min="13574" max="13574" width="9.5546875" style="382" bestFit="1" customWidth="1"/>
    <col min="13575" max="13575" width="10.6640625" style="382" bestFit="1" customWidth="1"/>
    <col min="13576" max="13576" width="7.109375" style="382" customWidth="1"/>
    <col min="13577" max="13577" width="5.88671875" style="382" customWidth="1"/>
    <col min="13578" max="13578" width="8.109375" style="382" customWidth="1"/>
    <col min="13579" max="13579" width="7" style="382" customWidth="1"/>
    <col min="13580" max="13580" width="5.6640625" style="382" customWidth="1"/>
    <col min="13581" max="13581" width="22.6640625" style="382" customWidth="1"/>
    <col min="13582" max="13582" width="4.44140625" style="382" bestFit="1" customWidth="1"/>
    <col min="13583" max="13824" width="9.109375" style="382"/>
    <col min="13825" max="13825" width="6.44140625" style="382" customWidth="1"/>
    <col min="13826" max="13826" width="0" style="382" hidden="1" customWidth="1"/>
    <col min="13827" max="13827" width="9.88671875" style="382" customWidth="1"/>
    <col min="13828" max="13828" width="11" style="382" customWidth="1"/>
    <col min="13829" max="13829" width="9.33203125" style="382" customWidth="1"/>
    <col min="13830" max="13830" width="9.5546875" style="382" bestFit="1" customWidth="1"/>
    <col min="13831" max="13831" width="10.6640625" style="382" bestFit="1" customWidth="1"/>
    <col min="13832" max="13832" width="7.109375" style="382" customWidth="1"/>
    <col min="13833" max="13833" width="5.88671875" style="382" customWidth="1"/>
    <col min="13834" max="13834" width="8.109375" style="382" customWidth="1"/>
    <col min="13835" max="13835" width="7" style="382" customWidth="1"/>
    <col min="13836" max="13836" width="5.6640625" style="382" customWidth="1"/>
    <col min="13837" max="13837" width="22.6640625" style="382" customWidth="1"/>
    <col min="13838" max="13838" width="4.44140625" style="382" bestFit="1" customWidth="1"/>
    <col min="13839" max="14080" width="9.109375" style="382"/>
    <col min="14081" max="14081" width="6.44140625" style="382" customWidth="1"/>
    <col min="14082" max="14082" width="0" style="382" hidden="1" customWidth="1"/>
    <col min="14083" max="14083" width="9.88671875" style="382" customWidth="1"/>
    <col min="14084" max="14084" width="11" style="382" customWidth="1"/>
    <col min="14085" max="14085" width="9.33203125" style="382" customWidth="1"/>
    <col min="14086" max="14086" width="9.5546875" style="382" bestFit="1" customWidth="1"/>
    <col min="14087" max="14087" width="10.6640625" style="382" bestFit="1" customWidth="1"/>
    <col min="14088" max="14088" width="7.109375" style="382" customWidth="1"/>
    <col min="14089" max="14089" width="5.88671875" style="382" customWidth="1"/>
    <col min="14090" max="14090" width="8.109375" style="382" customWidth="1"/>
    <col min="14091" max="14091" width="7" style="382" customWidth="1"/>
    <col min="14092" max="14092" width="5.6640625" style="382" customWidth="1"/>
    <col min="14093" max="14093" width="22.6640625" style="382" customWidth="1"/>
    <col min="14094" max="14094" width="4.44140625" style="382" bestFit="1" customWidth="1"/>
    <col min="14095" max="14336" width="9.109375" style="382"/>
    <col min="14337" max="14337" width="6.44140625" style="382" customWidth="1"/>
    <col min="14338" max="14338" width="0" style="382" hidden="1" customWidth="1"/>
    <col min="14339" max="14339" width="9.88671875" style="382" customWidth="1"/>
    <col min="14340" max="14340" width="11" style="382" customWidth="1"/>
    <col min="14341" max="14341" width="9.33203125" style="382" customWidth="1"/>
    <col min="14342" max="14342" width="9.5546875" style="382" bestFit="1" customWidth="1"/>
    <col min="14343" max="14343" width="10.6640625" style="382" bestFit="1" customWidth="1"/>
    <col min="14344" max="14344" width="7.109375" style="382" customWidth="1"/>
    <col min="14345" max="14345" width="5.88671875" style="382" customWidth="1"/>
    <col min="14346" max="14346" width="8.109375" style="382" customWidth="1"/>
    <col min="14347" max="14347" width="7" style="382" customWidth="1"/>
    <col min="14348" max="14348" width="5.6640625" style="382" customWidth="1"/>
    <col min="14349" max="14349" width="22.6640625" style="382" customWidth="1"/>
    <col min="14350" max="14350" width="4.44140625" style="382" bestFit="1" customWidth="1"/>
    <col min="14351" max="14592" width="9.109375" style="382"/>
    <col min="14593" max="14593" width="6.44140625" style="382" customWidth="1"/>
    <col min="14594" max="14594" width="0" style="382" hidden="1" customWidth="1"/>
    <col min="14595" max="14595" width="9.88671875" style="382" customWidth="1"/>
    <col min="14596" max="14596" width="11" style="382" customWidth="1"/>
    <col min="14597" max="14597" width="9.33203125" style="382" customWidth="1"/>
    <col min="14598" max="14598" width="9.5546875" style="382" bestFit="1" customWidth="1"/>
    <col min="14599" max="14599" width="10.6640625" style="382" bestFit="1" customWidth="1"/>
    <col min="14600" max="14600" width="7.109375" style="382" customWidth="1"/>
    <col min="14601" max="14601" width="5.88671875" style="382" customWidth="1"/>
    <col min="14602" max="14602" width="8.109375" style="382" customWidth="1"/>
    <col min="14603" max="14603" width="7" style="382" customWidth="1"/>
    <col min="14604" max="14604" width="5.6640625" style="382" customWidth="1"/>
    <col min="14605" max="14605" width="22.6640625" style="382" customWidth="1"/>
    <col min="14606" max="14606" width="4.44140625" style="382" bestFit="1" customWidth="1"/>
    <col min="14607" max="14848" width="9.109375" style="382"/>
    <col min="14849" max="14849" width="6.44140625" style="382" customWidth="1"/>
    <col min="14850" max="14850" width="0" style="382" hidden="1" customWidth="1"/>
    <col min="14851" max="14851" width="9.88671875" style="382" customWidth="1"/>
    <col min="14852" max="14852" width="11" style="382" customWidth="1"/>
    <col min="14853" max="14853" width="9.33203125" style="382" customWidth="1"/>
    <col min="14854" max="14854" width="9.5546875" style="382" bestFit="1" customWidth="1"/>
    <col min="14855" max="14855" width="10.6640625" style="382" bestFit="1" customWidth="1"/>
    <col min="14856" max="14856" width="7.109375" style="382" customWidth="1"/>
    <col min="14857" max="14857" width="5.88671875" style="382" customWidth="1"/>
    <col min="14858" max="14858" width="8.109375" style="382" customWidth="1"/>
    <col min="14859" max="14859" width="7" style="382" customWidth="1"/>
    <col min="14860" max="14860" width="5.6640625" style="382" customWidth="1"/>
    <col min="14861" max="14861" width="22.6640625" style="382" customWidth="1"/>
    <col min="14862" max="14862" width="4.44140625" style="382" bestFit="1" customWidth="1"/>
    <col min="14863" max="15104" width="9.109375" style="382"/>
    <col min="15105" max="15105" width="6.44140625" style="382" customWidth="1"/>
    <col min="15106" max="15106" width="0" style="382" hidden="1" customWidth="1"/>
    <col min="15107" max="15107" width="9.88671875" style="382" customWidth="1"/>
    <col min="15108" max="15108" width="11" style="382" customWidth="1"/>
    <col min="15109" max="15109" width="9.33203125" style="382" customWidth="1"/>
    <col min="15110" max="15110" width="9.5546875" style="382" bestFit="1" customWidth="1"/>
    <col min="15111" max="15111" width="10.6640625" style="382" bestFit="1" customWidth="1"/>
    <col min="15112" max="15112" width="7.109375" style="382" customWidth="1"/>
    <col min="15113" max="15113" width="5.88671875" style="382" customWidth="1"/>
    <col min="15114" max="15114" width="8.109375" style="382" customWidth="1"/>
    <col min="15115" max="15115" width="7" style="382" customWidth="1"/>
    <col min="15116" max="15116" width="5.6640625" style="382" customWidth="1"/>
    <col min="15117" max="15117" width="22.6640625" style="382" customWidth="1"/>
    <col min="15118" max="15118" width="4.44140625" style="382" bestFit="1" customWidth="1"/>
    <col min="15119" max="15360" width="9.109375" style="382"/>
    <col min="15361" max="15361" width="6.44140625" style="382" customWidth="1"/>
    <col min="15362" max="15362" width="0" style="382" hidden="1" customWidth="1"/>
    <col min="15363" max="15363" width="9.88671875" style="382" customWidth="1"/>
    <col min="15364" max="15364" width="11" style="382" customWidth="1"/>
    <col min="15365" max="15365" width="9.33203125" style="382" customWidth="1"/>
    <col min="15366" max="15366" width="9.5546875" style="382" bestFit="1" customWidth="1"/>
    <col min="15367" max="15367" width="10.6640625" style="382" bestFit="1" customWidth="1"/>
    <col min="15368" max="15368" width="7.109375" style="382" customWidth="1"/>
    <col min="15369" max="15369" width="5.88671875" style="382" customWidth="1"/>
    <col min="15370" max="15370" width="8.109375" style="382" customWidth="1"/>
    <col min="15371" max="15371" width="7" style="382" customWidth="1"/>
    <col min="15372" max="15372" width="5.6640625" style="382" customWidth="1"/>
    <col min="15373" max="15373" width="22.6640625" style="382" customWidth="1"/>
    <col min="15374" max="15374" width="4.44140625" style="382" bestFit="1" customWidth="1"/>
    <col min="15375" max="15616" width="9.109375" style="382"/>
    <col min="15617" max="15617" width="6.44140625" style="382" customWidth="1"/>
    <col min="15618" max="15618" width="0" style="382" hidden="1" customWidth="1"/>
    <col min="15619" max="15619" width="9.88671875" style="382" customWidth="1"/>
    <col min="15620" max="15620" width="11" style="382" customWidth="1"/>
    <col min="15621" max="15621" width="9.33203125" style="382" customWidth="1"/>
    <col min="15622" max="15622" width="9.5546875" style="382" bestFit="1" customWidth="1"/>
    <col min="15623" max="15623" width="10.6640625" style="382" bestFit="1" customWidth="1"/>
    <col min="15624" max="15624" width="7.109375" style="382" customWidth="1"/>
    <col min="15625" max="15625" width="5.88671875" style="382" customWidth="1"/>
    <col min="15626" max="15626" width="8.109375" style="382" customWidth="1"/>
    <col min="15627" max="15627" width="7" style="382" customWidth="1"/>
    <col min="15628" max="15628" width="5.6640625" style="382" customWidth="1"/>
    <col min="15629" max="15629" width="22.6640625" style="382" customWidth="1"/>
    <col min="15630" max="15630" width="4.44140625" style="382" bestFit="1" customWidth="1"/>
    <col min="15631" max="15872" width="9.109375" style="382"/>
    <col min="15873" max="15873" width="6.44140625" style="382" customWidth="1"/>
    <col min="15874" max="15874" width="0" style="382" hidden="1" customWidth="1"/>
    <col min="15875" max="15875" width="9.88671875" style="382" customWidth="1"/>
    <col min="15876" max="15876" width="11" style="382" customWidth="1"/>
    <col min="15877" max="15877" width="9.33203125" style="382" customWidth="1"/>
    <col min="15878" max="15878" width="9.5546875" style="382" bestFit="1" customWidth="1"/>
    <col min="15879" max="15879" width="10.6640625" style="382" bestFit="1" customWidth="1"/>
    <col min="15880" max="15880" width="7.109375" style="382" customWidth="1"/>
    <col min="15881" max="15881" width="5.88671875" style="382" customWidth="1"/>
    <col min="15882" max="15882" width="8.109375" style="382" customWidth="1"/>
    <col min="15883" max="15883" width="7" style="382" customWidth="1"/>
    <col min="15884" max="15884" width="5.6640625" style="382" customWidth="1"/>
    <col min="15885" max="15885" width="22.6640625" style="382" customWidth="1"/>
    <col min="15886" max="15886" width="4.44140625" style="382" bestFit="1" customWidth="1"/>
    <col min="15887" max="16128" width="9.109375" style="382"/>
    <col min="16129" max="16129" width="6.44140625" style="382" customWidth="1"/>
    <col min="16130" max="16130" width="0" style="382" hidden="1" customWidth="1"/>
    <col min="16131" max="16131" width="9.88671875" style="382" customWidth="1"/>
    <col min="16132" max="16132" width="11" style="382" customWidth="1"/>
    <col min="16133" max="16133" width="9.33203125" style="382" customWidth="1"/>
    <col min="16134" max="16134" width="9.5546875" style="382" bestFit="1" customWidth="1"/>
    <col min="16135" max="16135" width="10.6640625" style="382" bestFit="1" customWidth="1"/>
    <col min="16136" max="16136" width="7.109375" style="382" customWidth="1"/>
    <col min="16137" max="16137" width="5.88671875" style="382" customWidth="1"/>
    <col min="16138" max="16138" width="8.109375" style="382" customWidth="1"/>
    <col min="16139" max="16139" width="7" style="382" customWidth="1"/>
    <col min="16140" max="16140" width="5.6640625" style="382" customWidth="1"/>
    <col min="16141" max="16141" width="22.6640625" style="382" customWidth="1"/>
    <col min="16142" max="16142" width="4.44140625" style="382" bestFit="1" customWidth="1"/>
    <col min="16143" max="16384" width="9.109375" style="382"/>
  </cols>
  <sheetData>
    <row r="1" spans="1:20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  <c r="L1" s="9"/>
    </row>
    <row r="2" spans="1:20" s="375" customFormat="1" ht="15.6">
      <c r="A2" s="20" t="s">
        <v>64</v>
      </c>
      <c r="D2" s="376"/>
      <c r="E2" s="377"/>
      <c r="F2" s="378"/>
      <c r="G2" s="379"/>
      <c r="H2" s="379"/>
      <c r="I2" s="380"/>
      <c r="J2" s="380"/>
      <c r="K2" s="380"/>
      <c r="L2" s="11"/>
    </row>
    <row r="3" spans="1:20" s="388" customFormat="1" ht="12" customHeight="1">
      <c r="A3" s="382"/>
      <c r="B3" s="382"/>
      <c r="C3" s="382"/>
      <c r="D3" s="383"/>
      <c r="E3" s="384"/>
      <c r="F3" s="385"/>
      <c r="G3" s="385"/>
      <c r="H3" s="385"/>
      <c r="I3" s="385"/>
      <c r="J3" s="386"/>
      <c r="K3" s="386"/>
      <c r="L3" s="12"/>
      <c r="M3" s="387"/>
    </row>
    <row r="4" spans="1:20" s="389" customFormat="1" ht="15.6">
      <c r="C4" s="375" t="s">
        <v>641</v>
      </c>
      <c r="D4" s="375"/>
      <c r="E4" s="384"/>
      <c r="F4" s="390"/>
      <c r="G4" s="390"/>
      <c r="H4" s="391"/>
      <c r="I4" s="391"/>
      <c r="J4" s="392"/>
      <c r="K4" s="386"/>
      <c r="L4" s="12"/>
      <c r="M4" s="388"/>
    </row>
    <row r="5" spans="1:20" ht="18" customHeight="1" thickBot="1">
      <c r="C5" s="393"/>
      <c r="D5" s="383" t="s">
        <v>569</v>
      </c>
      <c r="E5" s="384"/>
      <c r="F5" s="390"/>
      <c r="G5" s="390"/>
    </row>
    <row r="6" spans="1:20" s="400" customFormat="1" ht="21.75" customHeight="1" thickBot="1">
      <c r="A6" s="356" t="s">
        <v>70</v>
      </c>
      <c r="B6" s="394" t="s">
        <v>168</v>
      </c>
      <c r="C6" s="395" t="s">
        <v>2</v>
      </c>
      <c r="D6" s="396" t="s">
        <v>3</v>
      </c>
      <c r="E6" s="397" t="s">
        <v>4</v>
      </c>
      <c r="F6" s="398" t="s">
        <v>5</v>
      </c>
      <c r="G6" s="2" t="s">
        <v>6</v>
      </c>
      <c r="H6" s="3" t="s">
        <v>7</v>
      </c>
      <c r="I6" s="398" t="s">
        <v>8</v>
      </c>
      <c r="J6" s="397" t="s">
        <v>642</v>
      </c>
      <c r="K6" s="397" t="s">
        <v>488</v>
      </c>
      <c r="L6" s="13" t="s">
        <v>9</v>
      </c>
      <c r="M6" s="399" t="s">
        <v>10</v>
      </c>
    </row>
    <row r="7" spans="1:20" ht="18" customHeight="1">
      <c r="A7" s="401">
        <v>1</v>
      </c>
      <c r="B7" s="402"/>
      <c r="C7" s="403" t="s">
        <v>454</v>
      </c>
      <c r="D7" s="404" t="s">
        <v>648</v>
      </c>
      <c r="E7" s="415">
        <v>39339</v>
      </c>
      <c r="F7" s="406" t="s">
        <v>649</v>
      </c>
      <c r="G7" s="406" t="s">
        <v>650</v>
      </c>
      <c r="H7" s="406"/>
      <c r="I7" s="407">
        <v>18</v>
      </c>
      <c r="J7" s="413">
        <v>9.08</v>
      </c>
      <c r="K7" s="408">
        <v>8.9</v>
      </c>
      <c r="L7" s="54" t="str">
        <f>IF(ISBLANK(J7),"",IF(J7&gt;13.24,"",IF(J7&lt;=8.5,"I A",IF(J7&lt;=9.24,"II A",IF(J7&lt;=10.14,"III A",IF(J7&lt;=11.44,"I JA",IF(J7&lt;=12.44,"II JA",IF(J7&lt;=13.24,"III JA"))))))))</f>
        <v>II A</v>
      </c>
      <c r="M7" s="406" t="s">
        <v>651</v>
      </c>
    </row>
    <row r="8" spans="1:20" ht="18" customHeight="1">
      <c r="A8" s="401">
        <v>2</v>
      </c>
      <c r="B8" s="402"/>
      <c r="C8" s="403" t="s">
        <v>254</v>
      </c>
      <c r="D8" s="404" t="s">
        <v>654</v>
      </c>
      <c r="E8" s="415">
        <v>39429</v>
      </c>
      <c r="F8" s="406" t="s">
        <v>12</v>
      </c>
      <c r="G8" s="406" t="s">
        <v>13</v>
      </c>
      <c r="H8" s="406"/>
      <c r="I8" s="407">
        <v>14</v>
      </c>
      <c r="J8" s="413">
        <v>9.2100000000000009</v>
      </c>
      <c r="K8" s="408">
        <v>9.0299999999999994</v>
      </c>
      <c r="L8" s="54" t="str">
        <f>IF(ISBLANK(J8),"",IF(J8&gt;13.24,"",IF(J8&lt;=8.5,"I A",IF(J8&lt;=9.24,"II A",IF(J8&lt;=10.14,"III A",IF(J8&lt;=11.44,"I JA",IF(J8&lt;=12.44,"II JA",IF(J8&lt;=13.24,"III JA"))))))))</f>
        <v>II A</v>
      </c>
      <c r="M8" s="406" t="s">
        <v>44</v>
      </c>
    </row>
    <row r="9" spans="1:20" ht="18" customHeight="1">
      <c r="A9" s="401">
        <v>3</v>
      </c>
      <c r="B9" s="402"/>
      <c r="C9" s="403" t="s">
        <v>646</v>
      </c>
      <c r="D9" s="404" t="s">
        <v>647</v>
      </c>
      <c r="E9" s="415">
        <v>39153</v>
      </c>
      <c r="F9" s="406" t="s">
        <v>12</v>
      </c>
      <c r="G9" s="406" t="s">
        <v>13</v>
      </c>
      <c r="H9" s="406"/>
      <c r="I9" s="407">
        <v>11</v>
      </c>
      <c r="J9" s="413">
        <v>9.4</v>
      </c>
      <c r="K9" s="408">
        <v>9.09</v>
      </c>
      <c r="L9" s="54" t="s">
        <v>640</v>
      </c>
      <c r="M9" s="406" t="s">
        <v>44</v>
      </c>
    </row>
    <row r="10" spans="1:20" ht="18" customHeight="1">
      <c r="A10" s="401">
        <v>4</v>
      </c>
      <c r="B10" s="402"/>
      <c r="C10" s="403" t="s">
        <v>174</v>
      </c>
      <c r="D10" s="404" t="s">
        <v>652</v>
      </c>
      <c r="E10" s="415" t="s">
        <v>653</v>
      </c>
      <c r="F10" s="406" t="s">
        <v>53</v>
      </c>
      <c r="G10" s="406" t="s">
        <v>14</v>
      </c>
      <c r="H10" s="406"/>
      <c r="I10" s="407">
        <v>9</v>
      </c>
      <c r="J10" s="413">
        <v>9.52</v>
      </c>
      <c r="K10" s="408">
        <v>9.24</v>
      </c>
      <c r="L10" s="54" t="s">
        <v>640</v>
      </c>
      <c r="M10" s="406" t="s">
        <v>116</v>
      </c>
    </row>
    <row r="11" spans="1:20" ht="18" customHeight="1">
      <c r="A11" s="401">
        <v>5</v>
      </c>
      <c r="B11" s="402"/>
      <c r="C11" s="403" t="s">
        <v>643</v>
      </c>
      <c r="D11" s="404" t="s">
        <v>644</v>
      </c>
      <c r="E11" s="415" t="s">
        <v>645</v>
      </c>
      <c r="F11" s="406" t="s">
        <v>109</v>
      </c>
      <c r="G11" s="406" t="s">
        <v>110</v>
      </c>
      <c r="H11" s="406"/>
      <c r="I11" s="407">
        <v>8</v>
      </c>
      <c r="J11" s="413">
        <v>10.19</v>
      </c>
      <c r="K11" s="408">
        <v>9.99</v>
      </c>
      <c r="L11" s="54" t="str">
        <f>IF(ISBLANK(J11),"",IF(J11&gt;13.24,"",IF(J11&lt;=8.5,"I A",IF(J11&lt;=9.24,"II A",IF(J11&lt;=10.14,"III A",IF(J11&lt;=11.44,"I JA",IF(J11&lt;=12.44,"II JA",IF(J11&lt;=13.24,"III JA"))))))))</f>
        <v>I JA</v>
      </c>
      <c r="M11" s="406" t="s">
        <v>268</v>
      </c>
      <c r="R11" s="400"/>
      <c r="S11" s="400"/>
      <c r="T11" s="400"/>
    </row>
    <row r="12" spans="1:20" ht="18" customHeight="1">
      <c r="A12" s="401">
        <v>6</v>
      </c>
      <c r="B12" s="402"/>
      <c r="C12" s="403" t="s">
        <v>470</v>
      </c>
      <c r="D12" s="404" t="s">
        <v>655</v>
      </c>
      <c r="E12" s="415" t="s">
        <v>656</v>
      </c>
      <c r="F12" s="406" t="s">
        <v>98</v>
      </c>
      <c r="G12" s="406" t="s">
        <v>99</v>
      </c>
      <c r="H12" s="406"/>
      <c r="I12" s="407">
        <v>7</v>
      </c>
      <c r="J12" s="413">
        <v>10.44</v>
      </c>
      <c r="K12" s="408">
        <v>10.18</v>
      </c>
      <c r="L12" s="54" t="str">
        <f>IF(ISBLANK(J12),"",IF(J12&gt;13.24,"",IF(J12&lt;=8.5,"I A",IF(J12&lt;=9.24,"II A",IF(J12&lt;=10.14,"III A",IF(J12&lt;=11.44,"I JA",IF(J12&lt;=12.44,"II JA",IF(J12&lt;=13.24,"III JA"))))))))</f>
        <v>I JA</v>
      </c>
      <c r="M12" s="406" t="s">
        <v>657</v>
      </c>
    </row>
  </sheetData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workbookViewId="0">
      <selection activeCell="R16" sqref="R16"/>
    </sheetView>
  </sheetViews>
  <sheetFormatPr defaultRowHeight="13.2"/>
  <cols>
    <col min="1" max="1" width="5.6640625" style="483" customWidth="1"/>
    <col min="2" max="2" width="5" style="483" customWidth="1"/>
    <col min="3" max="3" width="11.109375" style="483" customWidth="1"/>
    <col min="4" max="4" width="15.44140625" style="483" bestFit="1" customWidth="1"/>
    <col min="5" max="5" width="10.6640625" style="52" customWidth="1"/>
    <col min="6" max="6" width="13.33203125" style="498" customWidth="1"/>
    <col min="7" max="7" width="15.44140625" style="498" bestFit="1" customWidth="1"/>
    <col min="8" max="8" width="9.33203125" style="498" customWidth="1"/>
    <col min="9" max="9" width="5" style="498" bestFit="1" customWidth="1"/>
    <col min="10" max="10" width="9.109375" style="476"/>
    <col min="11" max="11" width="7.88671875" style="476" customWidth="1"/>
    <col min="12" max="12" width="5" style="476" bestFit="1" customWidth="1"/>
    <col min="13" max="13" width="27.88671875" style="487" bestFit="1" customWidth="1"/>
    <col min="14" max="256" width="9.109375" style="483"/>
    <col min="257" max="257" width="5.6640625" style="483" customWidth="1"/>
    <col min="258" max="258" width="5" style="483" customWidth="1"/>
    <col min="259" max="259" width="11.109375" style="483" customWidth="1"/>
    <col min="260" max="260" width="15.44140625" style="483" bestFit="1" customWidth="1"/>
    <col min="261" max="261" width="10.6640625" style="483" customWidth="1"/>
    <col min="262" max="262" width="13.33203125" style="483" customWidth="1"/>
    <col min="263" max="263" width="15.44140625" style="483" bestFit="1" customWidth="1"/>
    <col min="264" max="264" width="9.33203125" style="483" customWidth="1"/>
    <col min="265" max="265" width="5" style="483" bestFit="1" customWidth="1"/>
    <col min="266" max="266" width="9.109375" style="483"/>
    <col min="267" max="267" width="7.88671875" style="483" customWidth="1"/>
    <col min="268" max="268" width="5" style="483" bestFit="1" customWidth="1"/>
    <col min="269" max="269" width="27.88671875" style="483" bestFit="1" customWidth="1"/>
    <col min="270" max="512" width="9.109375" style="483"/>
    <col min="513" max="513" width="5.6640625" style="483" customWidth="1"/>
    <col min="514" max="514" width="5" style="483" customWidth="1"/>
    <col min="515" max="515" width="11.109375" style="483" customWidth="1"/>
    <col min="516" max="516" width="15.44140625" style="483" bestFit="1" customWidth="1"/>
    <col min="517" max="517" width="10.6640625" style="483" customWidth="1"/>
    <col min="518" max="518" width="13.33203125" style="483" customWidth="1"/>
    <col min="519" max="519" width="15.44140625" style="483" bestFit="1" customWidth="1"/>
    <col min="520" max="520" width="9.33203125" style="483" customWidth="1"/>
    <col min="521" max="521" width="5" style="483" bestFit="1" customWidth="1"/>
    <col min="522" max="522" width="9.109375" style="483"/>
    <col min="523" max="523" width="7.88671875" style="483" customWidth="1"/>
    <col min="524" max="524" width="5" style="483" bestFit="1" customWidth="1"/>
    <col min="525" max="525" width="27.88671875" style="483" bestFit="1" customWidth="1"/>
    <col min="526" max="768" width="9.109375" style="483"/>
    <col min="769" max="769" width="5.6640625" style="483" customWidth="1"/>
    <col min="770" max="770" width="5" style="483" customWidth="1"/>
    <col min="771" max="771" width="11.109375" style="483" customWidth="1"/>
    <col min="772" max="772" width="15.44140625" style="483" bestFit="1" customWidth="1"/>
    <col min="773" max="773" width="10.6640625" style="483" customWidth="1"/>
    <col min="774" max="774" width="13.33203125" style="483" customWidth="1"/>
    <col min="775" max="775" width="15.44140625" style="483" bestFit="1" customWidth="1"/>
    <col min="776" max="776" width="9.33203125" style="483" customWidth="1"/>
    <col min="777" max="777" width="5" style="483" bestFit="1" customWidth="1"/>
    <col min="778" max="778" width="9.109375" style="483"/>
    <col min="779" max="779" width="7.88671875" style="483" customWidth="1"/>
    <col min="780" max="780" width="5" style="483" bestFit="1" customWidth="1"/>
    <col min="781" max="781" width="27.88671875" style="483" bestFit="1" customWidth="1"/>
    <col min="782" max="1024" width="9.109375" style="483"/>
    <col min="1025" max="1025" width="5.6640625" style="483" customWidth="1"/>
    <col min="1026" max="1026" width="5" style="483" customWidth="1"/>
    <col min="1027" max="1027" width="11.109375" style="483" customWidth="1"/>
    <col min="1028" max="1028" width="15.44140625" style="483" bestFit="1" customWidth="1"/>
    <col min="1029" max="1029" width="10.6640625" style="483" customWidth="1"/>
    <col min="1030" max="1030" width="13.33203125" style="483" customWidth="1"/>
    <col min="1031" max="1031" width="15.44140625" style="483" bestFit="1" customWidth="1"/>
    <col min="1032" max="1032" width="9.33203125" style="483" customWidth="1"/>
    <col min="1033" max="1033" width="5" style="483" bestFit="1" customWidth="1"/>
    <col min="1034" max="1034" width="9.109375" style="483"/>
    <col min="1035" max="1035" width="7.88671875" style="483" customWidth="1"/>
    <col min="1036" max="1036" width="5" style="483" bestFit="1" customWidth="1"/>
    <col min="1037" max="1037" width="27.88671875" style="483" bestFit="1" customWidth="1"/>
    <col min="1038" max="1280" width="9.109375" style="483"/>
    <col min="1281" max="1281" width="5.6640625" style="483" customWidth="1"/>
    <col min="1282" max="1282" width="5" style="483" customWidth="1"/>
    <col min="1283" max="1283" width="11.109375" style="483" customWidth="1"/>
    <col min="1284" max="1284" width="15.44140625" style="483" bestFit="1" customWidth="1"/>
    <col min="1285" max="1285" width="10.6640625" style="483" customWidth="1"/>
    <col min="1286" max="1286" width="13.33203125" style="483" customWidth="1"/>
    <col min="1287" max="1287" width="15.44140625" style="483" bestFit="1" customWidth="1"/>
    <col min="1288" max="1288" width="9.33203125" style="483" customWidth="1"/>
    <col min="1289" max="1289" width="5" style="483" bestFit="1" customWidth="1"/>
    <col min="1290" max="1290" width="9.109375" style="483"/>
    <col min="1291" max="1291" width="7.88671875" style="483" customWidth="1"/>
    <col min="1292" max="1292" width="5" style="483" bestFit="1" customWidth="1"/>
    <col min="1293" max="1293" width="27.88671875" style="483" bestFit="1" customWidth="1"/>
    <col min="1294" max="1536" width="9.109375" style="483"/>
    <col min="1537" max="1537" width="5.6640625" style="483" customWidth="1"/>
    <col min="1538" max="1538" width="5" style="483" customWidth="1"/>
    <col min="1539" max="1539" width="11.109375" style="483" customWidth="1"/>
    <col min="1540" max="1540" width="15.44140625" style="483" bestFit="1" customWidth="1"/>
    <col min="1541" max="1541" width="10.6640625" style="483" customWidth="1"/>
    <col min="1542" max="1542" width="13.33203125" style="483" customWidth="1"/>
    <col min="1543" max="1543" width="15.44140625" style="483" bestFit="1" customWidth="1"/>
    <col min="1544" max="1544" width="9.33203125" style="483" customWidth="1"/>
    <col min="1545" max="1545" width="5" style="483" bestFit="1" customWidth="1"/>
    <col min="1546" max="1546" width="9.109375" style="483"/>
    <col min="1547" max="1547" width="7.88671875" style="483" customWidth="1"/>
    <col min="1548" max="1548" width="5" style="483" bestFit="1" customWidth="1"/>
    <col min="1549" max="1549" width="27.88671875" style="483" bestFit="1" customWidth="1"/>
    <col min="1550" max="1792" width="9.109375" style="483"/>
    <col min="1793" max="1793" width="5.6640625" style="483" customWidth="1"/>
    <col min="1794" max="1794" width="5" style="483" customWidth="1"/>
    <col min="1795" max="1795" width="11.109375" style="483" customWidth="1"/>
    <col min="1796" max="1796" width="15.44140625" style="483" bestFit="1" customWidth="1"/>
    <col min="1797" max="1797" width="10.6640625" style="483" customWidth="1"/>
    <col min="1798" max="1798" width="13.33203125" style="483" customWidth="1"/>
    <col min="1799" max="1799" width="15.44140625" style="483" bestFit="1" customWidth="1"/>
    <col min="1800" max="1800" width="9.33203125" style="483" customWidth="1"/>
    <col min="1801" max="1801" width="5" style="483" bestFit="1" customWidth="1"/>
    <col min="1802" max="1802" width="9.109375" style="483"/>
    <col min="1803" max="1803" width="7.88671875" style="483" customWidth="1"/>
    <col min="1804" max="1804" width="5" style="483" bestFit="1" customWidth="1"/>
    <col min="1805" max="1805" width="27.88671875" style="483" bestFit="1" customWidth="1"/>
    <col min="1806" max="2048" width="9.109375" style="483"/>
    <col min="2049" max="2049" width="5.6640625" style="483" customWidth="1"/>
    <col min="2050" max="2050" width="5" style="483" customWidth="1"/>
    <col min="2051" max="2051" width="11.109375" style="483" customWidth="1"/>
    <col min="2052" max="2052" width="15.44140625" style="483" bestFit="1" customWidth="1"/>
    <col min="2053" max="2053" width="10.6640625" style="483" customWidth="1"/>
    <col min="2054" max="2054" width="13.33203125" style="483" customWidth="1"/>
    <col min="2055" max="2055" width="15.44140625" style="483" bestFit="1" customWidth="1"/>
    <col min="2056" max="2056" width="9.33203125" style="483" customWidth="1"/>
    <col min="2057" max="2057" width="5" style="483" bestFit="1" customWidth="1"/>
    <col min="2058" max="2058" width="9.109375" style="483"/>
    <col min="2059" max="2059" width="7.88671875" style="483" customWidth="1"/>
    <col min="2060" max="2060" width="5" style="483" bestFit="1" customWidth="1"/>
    <col min="2061" max="2061" width="27.88671875" style="483" bestFit="1" customWidth="1"/>
    <col min="2062" max="2304" width="9.109375" style="483"/>
    <col min="2305" max="2305" width="5.6640625" style="483" customWidth="1"/>
    <col min="2306" max="2306" width="5" style="483" customWidth="1"/>
    <col min="2307" max="2307" width="11.109375" style="483" customWidth="1"/>
    <col min="2308" max="2308" width="15.44140625" style="483" bestFit="1" customWidth="1"/>
    <col min="2309" max="2309" width="10.6640625" style="483" customWidth="1"/>
    <col min="2310" max="2310" width="13.33203125" style="483" customWidth="1"/>
    <col min="2311" max="2311" width="15.44140625" style="483" bestFit="1" customWidth="1"/>
    <col min="2312" max="2312" width="9.33203125" style="483" customWidth="1"/>
    <col min="2313" max="2313" width="5" style="483" bestFit="1" customWidth="1"/>
    <col min="2314" max="2314" width="9.109375" style="483"/>
    <col min="2315" max="2315" width="7.88671875" style="483" customWidth="1"/>
    <col min="2316" max="2316" width="5" style="483" bestFit="1" customWidth="1"/>
    <col min="2317" max="2317" width="27.88671875" style="483" bestFit="1" customWidth="1"/>
    <col min="2318" max="2560" width="9.109375" style="483"/>
    <col min="2561" max="2561" width="5.6640625" style="483" customWidth="1"/>
    <col min="2562" max="2562" width="5" style="483" customWidth="1"/>
    <col min="2563" max="2563" width="11.109375" style="483" customWidth="1"/>
    <col min="2564" max="2564" width="15.44140625" style="483" bestFit="1" customWidth="1"/>
    <col min="2565" max="2565" width="10.6640625" style="483" customWidth="1"/>
    <col min="2566" max="2566" width="13.33203125" style="483" customWidth="1"/>
    <col min="2567" max="2567" width="15.44140625" style="483" bestFit="1" customWidth="1"/>
    <col min="2568" max="2568" width="9.33203125" style="483" customWidth="1"/>
    <col min="2569" max="2569" width="5" style="483" bestFit="1" customWidth="1"/>
    <col min="2570" max="2570" width="9.109375" style="483"/>
    <col min="2571" max="2571" width="7.88671875" style="483" customWidth="1"/>
    <col min="2572" max="2572" width="5" style="483" bestFit="1" customWidth="1"/>
    <col min="2573" max="2573" width="27.88671875" style="483" bestFit="1" customWidth="1"/>
    <col min="2574" max="2816" width="9.109375" style="483"/>
    <col min="2817" max="2817" width="5.6640625" style="483" customWidth="1"/>
    <col min="2818" max="2818" width="5" style="483" customWidth="1"/>
    <col min="2819" max="2819" width="11.109375" style="483" customWidth="1"/>
    <col min="2820" max="2820" width="15.44140625" style="483" bestFit="1" customWidth="1"/>
    <col min="2821" max="2821" width="10.6640625" style="483" customWidth="1"/>
    <col min="2822" max="2822" width="13.33203125" style="483" customWidth="1"/>
    <col min="2823" max="2823" width="15.44140625" style="483" bestFit="1" customWidth="1"/>
    <col min="2824" max="2824" width="9.33203125" style="483" customWidth="1"/>
    <col min="2825" max="2825" width="5" style="483" bestFit="1" customWidth="1"/>
    <col min="2826" max="2826" width="9.109375" style="483"/>
    <col min="2827" max="2827" width="7.88671875" style="483" customWidth="1"/>
    <col min="2828" max="2828" width="5" style="483" bestFit="1" customWidth="1"/>
    <col min="2829" max="2829" width="27.88671875" style="483" bestFit="1" customWidth="1"/>
    <col min="2830" max="3072" width="9.109375" style="483"/>
    <col min="3073" max="3073" width="5.6640625" style="483" customWidth="1"/>
    <col min="3074" max="3074" width="5" style="483" customWidth="1"/>
    <col min="3075" max="3075" width="11.109375" style="483" customWidth="1"/>
    <col min="3076" max="3076" width="15.44140625" style="483" bestFit="1" customWidth="1"/>
    <col min="3077" max="3077" width="10.6640625" style="483" customWidth="1"/>
    <col min="3078" max="3078" width="13.33203125" style="483" customWidth="1"/>
    <col min="3079" max="3079" width="15.44140625" style="483" bestFit="1" customWidth="1"/>
    <col min="3080" max="3080" width="9.33203125" style="483" customWidth="1"/>
    <col min="3081" max="3081" width="5" style="483" bestFit="1" customWidth="1"/>
    <col min="3082" max="3082" width="9.109375" style="483"/>
    <col min="3083" max="3083" width="7.88671875" style="483" customWidth="1"/>
    <col min="3084" max="3084" width="5" style="483" bestFit="1" customWidth="1"/>
    <col min="3085" max="3085" width="27.88671875" style="483" bestFit="1" customWidth="1"/>
    <col min="3086" max="3328" width="9.109375" style="483"/>
    <col min="3329" max="3329" width="5.6640625" style="483" customWidth="1"/>
    <col min="3330" max="3330" width="5" style="483" customWidth="1"/>
    <col min="3331" max="3331" width="11.109375" style="483" customWidth="1"/>
    <col min="3332" max="3332" width="15.44140625" style="483" bestFit="1" customWidth="1"/>
    <col min="3333" max="3333" width="10.6640625" style="483" customWidth="1"/>
    <col min="3334" max="3334" width="13.33203125" style="483" customWidth="1"/>
    <col min="3335" max="3335" width="15.44140625" style="483" bestFit="1" customWidth="1"/>
    <col min="3336" max="3336" width="9.33203125" style="483" customWidth="1"/>
    <col min="3337" max="3337" width="5" style="483" bestFit="1" customWidth="1"/>
    <col min="3338" max="3338" width="9.109375" style="483"/>
    <col min="3339" max="3339" width="7.88671875" style="483" customWidth="1"/>
    <col min="3340" max="3340" width="5" style="483" bestFit="1" customWidth="1"/>
    <col min="3341" max="3341" width="27.88671875" style="483" bestFit="1" customWidth="1"/>
    <col min="3342" max="3584" width="9.109375" style="483"/>
    <col min="3585" max="3585" width="5.6640625" style="483" customWidth="1"/>
    <col min="3586" max="3586" width="5" style="483" customWidth="1"/>
    <col min="3587" max="3587" width="11.109375" style="483" customWidth="1"/>
    <col min="3588" max="3588" width="15.44140625" style="483" bestFit="1" customWidth="1"/>
    <col min="3589" max="3589" width="10.6640625" style="483" customWidth="1"/>
    <col min="3590" max="3590" width="13.33203125" style="483" customWidth="1"/>
    <col min="3591" max="3591" width="15.44140625" style="483" bestFit="1" customWidth="1"/>
    <col min="3592" max="3592" width="9.33203125" style="483" customWidth="1"/>
    <col min="3593" max="3593" width="5" style="483" bestFit="1" customWidth="1"/>
    <col min="3594" max="3594" width="9.109375" style="483"/>
    <col min="3595" max="3595" width="7.88671875" style="483" customWidth="1"/>
    <col min="3596" max="3596" width="5" style="483" bestFit="1" customWidth="1"/>
    <col min="3597" max="3597" width="27.88671875" style="483" bestFit="1" customWidth="1"/>
    <col min="3598" max="3840" width="9.109375" style="483"/>
    <col min="3841" max="3841" width="5.6640625" style="483" customWidth="1"/>
    <col min="3842" max="3842" width="5" style="483" customWidth="1"/>
    <col min="3843" max="3843" width="11.109375" style="483" customWidth="1"/>
    <col min="3844" max="3844" width="15.44140625" style="483" bestFit="1" customWidth="1"/>
    <col min="3845" max="3845" width="10.6640625" style="483" customWidth="1"/>
    <col min="3846" max="3846" width="13.33203125" style="483" customWidth="1"/>
    <col min="3847" max="3847" width="15.44140625" style="483" bestFit="1" customWidth="1"/>
    <col min="3848" max="3848" width="9.33203125" style="483" customWidth="1"/>
    <col min="3849" max="3849" width="5" style="483" bestFit="1" customWidth="1"/>
    <col min="3850" max="3850" width="9.109375" style="483"/>
    <col min="3851" max="3851" width="7.88671875" style="483" customWidth="1"/>
    <col min="3852" max="3852" width="5" style="483" bestFit="1" customWidth="1"/>
    <col min="3853" max="3853" width="27.88671875" style="483" bestFit="1" customWidth="1"/>
    <col min="3854" max="4096" width="9.109375" style="483"/>
    <col min="4097" max="4097" width="5.6640625" style="483" customWidth="1"/>
    <col min="4098" max="4098" width="5" style="483" customWidth="1"/>
    <col min="4099" max="4099" width="11.109375" style="483" customWidth="1"/>
    <col min="4100" max="4100" width="15.44140625" style="483" bestFit="1" customWidth="1"/>
    <col min="4101" max="4101" width="10.6640625" style="483" customWidth="1"/>
    <col min="4102" max="4102" width="13.33203125" style="483" customWidth="1"/>
    <col min="4103" max="4103" width="15.44140625" style="483" bestFit="1" customWidth="1"/>
    <col min="4104" max="4104" width="9.33203125" style="483" customWidth="1"/>
    <col min="4105" max="4105" width="5" style="483" bestFit="1" customWidth="1"/>
    <col min="4106" max="4106" width="9.109375" style="483"/>
    <col min="4107" max="4107" width="7.88671875" style="483" customWidth="1"/>
    <col min="4108" max="4108" width="5" style="483" bestFit="1" customWidth="1"/>
    <col min="4109" max="4109" width="27.88671875" style="483" bestFit="1" customWidth="1"/>
    <col min="4110" max="4352" width="9.109375" style="483"/>
    <col min="4353" max="4353" width="5.6640625" style="483" customWidth="1"/>
    <col min="4354" max="4354" width="5" style="483" customWidth="1"/>
    <col min="4355" max="4355" width="11.109375" style="483" customWidth="1"/>
    <col min="4356" max="4356" width="15.44140625" style="483" bestFit="1" customWidth="1"/>
    <col min="4357" max="4357" width="10.6640625" style="483" customWidth="1"/>
    <col min="4358" max="4358" width="13.33203125" style="483" customWidth="1"/>
    <col min="4359" max="4359" width="15.44140625" style="483" bestFit="1" customWidth="1"/>
    <col min="4360" max="4360" width="9.33203125" style="483" customWidth="1"/>
    <col min="4361" max="4361" width="5" style="483" bestFit="1" customWidth="1"/>
    <col min="4362" max="4362" width="9.109375" style="483"/>
    <col min="4363" max="4363" width="7.88671875" style="483" customWidth="1"/>
    <col min="4364" max="4364" width="5" style="483" bestFit="1" customWidth="1"/>
    <col min="4365" max="4365" width="27.88671875" style="483" bestFit="1" customWidth="1"/>
    <col min="4366" max="4608" width="9.109375" style="483"/>
    <col min="4609" max="4609" width="5.6640625" style="483" customWidth="1"/>
    <col min="4610" max="4610" width="5" style="483" customWidth="1"/>
    <col min="4611" max="4611" width="11.109375" style="483" customWidth="1"/>
    <col min="4612" max="4612" width="15.44140625" style="483" bestFit="1" customWidth="1"/>
    <col min="4613" max="4613" width="10.6640625" style="483" customWidth="1"/>
    <col min="4614" max="4614" width="13.33203125" style="483" customWidth="1"/>
    <col min="4615" max="4615" width="15.44140625" style="483" bestFit="1" customWidth="1"/>
    <col min="4616" max="4616" width="9.33203125" style="483" customWidth="1"/>
    <col min="4617" max="4617" width="5" style="483" bestFit="1" customWidth="1"/>
    <col min="4618" max="4618" width="9.109375" style="483"/>
    <col min="4619" max="4619" width="7.88671875" style="483" customWidth="1"/>
    <col min="4620" max="4620" width="5" style="483" bestFit="1" customWidth="1"/>
    <col min="4621" max="4621" width="27.88671875" style="483" bestFit="1" customWidth="1"/>
    <col min="4622" max="4864" width="9.109375" style="483"/>
    <col min="4865" max="4865" width="5.6640625" style="483" customWidth="1"/>
    <col min="4866" max="4866" width="5" style="483" customWidth="1"/>
    <col min="4867" max="4867" width="11.109375" style="483" customWidth="1"/>
    <col min="4868" max="4868" width="15.44140625" style="483" bestFit="1" customWidth="1"/>
    <col min="4869" max="4869" width="10.6640625" style="483" customWidth="1"/>
    <col min="4870" max="4870" width="13.33203125" style="483" customWidth="1"/>
    <col min="4871" max="4871" width="15.44140625" style="483" bestFit="1" customWidth="1"/>
    <col min="4872" max="4872" width="9.33203125" style="483" customWidth="1"/>
    <col min="4873" max="4873" width="5" style="483" bestFit="1" customWidth="1"/>
    <col min="4874" max="4874" width="9.109375" style="483"/>
    <col min="4875" max="4875" width="7.88671875" style="483" customWidth="1"/>
    <col min="4876" max="4876" width="5" style="483" bestFit="1" customWidth="1"/>
    <col min="4877" max="4877" width="27.88671875" style="483" bestFit="1" customWidth="1"/>
    <col min="4878" max="5120" width="9.109375" style="483"/>
    <col min="5121" max="5121" width="5.6640625" style="483" customWidth="1"/>
    <col min="5122" max="5122" width="5" style="483" customWidth="1"/>
    <col min="5123" max="5123" width="11.109375" style="483" customWidth="1"/>
    <col min="5124" max="5124" width="15.44140625" style="483" bestFit="1" customWidth="1"/>
    <col min="5125" max="5125" width="10.6640625" style="483" customWidth="1"/>
    <col min="5126" max="5126" width="13.33203125" style="483" customWidth="1"/>
    <col min="5127" max="5127" width="15.44140625" style="483" bestFit="1" customWidth="1"/>
    <col min="5128" max="5128" width="9.33203125" style="483" customWidth="1"/>
    <col min="5129" max="5129" width="5" style="483" bestFit="1" customWidth="1"/>
    <col min="5130" max="5130" width="9.109375" style="483"/>
    <col min="5131" max="5131" width="7.88671875" style="483" customWidth="1"/>
    <col min="5132" max="5132" width="5" style="483" bestFit="1" customWidth="1"/>
    <col min="5133" max="5133" width="27.88671875" style="483" bestFit="1" customWidth="1"/>
    <col min="5134" max="5376" width="9.109375" style="483"/>
    <col min="5377" max="5377" width="5.6640625" style="483" customWidth="1"/>
    <col min="5378" max="5378" width="5" style="483" customWidth="1"/>
    <col min="5379" max="5379" width="11.109375" style="483" customWidth="1"/>
    <col min="5380" max="5380" width="15.44140625" style="483" bestFit="1" customWidth="1"/>
    <col min="5381" max="5381" width="10.6640625" style="483" customWidth="1"/>
    <col min="5382" max="5382" width="13.33203125" style="483" customWidth="1"/>
    <col min="5383" max="5383" width="15.44140625" style="483" bestFit="1" customWidth="1"/>
    <col min="5384" max="5384" width="9.33203125" style="483" customWidth="1"/>
    <col min="5385" max="5385" width="5" style="483" bestFit="1" customWidth="1"/>
    <col min="5386" max="5386" width="9.109375" style="483"/>
    <col min="5387" max="5387" width="7.88671875" style="483" customWidth="1"/>
    <col min="5388" max="5388" width="5" style="483" bestFit="1" customWidth="1"/>
    <col min="5389" max="5389" width="27.88671875" style="483" bestFit="1" customWidth="1"/>
    <col min="5390" max="5632" width="9.109375" style="483"/>
    <col min="5633" max="5633" width="5.6640625" style="483" customWidth="1"/>
    <col min="5634" max="5634" width="5" style="483" customWidth="1"/>
    <col min="5635" max="5635" width="11.109375" style="483" customWidth="1"/>
    <col min="5636" max="5636" width="15.44140625" style="483" bestFit="1" customWidth="1"/>
    <col min="5637" max="5637" width="10.6640625" style="483" customWidth="1"/>
    <col min="5638" max="5638" width="13.33203125" style="483" customWidth="1"/>
    <col min="5639" max="5639" width="15.44140625" style="483" bestFit="1" customWidth="1"/>
    <col min="5640" max="5640" width="9.33203125" style="483" customWidth="1"/>
    <col min="5641" max="5641" width="5" style="483" bestFit="1" customWidth="1"/>
    <col min="5642" max="5642" width="9.109375" style="483"/>
    <col min="5643" max="5643" width="7.88671875" style="483" customWidth="1"/>
    <col min="5644" max="5644" width="5" style="483" bestFit="1" customWidth="1"/>
    <col min="5645" max="5645" width="27.88671875" style="483" bestFit="1" customWidth="1"/>
    <col min="5646" max="5888" width="9.109375" style="483"/>
    <col min="5889" max="5889" width="5.6640625" style="483" customWidth="1"/>
    <col min="5890" max="5890" width="5" style="483" customWidth="1"/>
    <col min="5891" max="5891" width="11.109375" style="483" customWidth="1"/>
    <col min="5892" max="5892" width="15.44140625" style="483" bestFit="1" customWidth="1"/>
    <col min="5893" max="5893" width="10.6640625" style="483" customWidth="1"/>
    <col min="5894" max="5894" width="13.33203125" style="483" customWidth="1"/>
    <col min="5895" max="5895" width="15.44140625" style="483" bestFit="1" customWidth="1"/>
    <col min="5896" max="5896" width="9.33203125" style="483" customWidth="1"/>
    <col min="5897" max="5897" width="5" style="483" bestFit="1" customWidth="1"/>
    <col min="5898" max="5898" width="9.109375" style="483"/>
    <col min="5899" max="5899" width="7.88671875" style="483" customWidth="1"/>
    <col min="5900" max="5900" width="5" style="483" bestFit="1" customWidth="1"/>
    <col min="5901" max="5901" width="27.88671875" style="483" bestFit="1" customWidth="1"/>
    <col min="5902" max="6144" width="9.109375" style="483"/>
    <col min="6145" max="6145" width="5.6640625" style="483" customWidth="1"/>
    <col min="6146" max="6146" width="5" style="483" customWidth="1"/>
    <col min="6147" max="6147" width="11.109375" style="483" customWidth="1"/>
    <col min="6148" max="6148" width="15.44140625" style="483" bestFit="1" customWidth="1"/>
    <col min="6149" max="6149" width="10.6640625" style="483" customWidth="1"/>
    <col min="6150" max="6150" width="13.33203125" style="483" customWidth="1"/>
    <col min="6151" max="6151" width="15.44140625" style="483" bestFit="1" customWidth="1"/>
    <col min="6152" max="6152" width="9.33203125" style="483" customWidth="1"/>
    <col min="6153" max="6153" width="5" style="483" bestFit="1" customWidth="1"/>
    <col min="6154" max="6154" width="9.109375" style="483"/>
    <col min="6155" max="6155" width="7.88671875" style="483" customWidth="1"/>
    <col min="6156" max="6156" width="5" style="483" bestFit="1" customWidth="1"/>
    <col min="6157" max="6157" width="27.88671875" style="483" bestFit="1" customWidth="1"/>
    <col min="6158" max="6400" width="9.109375" style="483"/>
    <col min="6401" max="6401" width="5.6640625" style="483" customWidth="1"/>
    <col min="6402" max="6402" width="5" style="483" customWidth="1"/>
    <col min="6403" max="6403" width="11.109375" style="483" customWidth="1"/>
    <col min="6404" max="6404" width="15.44140625" style="483" bestFit="1" customWidth="1"/>
    <col min="6405" max="6405" width="10.6640625" style="483" customWidth="1"/>
    <col min="6406" max="6406" width="13.33203125" style="483" customWidth="1"/>
    <col min="6407" max="6407" width="15.44140625" style="483" bestFit="1" customWidth="1"/>
    <col min="6408" max="6408" width="9.33203125" style="483" customWidth="1"/>
    <col min="6409" max="6409" width="5" style="483" bestFit="1" customWidth="1"/>
    <col min="6410" max="6410" width="9.109375" style="483"/>
    <col min="6411" max="6411" width="7.88671875" style="483" customWidth="1"/>
    <col min="6412" max="6412" width="5" style="483" bestFit="1" customWidth="1"/>
    <col min="6413" max="6413" width="27.88671875" style="483" bestFit="1" customWidth="1"/>
    <col min="6414" max="6656" width="9.109375" style="483"/>
    <col min="6657" max="6657" width="5.6640625" style="483" customWidth="1"/>
    <col min="6658" max="6658" width="5" style="483" customWidth="1"/>
    <col min="6659" max="6659" width="11.109375" style="483" customWidth="1"/>
    <col min="6660" max="6660" width="15.44140625" style="483" bestFit="1" customWidth="1"/>
    <col min="6661" max="6661" width="10.6640625" style="483" customWidth="1"/>
    <col min="6662" max="6662" width="13.33203125" style="483" customWidth="1"/>
    <col min="6663" max="6663" width="15.44140625" style="483" bestFit="1" customWidth="1"/>
    <col min="6664" max="6664" width="9.33203125" style="483" customWidth="1"/>
    <col min="6665" max="6665" width="5" style="483" bestFit="1" customWidth="1"/>
    <col min="6666" max="6666" width="9.109375" style="483"/>
    <col min="6667" max="6667" width="7.88671875" style="483" customWidth="1"/>
    <col min="6668" max="6668" width="5" style="483" bestFit="1" customWidth="1"/>
    <col min="6669" max="6669" width="27.88671875" style="483" bestFit="1" customWidth="1"/>
    <col min="6670" max="6912" width="9.109375" style="483"/>
    <col min="6913" max="6913" width="5.6640625" style="483" customWidth="1"/>
    <col min="6914" max="6914" width="5" style="483" customWidth="1"/>
    <col min="6915" max="6915" width="11.109375" style="483" customWidth="1"/>
    <col min="6916" max="6916" width="15.44140625" style="483" bestFit="1" customWidth="1"/>
    <col min="6917" max="6917" width="10.6640625" style="483" customWidth="1"/>
    <col min="6918" max="6918" width="13.33203125" style="483" customWidth="1"/>
    <col min="6919" max="6919" width="15.44140625" style="483" bestFit="1" customWidth="1"/>
    <col min="6920" max="6920" width="9.33203125" style="483" customWidth="1"/>
    <col min="6921" max="6921" width="5" style="483" bestFit="1" customWidth="1"/>
    <col min="6922" max="6922" width="9.109375" style="483"/>
    <col min="6923" max="6923" width="7.88671875" style="483" customWidth="1"/>
    <col min="6924" max="6924" width="5" style="483" bestFit="1" customWidth="1"/>
    <col min="6925" max="6925" width="27.88671875" style="483" bestFit="1" customWidth="1"/>
    <col min="6926" max="7168" width="9.109375" style="483"/>
    <col min="7169" max="7169" width="5.6640625" style="483" customWidth="1"/>
    <col min="7170" max="7170" width="5" style="483" customWidth="1"/>
    <col min="7171" max="7171" width="11.109375" style="483" customWidth="1"/>
    <col min="7172" max="7172" width="15.44140625" style="483" bestFit="1" customWidth="1"/>
    <col min="7173" max="7173" width="10.6640625" style="483" customWidth="1"/>
    <col min="7174" max="7174" width="13.33203125" style="483" customWidth="1"/>
    <col min="7175" max="7175" width="15.44140625" style="483" bestFit="1" customWidth="1"/>
    <col min="7176" max="7176" width="9.33203125" style="483" customWidth="1"/>
    <col min="7177" max="7177" width="5" style="483" bestFit="1" customWidth="1"/>
    <col min="7178" max="7178" width="9.109375" style="483"/>
    <col min="7179" max="7179" width="7.88671875" style="483" customWidth="1"/>
    <col min="7180" max="7180" width="5" style="483" bestFit="1" customWidth="1"/>
    <col min="7181" max="7181" width="27.88671875" style="483" bestFit="1" customWidth="1"/>
    <col min="7182" max="7424" width="9.109375" style="483"/>
    <col min="7425" max="7425" width="5.6640625" style="483" customWidth="1"/>
    <col min="7426" max="7426" width="5" style="483" customWidth="1"/>
    <col min="7427" max="7427" width="11.109375" style="483" customWidth="1"/>
    <col min="7428" max="7428" width="15.44140625" style="483" bestFit="1" customWidth="1"/>
    <col min="7429" max="7429" width="10.6640625" style="483" customWidth="1"/>
    <col min="7430" max="7430" width="13.33203125" style="483" customWidth="1"/>
    <col min="7431" max="7431" width="15.44140625" style="483" bestFit="1" customWidth="1"/>
    <col min="7432" max="7432" width="9.33203125" style="483" customWidth="1"/>
    <col min="7433" max="7433" width="5" style="483" bestFit="1" customWidth="1"/>
    <col min="7434" max="7434" width="9.109375" style="483"/>
    <col min="7435" max="7435" width="7.88671875" style="483" customWidth="1"/>
    <col min="7436" max="7436" width="5" style="483" bestFit="1" customWidth="1"/>
    <col min="7437" max="7437" width="27.88671875" style="483" bestFit="1" customWidth="1"/>
    <col min="7438" max="7680" width="9.109375" style="483"/>
    <col min="7681" max="7681" width="5.6640625" style="483" customWidth="1"/>
    <col min="7682" max="7682" width="5" style="483" customWidth="1"/>
    <col min="7683" max="7683" width="11.109375" style="483" customWidth="1"/>
    <col min="7684" max="7684" width="15.44140625" style="483" bestFit="1" customWidth="1"/>
    <col min="7685" max="7685" width="10.6640625" style="483" customWidth="1"/>
    <col min="7686" max="7686" width="13.33203125" style="483" customWidth="1"/>
    <col min="7687" max="7687" width="15.44140625" style="483" bestFit="1" customWidth="1"/>
    <col min="7688" max="7688" width="9.33203125" style="483" customWidth="1"/>
    <col min="7689" max="7689" width="5" style="483" bestFit="1" customWidth="1"/>
    <col min="7690" max="7690" width="9.109375" style="483"/>
    <col min="7691" max="7691" width="7.88671875" style="483" customWidth="1"/>
    <col min="7692" max="7692" width="5" style="483" bestFit="1" customWidth="1"/>
    <col min="7693" max="7693" width="27.88671875" style="483" bestFit="1" customWidth="1"/>
    <col min="7694" max="7936" width="9.109375" style="483"/>
    <col min="7937" max="7937" width="5.6640625" style="483" customWidth="1"/>
    <col min="7938" max="7938" width="5" style="483" customWidth="1"/>
    <col min="7939" max="7939" width="11.109375" style="483" customWidth="1"/>
    <col min="7940" max="7940" width="15.44140625" style="483" bestFit="1" customWidth="1"/>
    <col min="7941" max="7941" width="10.6640625" style="483" customWidth="1"/>
    <col min="7942" max="7942" width="13.33203125" style="483" customWidth="1"/>
    <col min="7943" max="7943" width="15.44140625" style="483" bestFit="1" customWidth="1"/>
    <col min="7944" max="7944" width="9.33203125" style="483" customWidth="1"/>
    <col min="7945" max="7945" width="5" style="483" bestFit="1" customWidth="1"/>
    <col min="7946" max="7946" width="9.109375" style="483"/>
    <col min="7947" max="7947" width="7.88671875" style="483" customWidth="1"/>
    <col min="7948" max="7948" width="5" style="483" bestFit="1" customWidth="1"/>
    <col min="7949" max="7949" width="27.88671875" style="483" bestFit="1" customWidth="1"/>
    <col min="7950" max="8192" width="9.109375" style="483"/>
    <col min="8193" max="8193" width="5.6640625" style="483" customWidth="1"/>
    <col min="8194" max="8194" width="5" style="483" customWidth="1"/>
    <col min="8195" max="8195" width="11.109375" style="483" customWidth="1"/>
    <col min="8196" max="8196" width="15.44140625" style="483" bestFit="1" customWidth="1"/>
    <col min="8197" max="8197" width="10.6640625" style="483" customWidth="1"/>
    <col min="8198" max="8198" width="13.33203125" style="483" customWidth="1"/>
    <col min="8199" max="8199" width="15.44140625" style="483" bestFit="1" customWidth="1"/>
    <col min="8200" max="8200" width="9.33203125" style="483" customWidth="1"/>
    <col min="8201" max="8201" width="5" style="483" bestFit="1" customWidth="1"/>
    <col min="8202" max="8202" width="9.109375" style="483"/>
    <col min="8203" max="8203" width="7.88671875" style="483" customWidth="1"/>
    <col min="8204" max="8204" width="5" style="483" bestFit="1" customWidth="1"/>
    <col min="8205" max="8205" width="27.88671875" style="483" bestFit="1" customWidth="1"/>
    <col min="8206" max="8448" width="9.109375" style="483"/>
    <col min="8449" max="8449" width="5.6640625" style="483" customWidth="1"/>
    <col min="8450" max="8450" width="5" style="483" customWidth="1"/>
    <col min="8451" max="8451" width="11.109375" style="483" customWidth="1"/>
    <col min="8452" max="8452" width="15.44140625" style="483" bestFit="1" customWidth="1"/>
    <col min="8453" max="8453" width="10.6640625" style="483" customWidth="1"/>
    <col min="8454" max="8454" width="13.33203125" style="483" customWidth="1"/>
    <col min="8455" max="8455" width="15.44140625" style="483" bestFit="1" customWidth="1"/>
    <col min="8456" max="8456" width="9.33203125" style="483" customWidth="1"/>
    <col min="8457" max="8457" width="5" style="483" bestFit="1" customWidth="1"/>
    <col min="8458" max="8458" width="9.109375" style="483"/>
    <col min="8459" max="8459" width="7.88671875" style="483" customWidth="1"/>
    <col min="8460" max="8460" width="5" style="483" bestFit="1" customWidth="1"/>
    <col min="8461" max="8461" width="27.88671875" style="483" bestFit="1" customWidth="1"/>
    <col min="8462" max="8704" width="9.109375" style="483"/>
    <col min="8705" max="8705" width="5.6640625" style="483" customWidth="1"/>
    <col min="8706" max="8706" width="5" style="483" customWidth="1"/>
    <col min="8707" max="8707" width="11.109375" style="483" customWidth="1"/>
    <col min="8708" max="8708" width="15.44140625" style="483" bestFit="1" customWidth="1"/>
    <col min="8709" max="8709" width="10.6640625" style="483" customWidth="1"/>
    <col min="8710" max="8710" width="13.33203125" style="483" customWidth="1"/>
    <col min="8711" max="8711" width="15.44140625" style="483" bestFit="1" customWidth="1"/>
    <col min="8712" max="8712" width="9.33203125" style="483" customWidth="1"/>
    <col min="8713" max="8713" width="5" style="483" bestFit="1" customWidth="1"/>
    <col min="8714" max="8714" width="9.109375" style="483"/>
    <col min="8715" max="8715" width="7.88671875" style="483" customWidth="1"/>
    <col min="8716" max="8716" width="5" style="483" bestFit="1" customWidth="1"/>
    <col min="8717" max="8717" width="27.88671875" style="483" bestFit="1" customWidth="1"/>
    <col min="8718" max="8960" width="9.109375" style="483"/>
    <col min="8961" max="8961" width="5.6640625" style="483" customWidth="1"/>
    <col min="8962" max="8962" width="5" style="483" customWidth="1"/>
    <col min="8963" max="8963" width="11.109375" style="483" customWidth="1"/>
    <col min="8964" max="8964" width="15.44140625" style="483" bestFit="1" customWidth="1"/>
    <col min="8965" max="8965" width="10.6640625" style="483" customWidth="1"/>
    <col min="8966" max="8966" width="13.33203125" style="483" customWidth="1"/>
    <col min="8967" max="8967" width="15.44140625" style="483" bestFit="1" customWidth="1"/>
    <col min="8968" max="8968" width="9.33203125" style="483" customWidth="1"/>
    <col min="8969" max="8969" width="5" style="483" bestFit="1" customWidth="1"/>
    <col min="8970" max="8970" width="9.109375" style="483"/>
    <col min="8971" max="8971" width="7.88671875" style="483" customWidth="1"/>
    <col min="8972" max="8972" width="5" style="483" bestFit="1" customWidth="1"/>
    <col min="8973" max="8973" width="27.88671875" style="483" bestFit="1" customWidth="1"/>
    <col min="8974" max="9216" width="9.109375" style="483"/>
    <col min="9217" max="9217" width="5.6640625" style="483" customWidth="1"/>
    <col min="9218" max="9218" width="5" style="483" customWidth="1"/>
    <col min="9219" max="9219" width="11.109375" style="483" customWidth="1"/>
    <col min="9220" max="9220" width="15.44140625" style="483" bestFit="1" customWidth="1"/>
    <col min="9221" max="9221" width="10.6640625" style="483" customWidth="1"/>
    <col min="9222" max="9222" width="13.33203125" style="483" customWidth="1"/>
    <col min="9223" max="9223" width="15.44140625" style="483" bestFit="1" customWidth="1"/>
    <col min="9224" max="9224" width="9.33203125" style="483" customWidth="1"/>
    <col min="9225" max="9225" width="5" style="483" bestFit="1" customWidth="1"/>
    <col min="9226" max="9226" width="9.109375" style="483"/>
    <col min="9227" max="9227" width="7.88671875" style="483" customWidth="1"/>
    <col min="9228" max="9228" width="5" style="483" bestFit="1" customWidth="1"/>
    <col min="9229" max="9229" width="27.88671875" style="483" bestFit="1" customWidth="1"/>
    <col min="9230" max="9472" width="9.109375" style="483"/>
    <col min="9473" max="9473" width="5.6640625" style="483" customWidth="1"/>
    <col min="9474" max="9474" width="5" style="483" customWidth="1"/>
    <col min="9475" max="9475" width="11.109375" style="483" customWidth="1"/>
    <col min="9476" max="9476" width="15.44140625" style="483" bestFit="1" customWidth="1"/>
    <col min="9477" max="9477" width="10.6640625" style="483" customWidth="1"/>
    <col min="9478" max="9478" width="13.33203125" style="483" customWidth="1"/>
    <col min="9479" max="9479" width="15.44140625" style="483" bestFit="1" customWidth="1"/>
    <col min="9480" max="9480" width="9.33203125" style="483" customWidth="1"/>
    <col min="9481" max="9481" width="5" style="483" bestFit="1" customWidth="1"/>
    <col min="9482" max="9482" width="9.109375" style="483"/>
    <col min="9483" max="9483" width="7.88671875" style="483" customWidth="1"/>
    <col min="9484" max="9484" width="5" style="483" bestFit="1" customWidth="1"/>
    <col min="9485" max="9485" width="27.88671875" style="483" bestFit="1" customWidth="1"/>
    <col min="9486" max="9728" width="9.109375" style="483"/>
    <col min="9729" max="9729" width="5.6640625" style="483" customWidth="1"/>
    <col min="9730" max="9730" width="5" style="483" customWidth="1"/>
    <col min="9731" max="9731" width="11.109375" style="483" customWidth="1"/>
    <col min="9732" max="9732" width="15.44140625" style="483" bestFit="1" customWidth="1"/>
    <col min="9733" max="9733" width="10.6640625" style="483" customWidth="1"/>
    <col min="9734" max="9734" width="13.33203125" style="483" customWidth="1"/>
    <col min="9735" max="9735" width="15.44140625" style="483" bestFit="1" customWidth="1"/>
    <col min="9736" max="9736" width="9.33203125" style="483" customWidth="1"/>
    <col min="9737" max="9737" width="5" style="483" bestFit="1" customWidth="1"/>
    <col min="9738" max="9738" width="9.109375" style="483"/>
    <col min="9739" max="9739" width="7.88671875" style="483" customWidth="1"/>
    <col min="9740" max="9740" width="5" style="483" bestFit="1" customWidth="1"/>
    <col min="9741" max="9741" width="27.88671875" style="483" bestFit="1" customWidth="1"/>
    <col min="9742" max="9984" width="9.109375" style="483"/>
    <col min="9985" max="9985" width="5.6640625" style="483" customWidth="1"/>
    <col min="9986" max="9986" width="5" style="483" customWidth="1"/>
    <col min="9987" max="9987" width="11.109375" style="483" customWidth="1"/>
    <col min="9988" max="9988" width="15.44140625" style="483" bestFit="1" customWidth="1"/>
    <col min="9989" max="9989" width="10.6640625" style="483" customWidth="1"/>
    <col min="9990" max="9990" width="13.33203125" style="483" customWidth="1"/>
    <col min="9991" max="9991" width="15.44140625" style="483" bestFit="1" customWidth="1"/>
    <col min="9992" max="9992" width="9.33203125" style="483" customWidth="1"/>
    <col min="9993" max="9993" width="5" style="483" bestFit="1" customWidth="1"/>
    <col min="9994" max="9994" width="9.109375" style="483"/>
    <col min="9995" max="9995" width="7.88671875" style="483" customWidth="1"/>
    <col min="9996" max="9996" width="5" style="483" bestFit="1" customWidth="1"/>
    <col min="9997" max="9997" width="27.88671875" style="483" bestFit="1" customWidth="1"/>
    <col min="9998" max="10240" width="9.109375" style="483"/>
    <col min="10241" max="10241" width="5.6640625" style="483" customWidth="1"/>
    <col min="10242" max="10242" width="5" style="483" customWidth="1"/>
    <col min="10243" max="10243" width="11.109375" style="483" customWidth="1"/>
    <col min="10244" max="10244" width="15.44140625" style="483" bestFit="1" customWidth="1"/>
    <col min="10245" max="10245" width="10.6640625" style="483" customWidth="1"/>
    <col min="10246" max="10246" width="13.33203125" style="483" customWidth="1"/>
    <col min="10247" max="10247" width="15.44140625" style="483" bestFit="1" customWidth="1"/>
    <col min="10248" max="10248" width="9.33203125" style="483" customWidth="1"/>
    <col min="10249" max="10249" width="5" style="483" bestFit="1" customWidth="1"/>
    <col min="10250" max="10250" width="9.109375" style="483"/>
    <col min="10251" max="10251" width="7.88671875" style="483" customWidth="1"/>
    <col min="10252" max="10252" width="5" style="483" bestFit="1" customWidth="1"/>
    <col min="10253" max="10253" width="27.88671875" style="483" bestFit="1" customWidth="1"/>
    <col min="10254" max="10496" width="9.109375" style="483"/>
    <col min="10497" max="10497" width="5.6640625" style="483" customWidth="1"/>
    <col min="10498" max="10498" width="5" style="483" customWidth="1"/>
    <col min="10499" max="10499" width="11.109375" style="483" customWidth="1"/>
    <col min="10500" max="10500" width="15.44140625" style="483" bestFit="1" customWidth="1"/>
    <col min="10501" max="10501" width="10.6640625" style="483" customWidth="1"/>
    <col min="10502" max="10502" width="13.33203125" style="483" customWidth="1"/>
    <col min="10503" max="10503" width="15.44140625" style="483" bestFit="1" customWidth="1"/>
    <col min="10504" max="10504" width="9.33203125" style="483" customWidth="1"/>
    <col min="10505" max="10505" width="5" style="483" bestFit="1" customWidth="1"/>
    <col min="10506" max="10506" width="9.109375" style="483"/>
    <col min="10507" max="10507" width="7.88671875" style="483" customWidth="1"/>
    <col min="10508" max="10508" width="5" style="483" bestFit="1" customWidth="1"/>
    <col min="10509" max="10509" width="27.88671875" style="483" bestFit="1" customWidth="1"/>
    <col min="10510" max="10752" width="9.109375" style="483"/>
    <col min="10753" max="10753" width="5.6640625" style="483" customWidth="1"/>
    <col min="10754" max="10754" width="5" style="483" customWidth="1"/>
    <col min="10755" max="10755" width="11.109375" style="483" customWidth="1"/>
    <col min="10756" max="10756" width="15.44140625" style="483" bestFit="1" customWidth="1"/>
    <col min="10757" max="10757" width="10.6640625" style="483" customWidth="1"/>
    <col min="10758" max="10758" width="13.33203125" style="483" customWidth="1"/>
    <col min="10759" max="10759" width="15.44140625" style="483" bestFit="1" customWidth="1"/>
    <col min="10760" max="10760" width="9.33203125" style="483" customWidth="1"/>
    <col min="10761" max="10761" width="5" style="483" bestFit="1" customWidth="1"/>
    <col min="10762" max="10762" width="9.109375" style="483"/>
    <col min="10763" max="10763" width="7.88671875" style="483" customWidth="1"/>
    <col min="10764" max="10764" width="5" style="483" bestFit="1" customWidth="1"/>
    <col min="10765" max="10765" width="27.88671875" style="483" bestFit="1" customWidth="1"/>
    <col min="10766" max="11008" width="9.109375" style="483"/>
    <col min="11009" max="11009" width="5.6640625" style="483" customWidth="1"/>
    <col min="11010" max="11010" width="5" style="483" customWidth="1"/>
    <col min="11011" max="11011" width="11.109375" style="483" customWidth="1"/>
    <col min="11012" max="11012" width="15.44140625" style="483" bestFit="1" customWidth="1"/>
    <col min="11013" max="11013" width="10.6640625" style="483" customWidth="1"/>
    <col min="11014" max="11014" width="13.33203125" style="483" customWidth="1"/>
    <col min="11015" max="11015" width="15.44140625" style="483" bestFit="1" customWidth="1"/>
    <col min="11016" max="11016" width="9.33203125" style="483" customWidth="1"/>
    <col min="11017" max="11017" width="5" style="483" bestFit="1" customWidth="1"/>
    <col min="11018" max="11018" width="9.109375" style="483"/>
    <col min="11019" max="11019" width="7.88671875" style="483" customWidth="1"/>
    <col min="11020" max="11020" width="5" style="483" bestFit="1" customWidth="1"/>
    <col min="11021" max="11021" width="27.88671875" style="483" bestFit="1" customWidth="1"/>
    <col min="11022" max="11264" width="9.109375" style="483"/>
    <col min="11265" max="11265" width="5.6640625" style="483" customWidth="1"/>
    <col min="11266" max="11266" width="5" style="483" customWidth="1"/>
    <col min="11267" max="11267" width="11.109375" style="483" customWidth="1"/>
    <col min="11268" max="11268" width="15.44140625" style="483" bestFit="1" customWidth="1"/>
    <col min="11269" max="11269" width="10.6640625" style="483" customWidth="1"/>
    <col min="11270" max="11270" width="13.33203125" style="483" customWidth="1"/>
    <col min="11271" max="11271" width="15.44140625" style="483" bestFit="1" customWidth="1"/>
    <col min="11272" max="11272" width="9.33203125" style="483" customWidth="1"/>
    <col min="11273" max="11273" width="5" style="483" bestFit="1" customWidth="1"/>
    <col min="11274" max="11274" width="9.109375" style="483"/>
    <col min="11275" max="11275" width="7.88671875" style="483" customWidth="1"/>
    <col min="11276" max="11276" width="5" style="483" bestFit="1" customWidth="1"/>
    <col min="11277" max="11277" width="27.88671875" style="483" bestFit="1" customWidth="1"/>
    <col min="11278" max="11520" width="9.109375" style="483"/>
    <col min="11521" max="11521" width="5.6640625" style="483" customWidth="1"/>
    <col min="11522" max="11522" width="5" style="483" customWidth="1"/>
    <col min="11523" max="11523" width="11.109375" style="483" customWidth="1"/>
    <col min="11524" max="11524" width="15.44140625" style="483" bestFit="1" customWidth="1"/>
    <col min="11525" max="11525" width="10.6640625" style="483" customWidth="1"/>
    <col min="11526" max="11526" width="13.33203125" style="483" customWidth="1"/>
    <col min="11527" max="11527" width="15.44140625" style="483" bestFit="1" customWidth="1"/>
    <col min="11528" max="11528" width="9.33203125" style="483" customWidth="1"/>
    <col min="11529" max="11529" width="5" style="483" bestFit="1" customWidth="1"/>
    <col min="11530" max="11530" width="9.109375" style="483"/>
    <col min="11531" max="11531" width="7.88671875" style="483" customWidth="1"/>
    <col min="11532" max="11532" width="5" style="483" bestFit="1" customWidth="1"/>
    <col min="11533" max="11533" width="27.88671875" style="483" bestFit="1" customWidth="1"/>
    <col min="11534" max="11776" width="9.109375" style="483"/>
    <col min="11777" max="11777" width="5.6640625" style="483" customWidth="1"/>
    <col min="11778" max="11778" width="5" style="483" customWidth="1"/>
    <col min="11779" max="11779" width="11.109375" style="483" customWidth="1"/>
    <col min="11780" max="11780" width="15.44140625" style="483" bestFit="1" customWidth="1"/>
    <col min="11781" max="11781" width="10.6640625" style="483" customWidth="1"/>
    <col min="11782" max="11782" width="13.33203125" style="483" customWidth="1"/>
    <col min="11783" max="11783" width="15.44140625" style="483" bestFit="1" customWidth="1"/>
    <col min="11784" max="11784" width="9.33203125" style="483" customWidth="1"/>
    <col min="11785" max="11785" width="5" style="483" bestFit="1" customWidth="1"/>
    <col min="11786" max="11786" width="9.109375" style="483"/>
    <col min="11787" max="11787" width="7.88671875" style="483" customWidth="1"/>
    <col min="11788" max="11788" width="5" style="483" bestFit="1" customWidth="1"/>
    <col min="11789" max="11789" width="27.88671875" style="483" bestFit="1" customWidth="1"/>
    <col min="11790" max="12032" width="9.109375" style="483"/>
    <col min="12033" max="12033" width="5.6640625" style="483" customWidth="1"/>
    <col min="12034" max="12034" width="5" style="483" customWidth="1"/>
    <col min="12035" max="12035" width="11.109375" style="483" customWidth="1"/>
    <col min="12036" max="12036" width="15.44140625" style="483" bestFit="1" customWidth="1"/>
    <col min="12037" max="12037" width="10.6640625" style="483" customWidth="1"/>
    <col min="12038" max="12038" width="13.33203125" style="483" customWidth="1"/>
    <col min="12039" max="12039" width="15.44140625" style="483" bestFit="1" customWidth="1"/>
    <col min="12040" max="12040" width="9.33203125" style="483" customWidth="1"/>
    <col min="12041" max="12041" width="5" style="483" bestFit="1" customWidth="1"/>
    <col min="12042" max="12042" width="9.109375" style="483"/>
    <col min="12043" max="12043" width="7.88671875" style="483" customWidth="1"/>
    <col min="12044" max="12044" width="5" style="483" bestFit="1" customWidth="1"/>
    <col min="12045" max="12045" width="27.88671875" style="483" bestFit="1" customWidth="1"/>
    <col min="12046" max="12288" width="9.109375" style="483"/>
    <col min="12289" max="12289" width="5.6640625" style="483" customWidth="1"/>
    <col min="12290" max="12290" width="5" style="483" customWidth="1"/>
    <col min="12291" max="12291" width="11.109375" style="483" customWidth="1"/>
    <col min="12292" max="12292" width="15.44140625" style="483" bestFit="1" customWidth="1"/>
    <col min="12293" max="12293" width="10.6640625" style="483" customWidth="1"/>
    <col min="12294" max="12294" width="13.33203125" style="483" customWidth="1"/>
    <col min="12295" max="12295" width="15.44140625" style="483" bestFit="1" customWidth="1"/>
    <col min="12296" max="12296" width="9.33203125" style="483" customWidth="1"/>
    <col min="12297" max="12297" width="5" style="483" bestFit="1" customWidth="1"/>
    <col min="12298" max="12298" width="9.109375" style="483"/>
    <col min="12299" max="12299" width="7.88671875" style="483" customWidth="1"/>
    <col min="12300" max="12300" width="5" style="483" bestFit="1" customWidth="1"/>
    <col min="12301" max="12301" width="27.88671875" style="483" bestFit="1" customWidth="1"/>
    <col min="12302" max="12544" width="9.109375" style="483"/>
    <col min="12545" max="12545" width="5.6640625" style="483" customWidth="1"/>
    <col min="12546" max="12546" width="5" style="483" customWidth="1"/>
    <col min="12547" max="12547" width="11.109375" style="483" customWidth="1"/>
    <col min="12548" max="12548" width="15.44140625" style="483" bestFit="1" customWidth="1"/>
    <col min="12549" max="12549" width="10.6640625" style="483" customWidth="1"/>
    <col min="12550" max="12550" width="13.33203125" style="483" customWidth="1"/>
    <col min="12551" max="12551" width="15.44140625" style="483" bestFit="1" customWidth="1"/>
    <col min="12552" max="12552" width="9.33203125" style="483" customWidth="1"/>
    <col min="12553" max="12553" width="5" style="483" bestFit="1" customWidth="1"/>
    <col min="12554" max="12554" width="9.109375" style="483"/>
    <col min="12555" max="12555" width="7.88671875" style="483" customWidth="1"/>
    <col min="12556" max="12556" width="5" style="483" bestFit="1" customWidth="1"/>
    <col min="12557" max="12557" width="27.88671875" style="483" bestFit="1" customWidth="1"/>
    <col min="12558" max="12800" width="9.109375" style="483"/>
    <col min="12801" max="12801" width="5.6640625" style="483" customWidth="1"/>
    <col min="12802" max="12802" width="5" style="483" customWidth="1"/>
    <col min="12803" max="12803" width="11.109375" style="483" customWidth="1"/>
    <col min="12804" max="12804" width="15.44140625" style="483" bestFit="1" customWidth="1"/>
    <col min="12805" max="12805" width="10.6640625" style="483" customWidth="1"/>
    <col min="12806" max="12806" width="13.33203125" style="483" customWidth="1"/>
    <col min="12807" max="12807" width="15.44140625" style="483" bestFit="1" customWidth="1"/>
    <col min="12808" max="12808" width="9.33203125" style="483" customWidth="1"/>
    <col min="12809" max="12809" width="5" style="483" bestFit="1" customWidth="1"/>
    <col min="12810" max="12810" width="9.109375" style="483"/>
    <col min="12811" max="12811" width="7.88671875" style="483" customWidth="1"/>
    <col min="12812" max="12812" width="5" style="483" bestFit="1" customWidth="1"/>
    <col min="12813" max="12813" width="27.88671875" style="483" bestFit="1" customWidth="1"/>
    <col min="12814" max="13056" width="9.109375" style="483"/>
    <col min="13057" max="13057" width="5.6640625" style="483" customWidth="1"/>
    <col min="13058" max="13058" width="5" style="483" customWidth="1"/>
    <col min="13059" max="13059" width="11.109375" style="483" customWidth="1"/>
    <col min="13060" max="13060" width="15.44140625" style="483" bestFit="1" customWidth="1"/>
    <col min="13061" max="13061" width="10.6640625" style="483" customWidth="1"/>
    <col min="13062" max="13062" width="13.33203125" style="483" customWidth="1"/>
    <col min="13063" max="13063" width="15.44140625" style="483" bestFit="1" customWidth="1"/>
    <col min="13064" max="13064" width="9.33203125" style="483" customWidth="1"/>
    <col min="13065" max="13065" width="5" style="483" bestFit="1" customWidth="1"/>
    <col min="13066" max="13066" width="9.109375" style="483"/>
    <col min="13067" max="13067" width="7.88671875" style="483" customWidth="1"/>
    <col min="13068" max="13068" width="5" style="483" bestFit="1" customWidth="1"/>
    <col min="13069" max="13069" width="27.88671875" style="483" bestFit="1" customWidth="1"/>
    <col min="13070" max="13312" width="9.109375" style="483"/>
    <col min="13313" max="13313" width="5.6640625" style="483" customWidth="1"/>
    <col min="13314" max="13314" width="5" style="483" customWidth="1"/>
    <col min="13315" max="13315" width="11.109375" style="483" customWidth="1"/>
    <col min="13316" max="13316" width="15.44140625" style="483" bestFit="1" customWidth="1"/>
    <col min="13317" max="13317" width="10.6640625" style="483" customWidth="1"/>
    <col min="13318" max="13318" width="13.33203125" style="483" customWidth="1"/>
    <col min="13319" max="13319" width="15.44140625" style="483" bestFit="1" customWidth="1"/>
    <col min="13320" max="13320" width="9.33203125" style="483" customWidth="1"/>
    <col min="13321" max="13321" width="5" style="483" bestFit="1" customWidth="1"/>
    <col min="13322" max="13322" width="9.109375" style="483"/>
    <col min="13323" max="13323" width="7.88671875" style="483" customWidth="1"/>
    <col min="13324" max="13324" width="5" style="483" bestFit="1" customWidth="1"/>
    <col min="13325" max="13325" width="27.88671875" style="483" bestFit="1" customWidth="1"/>
    <col min="13326" max="13568" width="9.109375" style="483"/>
    <col min="13569" max="13569" width="5.6640625" style="483" customWidth="1"/>
    <col min="13570" max="13570" width="5" style="483" customWidth="1"/>
    <col min="13571" max="13571" width="11.109375" style="483" customWidth="1"/>
    <col min="13572" max="13572" width="15.44140625" style="483" bestFit="1" customWidth="1"/>
    <col min="13573" max="13573" width="10.6640625" style="483" customWidth="1"/>
    <col min="13574" max="13574" width="13.33203125" style="483" customWidth="1"/>
    <col min="13575" max="13575" width="15.44140625" style="483" bestFit="1" customWidth="1"/>
    <col min="13576" max="13576" width="9.33203125" style="483" customWidth="1"/>
    <col min="13577" max="13577" width="5" style="483" bestFit="1" customWidth="1"/>
    <col min="13578" max="13578" width="9.109375" style="483"/>
    <col min="13579" max="13579" width="7.88671875" style="483" customWidth="1"/>
    <col min="13580" max="13580" width="5" style="483" bestFit="1" customWidth="1"/>
    <col min="13581" max="13581" width="27.88671875" style="483" bestFit="1" customWidth="1"/>
    <col min="13582" max="13824" width="9.109375" style="483"/>
    <col min="13825" max="13825" width="5.6640625" style="483" customWidth="1"/>
    <col min="13826" max="13826" width="5" style="483" customWidth="1"/>
    <col min="13827" max="13827" width="11.109375" style="483" customWidth="1"/>
    <col min="13828" max="13828" width="15.44140625" style="483" bestFit="1" customWidth="1"/>
    <col min="13829" max="13829" width="10.6640625" style="483" customWidth="1"/>
    <col min="13830" max="13830" width="13.33203125" style="483" customWidth="1"/>
    <col min="13831" max="13831" width="15.44140625" style="483" bestFit="1" customWidth="1"/>
    <col min="13832" max="13832" width="9.33203125" style="483" customWidth="1"/>
    <col min="13833" max="13833" width="5" style="483" bestFit="1" customWidth="1"/>
    <col min="13834" max="13834" width="9.109375" style="483"/>
    <col min="13835" max="13835" width="7.88671875" style="483" customWidth="1"/>
    <col min="13836" max="13836" width="5" style="483" bestFit="1" customWidth="1"/>
    <col min="13837" max="13837" width="27.88671875" style="483" bestFit="1" customWidth="1"/>
    <col min="13838" max="14080" width="9.109375" style="483"/>
    <col min="14081" max="14081" width="5.6640625" style="483" customWidth="1"/>
    <col min="14082" max="14082" width="5" style="483" customWidth="1"/>
    <col min="14083" max="14083" width="11.109375" style="483" customWidth="1"/>
    <col min="14084" max="14084" width="15.44140625" style="483" bestFit="1" customWidth="1"/>
    <col min="14085" max="14085" width="10.6640625" style="483" customWidth="1"/>
    <col min="14086" max="14086" width="13.33203125" style="483" customWidth="1"/>
    <col min="14087" max="14087" width="15.44140625" style="483" bestFit="1" customWidth="1"/>
    <col min="14088" max="14088" width="9.33203125" style="483" customWidth="1"/>
    <col min="14089" max="14089" width="5" style="483" bestFit="1" customWidth="1"/>
    <col min="14090" max="14090" width="9.109375" style="483"/>
    <col min="14091" max="14091" width="7.88671875" style="483" customWidth="1"/>
    <col min="14092" max="14092" width="5" style="483" bestFit="1" customWidth="1"/>
    <col min="14093" max="14093" width="27.88671875" style="483" bestFit="1" customWidth="1"/>
    <col min="14094" max="14336" width="9.109375" style="483"/>
    <col min="14337" max="14337" width="5.6640625" style="483" customWidth="1"/>
    <col min="14338" max="14338" width="5" style="483" customWidth="1"/>
    <col min="14339" max="14339" width="11.109375" style="483" customWidth="1"/>
    <col min="14340" max="14340" width="15.44140625" style="483" bestFit="1" customWidth="1"/>
    <col min="14341" max="14341" width="10.6640625" style="483" customWidth="1"/>
    <col min="14342" max="14342" width="13.33203125" style="483" customWidth="1"/>
    <col min="14343" max="14343" width="15.44140625" style="483" bestFit="1" customWidth="1"/>
    <col min="14344" max="14344" width="9.33203125" style="483" customWidth="1"/>
    <col min="14345" max="14345" width="5" style="483" bestFit="1" customWidth="1"/>
    <col min="14346" max="14346" width="9.109375" style="483"/>
    <col min="14347" max="14347" width="7.88671875" style="483" customWidth="1"/>
    <col min="14348" max="14348" width="5" style="483" bestFit="1" customWidth="1"/>
    <col min="14349" max="14349" width="27.88671875" style="483" bestFit="1" customWidth="1"/>
    <col min="14350" max="14592" width="9.109375" style="483"/>
    <col min="14593" max="14593" width="5.6640625" style="483" customWidth="1"/>
    <col min="14594" max="14594" width="5" style="483" customWidth="1"/>
    <col min="14595" max="14595" width="11.109375" style="483" customWidth="1"/>
    <col min="14596" max="14596" width="15.44140625" style="483" bestFit="1" customWidth="1"/>
    <col min="14597" max="14597" width="10.6640625" style="483" customWidth="1"/>
    <col min="14598" max="14598" width="13.33203125" style="483" customWidth="1"/>
    <col min="14599" max="14599" width="15.44140625" style="483" bestFit="1" customWidth="1"/>
    <col min="14600" max="14600" width="9.33203125" style="483" customWidth="1"/>
    <col min="14601" max="14601" width="5" style="483" bestFit="1" customWidth="1"/>
    <col min="14602" max="14602" width="9.109375" style="483"/>
    <col min="14603" max="14603" width="7.88671875" style="483" customWidth="1"/>
    <col min="14604" max="14604" width="5" style="483" bestFit="1" customWidth="1"/>
    <col min="14605" max="14605" width="27.88671875" style="483" bestFit="1" customWidth="1"/>
    <col min="14606" max="14848" width="9.109375" style="483"/>
    <col min="14849" max="14849" width="5.6640625" style="483" customWidth="1"/>
    <col min="14850" max="14850" width="5" style="483" customWidth="1"/>
    <col min="14851" max="14851" width="11.109375" style="483" customWidth="1"/>
    <col min="14852" max="14852" width="15.44140625" style="483" bestFit="1" customWidth="1"/>
    <col min="14853" max="14853" width="10.6640625" style="483" customWidth="1"/>
    <col min="14854" max="14854" width="13.33203125" style="483" customWidth="1"/>
    <col min="14855" max="14855" width="15.44140625" style="483" bestFit="1" customWidth="1"/>
    <col min="14856" max="14856" width="9.33203125" style="483" customWidth="1"/>
    <col min="14857" max="14857" width="5" style="483" bestFit="1" customWidth="1"/>
    <col min="14858" max="14858" width="9.109375" style="483"/>
    <col min="14859" max="14859" width="7.88671875" style="483" customWidth="1"/>
    <col min="14860" max="14860" width="5" style="483" bestFit="1" customWidth="1"/>
    <col min="14861" max="14861" width="27.88671875" style="483" bestFit="1" customWidth="1"/>
    <col min="14862" max="15104" width="9.109375" style="483"/>
    <col min="15105" max="15105" width="5.6640625" style="483" customWidth="1"/>
    <col min="15106" max="15106" width="5" style="483" customWidth="1"/>
    <col min="15107" max="15107" width="11.109375" style="483" customWidth="1"/>
    <col min="15108" max="15108" width="15.44140625" style="483" bestFit="1" customWidth="1"/>
    <col min="15109" max="15109" width="10.6640625" style="483" customWidth="1"/>
    <col min="15110" max="15110" width="13.33203125" style="483" customWidth="1"/>
    <col min="15111" max="15111" width="15.44140625" style="483" bestFit="1" customWidth="1"/>
    <col min="15112" max="15112" width="9.33203125" style="483" customWidth="1"/>
    <col min="15113" max="15113" width="5" style="483" bestFit="1" customWidth="1"/>
    <col min="15114" max="15114" width="9.109375" style="483"/>
    <col min="15115" max="15115" width="7.88671875" style="483" customWidth="1"/>
    <col min="15116" max="15116" width="5" style="483" bestFit="1" customWidth="1"/>
    <col min="15117" max="15117" width="27.88671875" style="483" bestFit="1" customWidth="1"/>
    <col min="15118" max="15360" width="9.109375" style="483"/>
    <col min="15361" max="15361" width="5.6640625" style="483" customWidth="1"/>
    <col min="15362" max="15362" width="5" style="483" customWidth="1"/>
    <col min="15363" max="15363" width="11.109375" style="483" customWidth="1"/>
    <col min="15364" max="15364" width="15.44140625" style="483" bestFit="1" customWidth="1"/>
    <col min="15365" max="15365" width="10.6640625" style="483" customWidth="1"/>
    <col min="15366" max="15366" width="13.33203125" style="483" customWidth="1"/>
    <col min="15367" max="15367" width="15.44140625" style="483" bestFit="1" customWidth="1"/>
    <col min="15368" max="15368" width="9.33203125" style="483" customWidth="1"/>
    <col min="15369" max="15369" width="5" style="483" bestFit="1" customWidth="1"/>
    <col min="15370" max="15370" width="9.109375" style="483"/>
    <col min="15371" max="15371" width="7.88671875" style="483" customWidth="1"/>
    <col min="15372" max="15372" width="5" style="483" bestFit="1" customWidth="1"/>
    <col min="15373" max="15373" width="27.88671875" style="483" bestFit="1" customWidth="1"/>
    <col min="15374" max="15616" width="9.109375" style="483"/>
    <col min="15617" max="15617" width="5.6640625" style="483" customWidth="1"/>
    <col min="15618" max="15618" width="5" style="483" customWidth="1"/>
    <col min="15619" max="15619" width="11.109375" style="483" customWidth="1"/>
    <col min="15620" max="15620" width="15.44140625" style="483" bestFit="1" customWidth="1"/>
    <col min="15621" max="15621" width="10.6640625" style="483" customWidth="1"/>
    <col min="15622" max="15622" width="13.33203125" style="483" customWidth="1"/>
    <col min="15623" max="15623" width="15.44140625" style="483" bestFit="1" customWidth="1"/>
    <col min="15624" max="15624" width="9.33203125" style="483" customWidth="1"/>
    <col min="15625" max="15625" width="5" style="483" bestFit="1" customWidth="1"/>
    <col min="15626" max="15626" width="9.109375" style="483"/>
    <col min="15627" max="15627" width="7.88671875" style="483" customWidth="1"/>
    <col min="15628" max="15628" width="5" style="483" bestFit="1" customWidth="1"/>
    <col min="15629" max="15629" width="27.88671875" style="483" bestFit="1" customWidth="1"/>
    <col min="15630" max="15872" width="9.109375" style="483"/>
    <col min="15873" max="15873" width="5.6640625" style="483" customWidth="1"/>
    <col min="15874" max="15874" width="5" style="483" customWidth="1"/>
    <col min="15875" max="15875" width="11.109375" style="483" customWidth="1"/>
    <col min="15876" max="15876" width="15.44140625" style="483" bestFit="1" customWidth="1"/>
    <col min="15877" max="15877" width="10.6640625" style="483" customWidth="1"/>
    <col min="15878" max="15878" width="13.33203125" style="483" customWidth="1"/>
    <col min="15879" max="15879" width="15.44140625" style="483" bestFit="1" customWidth="1"/>
    <col min="15880" max="15880" width="9.33203125" style="483" customWidth="1"/>
    <col min="15881" max="15881" width="5" style="483" bestFit="1" customWidth="1"/>
    <col min="15882" max="15882" width="9.109375" style="483"/>
    <col min="15883" max="15883" width="7.88671875" style="483" customWidth="1"/>
    <col min="15884" max="15884" width="5" style="483" bestFit="1" customWidth="1"/>
    <col min="15885" max="15885" width="27.88671875" style="483" bestFit="1" customWidth="1"/>
    <col min="15886" max="16128" width="9.109375" style="483"/>
    <col min="16129" max="16129" width="5.6640625" style="483" customWidth="1"/>
    <col min="16130" max="16130" width="5" style="483" customWidth="1"/>
    <col min="16131" max="16131" width="11.109375" style="483" customWidth="1"/>
    <col min="16132" max="16132" width="15.44140625" style="483" bestFit="1" customWidth="1"/>
    <col min="16133" max="16133" width="10.6640625" style="483" customWidth="1"/>
    <col min="16134" max="16134" width="13.33203125" style="483" customWidth="1"/>
    <col min="16135" max="16135" width="15.44140625" style="483" bestFit="1" customWidth="1"/>
    <col min="16136" max="16136" width="9.33203125" style="483" customWidth="1"/>
    <col min="16137" max="16137" width="5" style="483" bestFit="1" customWidth="1"/>
    <col min="16138" max="16138" width="9.109375" style="483"/>
    <col min="16139" max="16139" width="7.88671875" style="483" customWidth="1"/>
    <col min="16140" max="16140" width="5" style="483" bestFit="1" customWidth="1"/>
    <col min="16141" max="16141" width="27.88671875" style="483" bestFit="1" customWidth="1"/>
    <col min="16142" max="16384" width="9.109375" style="483"/>
  </cols>
  <sheetData>
    <row r="1" spans="1:13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9"/>
    </row>
    <row r="2" spans="1:13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8"/>
      <c r="L2" s="11"/>
    </row>
    <row r="3" spans="1:13" s="487" customFormat="1" ht="12" customHeight="1">
      <c r="A3" s="483"/>
      <c r="B3" s="483"/>
      <c r="C3" s="483"/>
      <c r="D3" s="484"/>
      <c r="E3" s="32"/>
      <c r="F3" s="485"/>
      <c r="G3" s="485"/>
      <c r="H3" s="485"/>
      <c r="I3" s="485"/>
      <c r="J3" s="448"/>
      <c r="K3" s="448"/>
      <c r="L3" s="448"/>
      <c r="M3" s="486"/>
    </row>
    <row r="4" spans="1:13" s="488" customFormat="1" ht="15.6">
      <c r="C4" s="489" t="s">
        <v>922</v>
      </c>
      <c r="D4" s="489"/>
      <c r="E4" s="32"/>
      <c r="F4" s="490"/>
      <c r="G4" s="490"/>
      <c r="H4" s="491"/>
      <c r="I4" s="491"/>
      <c r="J4" s="456"/>
      <c r="K4" s="456"/>
      <c r="L4" s="456"/>
    </row>
    <row r="5" spans="1:13" s="488" customFormat="1" ht="18" customHeight="1" thickBot="1">
      <c r="C5" s="489"/>
      <c r="D5" s="489" t="s">
        <v>569</v>
      </c>
      <c r="E5" s="32"/>
      <c r="F5" s="490"/>
      <c r="G5" s="490"/>
      <c r="H5" s="491"/>
      <c r="I5" s="491"/>
      <c r="J5" s="456"/>
      <c r="K5" s="456"/>
      <c r="L5" s="456"/>
    </row>
    <row r="6" spans="1:13" s="487" customFormat="1" ht="22.5" customHeight="1" thickBot="1">
      <c r="A6" s="1" t="s">
        <v>70</v>
      </c>
      <c r="B6" s="419" t="s">
        <v>168</v>
      </c>
      <c r="C6" s="492" t="s">
        <v>2</v>
      </c>
      <c r="D6" s="493" t="s">
        <v>3</v>
      </c>
      <c r="E6" s="47" t="s">
        <v>4</v>
      </c>
      <c r="F6" s="494" t="s">
        <v>5</v>
      </c>
      <c r="G6" s="2" t="s">
        <v>6</v>
      </c>
      <c r="H6" s="3" t="s">
        <v>7</v>
      </c>
      <c r="I6" s="2" t="s">
        <v>8</v>
      </c>
      <c r="J6" s="495" t="s">
        <v>180</v>
      </c>
      <c r="K6" s="507" t="s">
        <v>923</v>
      </c>
      <c r="L6" s="460" t="s">
        <v>9</v>
      </c>
      <c r="M6" s="496" t="s">
        <v>10</v>
      </c>
    </row>
    <row r="7" spans="1:13" s="19" customFormat="1" ht="18" customHeight="1">
      <c r="A7" s="422">
        <v>1</v>
      </c>
      <c r="B7" s="423" t="s">
        <v>924</v>
      </c>
      <c r="C7" s="4" t="s">
        <v>925</v>
      </c>
      <c r="D7" s="5" t="s">
        <v>926</v>
      </c>
      <c r="E7" s="8">
        <v>39688</v>
      </c>
      <c r="F7" s="6" t="s">
        <v>256</v>
      </c>
      <c r="G7" s="6" t="s">
        <v>257</v>
      </c>
      <c r="H7" s="6"/>
      <c r="I7" s="424">
        <v>18</v>
      </c>
      <c r="J7" s="508">
        <v>7.6708333333333325E-3</v>
      </c>
      <c r="K7" s="499"/>
      <c r="L7" s="54" t="str">
        <f t="shared" ref="L7:L16" si="0">IF(ISBLANK(J7),"",IF(J7&gt;0.00445601851851852,"",IF(J7&lt;=0.003125,"I A",IF(J7&lt;=0.00335648148148148,"II A",IF(J7&lt;=0.00364583333333333,"III A",IF(J7&lt;=0.00399305555555556,"I JA",IF(J7&lt;=0.00425925925925926,"II JA",IF(J7&lt;=0.00445601851851852,"III JA"))))))))</f>
        <v/>
      </c>
      <c r="M7" s="6" t="s">
        <v>927</v>
      </c>
    </row>
    <row r="8" spans="1:13" s="19" customFormat="1" ht="18" customHeight="1">
      <c r="A8" s="422">
        <v>2</v>
      </c>
      <c r="B8" s="423" t="s">
        <v>928</v>
      </c>
      <c r="C8" s="4" t="s">
        <v>371</v>
      </c>
      <c r="D8" s="5" t="s">
        <v>929</v>
      </c>
      <c r="E8" s="8">
        <v>39187</v>
      </c>
      <c r="F8" s="6" t="s">
        <v>930</v>
      </c>
      <c r="G8" s="6" t="s">
        <v>931</v>
      </c>
      <c r="H8" s="6"/>
      <c r="I8" s="424">
        <v>14</v>
      </c>
      <c r="J8" s="508">
        <v>7.6835648148148158E-3</v>
      </c>
      <c r="K8" s="499"/>
      <c r="L8" s="54" t="str">
        <f t="shared" si="0"/>
        <v/>
      </c>
      <c r="M8" s="6" t="s">
        <v>932</v>
      </c>
    </row>
    <row r="9" spans="1:13" s="19" customFormat="1" ht="18" customHeight="1">
      <c r="A9" s="422">
        <v>3</v>
      </c>
      <c r="B9" s="423" t="s">
        <v>933</v>
      </c>
      <c r="C9" s="4" t="s">
        <v>934</v>
      </c>
      <c r="D9" s="5" t="s">
        <v>935</v>
      </c>
      <c r="E9" s="8" t="s">
        <v>936</v>
      </c>
      <c r="F9" s="6" t="s">
        <v>937</v>
      </c>
      <c r="G9" s="6" t="s">
        <v>938</v>
      </c>
      <c r="H9" s="6"/>
      <c r="I9" s="424">
        <v>11</v>
      </c>
      <c r="J9" s="508">
        <v>7.7450231481481476E-3</v>
      </c>
      <c r="K9" s="499"/>
      <c r="L9" s="54" t="str">
        <f t="shared" si="0"/>
        <v/>
      </c>
      <c r="M9" s="6" t="s">
        <v>939</v>
      </c>
    </row>
    <row r="10" spans="1:13" s="19" customFormat="1" ht="18" customHeight="1">
      <c r="A10" s="422">
        <v>4</v>
      </c>
      <c r="B10" s="423" t="s">
        <v>940</v>
      </c>
      <c r="C10" s="4" t="s">
        <v>941</v>
      </c>
      <c r="D10" s="5" t="s">
        <v>942</v>
      </c>
      <c r="E10" s="8" t="s">
        <v>943</v>
      </c>
      <c r="F10" s="6" t="s">
        <v>89</v>
      </c>
      <c r="G10" s="6" t="s">
        <v>944</v>
      </c>
      <c r="H10" s="6"/>
      <c r="I10" s="424" t="s">
        <v>18</v>
      </c>
      <c r="J10" s="508">
        <v>7.7931712962962954E-3</v>
      </c>
      <c r="K10" s="499"/>
      <c r="L10" s="54" t="str">
        <f t="shared" si="0"/>
        <v/>
      </c>
      <c r="M10" s="6" t="s">
        <v>945</v>
      </c>
    </row>
    <row r="11" spans="1:13" s="19" customFormat="1" ht="18" customHeight="1">
      <c r="A11" s="422">
        <v>5</v>
      </c>
      <c r="B11" s="423" t="s">
        <v>946</v>
      </c>
      <c r="C11" s="4" t="s">
        <v>701</v>
      </c>
      <c r="D11" s="5" t="s">
        <v>947</v>
      </c>
      <c r="E11" s="8">
        <v>39659</v>
      </c>
      <c r="F11" s="6" t="s">
        <v>256</v>
      </c>
      <c r="G11" s="6" t="s">
        <v>257</v>
      </c>
      <c r="H11" s="6"/>
      <c r="I11" s="424">
        <v>9</v>
      </c>
      <c r="J11" s="508">
        <v>8.2818287037037027E-3</v>
      </c>
      <c r="K11" s="499"/>
      <c r="L11" s="54" t="str">
        <f t="shared" si="0"/>
        <v/>
      </c>
      <c r="M11" s="6" t="s">
        <v>927</v>
      </c>
    </row>
    <row r="12" spans="1:13" s="19" customFormat="1" ht="18" customHeight="1">
      <c r="A12" s="422">
        <v>6</v>
      </c>
      <c r="B12" s="423" t="s">
        <v>948</v>
      </c>
      <c r="C12" s="4" t="s">
        <v>223</v>
      </c>
      <c r="D12" s="5" t="s">
        <v>949</v>
      </c>
      <c r="E12" s="8" t="s">
        <v>950</v>
      </c>
      <c r="F12" s="6" t="s">
        <v>382</v>
      </c>
      <c r="G12" s="6" t="s">
        <v>383</v>
      </c>
      <c r="H12" s="6" t="s">
        <v>384</v>
      </c>
      <c r="I12" s="424">
        <v>8</v>
      </c>
      <c r="J12" s="508">
        <v>8.3172453703703707E-3</v>
      </c>
      <c r="K12" s="499"/>
      <c r="L12" s="54" t="str">
        <f t="shared" si="0"/>
        <v/>
      </c>
      <c r="M12" s="6" t="s">
        <v>385</v>
      </c>
    </row>
    <row r="13" spans="1:13" s="19" customFormat="1" ht="18" customHeight="1">
      <c r="A13" s="422">
        <v>7</v>
      </c>
      <c r="B13" s="423" t="s">
        <v>951</v>
      </c>
      <c r="C13" s="4" t="s">
        <v>952</v>
      </c>
      <c r="D13" s="5" t="s">
        <v>953</v>
      </c>
      <c r="E13" s="8" t="s">
        <v>954</v>
      </c>
      <c r="F13" s="6" t="s">
        <v>382</v>
      </c>
      <c r="G13" s="6" t="s">
        <v>383</v>
      </c>
      <c r="H13" s="6" t="s">
        <v>384</v>
      </c>
      <c r="I13" s="424" t="s">
        <v>18</v>
      </c>
      <c r="J13" s="508">
        <v>8.9902777777777776E-3</v>
      </c>
      <c r="K13" s="499"/>
      <c r="L13" s="54" t="str">
        <f t="shared" si="0"/>
        <v/>
      </c>
      <c r="M13" s="6" t="s">
        <v>462</v>
      </c>
    </row>
    <row r="14" spans="1:13" s="19" customFormat="1" ht="18" customHeight="1">
      <c r="A14" s="422">
        <v>8</v>
      </c>
      <c r="B14" s="423" t="s">
        <v>955</v>
      </c>
      <c r="C14" s="4" t="s">
        <v>689</v>
      </c>
      <c r="D14" s="5" t="s">
        <v>956</v>
      </c>
      <c r="E14" s="8">
        <v>39633</v>
      </c>
      <c r="F14" s="6" t="s">
        <v>930</v>
      </c>
      <c r="G14" s="6" t="s">
        <v>931</v>
      </c>
      <c r="H14" s="6"/>
      <c r="I14" s="424">
        <v>7</v>
      </c>
      <c r="J14" s="508">
        <v>9.8459490740740747E-3</v>
      </c>
      <c r="K14" s="499"/>
      <c r="L14" s="54" t="str">
        <f t="shared" si="0"/>
        <v/>
      </c>
      <c r="M14" s="6" t="s">
        <v>932</v>
      </c>
    </row>
    <row r="15" spans="1:13" s="19" customFormat="1" ht="18" customHeight="1">
      <c r="A15" s="422">
        <v>9</v>
      </c>
      <c r="B15" s="423" t="s">
        <v>957</v>
      </c>
      <c r="C15" s="4" t="s">
        <v>354</v>
      </c>
      <c r="D15" s="5" t="s">
        <v>958</v>
      </c>
      <c r="E15" s="8">
        <v>39162</v>
      </c>
      <c r="F15" s="6" t="s">
        <v>930</v>
      </c>
      <c r="G15" s="6" t="s">
        <v>931</v>
      </c>
      <c r="H15" s="6"/>
      <c r="I15" s="424">
        <v>6</v>
      </c>
      <c r="J15" s="508">
        <v>9.8538194444444446E-3</v>
      </c>
      <c r="K15" s="499"/>
      <c r="L15" s="54" t="str">
        <f t="shared" si="0"/>
        <v/>
      </c>
      <c r="M15" s="6" t="s">
        <v>932</v>
      </c>
    </row>
    <row r="16" spans="1:13" s="19" customFormat="1" ht="18" customHeight="1">
      <c r="A16" s="422">
        <v>10</v>
      </c>
      <c r="B16" s="423" t="s">
        <v>959</v>
      </c>
      <c r="C16" s="4" t="s">
        <v>229</v>
      </c>
      <c r="D16" s="5" t="s">
        <v>960</v>
      </c>
      <c r="E16" s="8" t="s">
        <v>961</v>
      </c>
      <c r="F16" s="6" t="s">
        <v>382</v>
      </c>
      <c r="G16" s="6" t="s">
        <v>383</v>
      </c>
      <c r="H16" s="6" t="s">
        <v>384</v>
      </c>
      <c r="I16" s="424" t="s">
        <v>18</v>
      </c>
      <c r="J16" s="508">
        <v>1.1833333333333333E-2</v>
      </c>
      <c r="K16" s="499"/>
      <c r="L16" s="54" t="str">
        <f t="shared" si="0"/>
        <v/>
      </c>
      <c r="M16" s="6" t="s">
        <v>462</v>
      </c>
    </row>
    <row r="17" s="19" customFormat="1" ht="18" customHeight="1"/>
  </sheetData>
  <printOptions horizontalCentered="1"/>
  <pageMargins left="0.39370078740157483" right="0.39370078740157483" top="0.35433070866141736" bottom="0.23622047244094491" header="0.15748031496062992" footer="0.19685039370078741"/>
  <pageSetup paperSize="9" scale="9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O17"/>
  <sheetViews>
    <sheetView topLeftCell="A4" workbookViewId="0">
      <selection activeCell="S30" sqref="S30"/>
    </sheetView>
  </sheetViews>
  <sheetFormatPr defaultColWidth="9.109375" defaultRowHeight="13.2"/>
  <cols>
    <col min="1" max="1" width="5" style="30" customWidth="1"/>
    <col min="2" max="2" width="3.44140625" style="30" hidden="1" customWidth="1"/>
    <col min="3" max="3" width="8.109375" style="19" customWidth="1"/>
    <col min="4" max="4" width="12.33203125" style="19" customWidth="1"/>
    <col min="5" max="5" width="10.6640625" style="52" bestFit="1" customWidth="1"/>
    <col min="6" max="6" width="12" style="42" customWidth="1"/>
    <col min="7" max="7" width="12.5546875" style="42" bestFit="1" customWidth="1"/>
    <col min="8" max="8" width="7.6640625" style="34" customWidth="1"/>
    <col min="9" max="9" width="5.88671875" style="34" bestFit="1" customWidth="1"/>
    <col min="10" max="17" width="4.109375" style="19" customWidth="1"/>
    <col min="18" max="18" width="7" style="19" customWidth="1"/>
    <col min="19" max="19" width="5.88671875" style="19" customWidth="1"/>
    <col min="20" max="20" width="21.6640625" style="19" bestFit="1" customWidth="1"/>
    <col min="21" max="21" width="3.109375" style="7" customWidth="1"/>
    <col min="22" max="223" width="9.109375" style="19"/>
    <col min="224" max="16384" width="9.109375" style="53"/>
  </cols>
  <sheetData>
    <row r="1" spans="1:32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9"/>
      <c r="M1" s="9"/>
      <c r="N1" s="9"/>
      <c r="O1" s="9"/>
      <c r="P1" s="9"/>
      <c r="U1" s="29"/>
    </row>
    <row r="2" spans="1:32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8"/>
      <c r="L2" s="11"/>
      <c r="M2" s="11"/>
      <c r="N2" s="11"/>
      <c r="O2" s="11"/>
      <c r="P2" s="11"/>
      <c r="U2" s="29"/>
    </row>
    <row r="3" spans="1:32" s="7" customFormat="1" ht="12" customHeight="1">
      <c r="A3" s="30"/>
      <c r="B3" s="30"/>
      <c r="C3" s="19"/>
      <c r="D3" s="31"/>
      <c r="E3" s="32"/>
      <c r="F3" s="33"/>
      <c r="G3" s="33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35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40" customFormat="1" ht="16.2" thickBot="1">
      <c r="A4" s="36"/>
      <c r="B4" s="36"/>
      <c r="C4" s="10" t="s">
        <v>29</v>
      </c>
      <c r="D4" s="10"/>
      <c r="E4" s="32"/>
      <c r="F4" s="16"/>
      <c r="G4" s="37"/>
      <c r="H4" s="36"/>
      <c r="I4" s="36"/>
      <c r="J4" s="36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s="40" customFormat="1" ht="18" customHeight="1" thickBot="1">
      <c r="C5" s="10"/>
      <c r="D5" s="10"/>
      <c r="E5" s="32"/>
      <c r="F5" s="41"/>
      <c r="G5" s="41"/>
      <c r="H5" s="42"/>
      <c r="I5" s="42"/>
      <c r="J5" s="551" t="s">
        <v>1</v>
      </c>
      <c r="K5" s="552"/>
      <c r="L5" s="552"/>
      <c r="M5" s="552"/>
      <c r="N5" s="552"/>
      <c r="O5" s="552"/>
      <c r="P5" s="552"/>
      <c r="Q5" s="552"/>
      <c r="U5" s="7"/>
    </row>
    <row r="6" spans="1:32" s="29" customFormat="1" ht="21.75" customHeight="1" thickBot="1">
      <c r="A6" s="1" t="s">
        <v>70</v>
      </c>
      <c r="B6" s="21"/>
      <c r="C6" s="43" t="s">
        <v>2</v>
      </c>
      <c r="D6" s="44" t="s">
        <v>3</v>
      </c>
      <c r="E6" s="45" t="s">
        <v>4</v>
      </c>
      <c r="F6" s="2" t="s">
        <v>5</v>
      </c>
      <c r="G6" s="2" t="s">
        <v>6</v>
      </c>
      <c r="H6" s="3" t="s">
        <v>7</v>
      </c>
      <c r="I6" s="46" t="s">
        <v>8</v>
      </c>
      <c r="J6" s="22">
        <v>1.3</v>
      </c>
      <c r="K6" s="22">
        <v>1.35</v>
      </c>
      <c r="L6" s="22">
        <v>1.4</v>
      </c>
      <c r="M6" s="22">
        <v>1.45</v>
      </c>
      <c r="N6" s="22">
        <v>1.5</v>
      </c>
      <c r="O6" s="22">
        <v>1.55</v>
      </c>
      <c r="P6" s="22">
        <v>1.6</v>
      </c>
      <c r="Q6" s="22">
        <v>1.63</v>
      </c>
      <c r="R6" s="47" t="s">
        <v>21</v>
      </c>
      <c r="S6" s="13" t="s">
        <v>9</v>
      </c>
      <c r="T6" s="48" t="s">
        <v>10</v>
      </c>
    </row>
    <row r="7" spans="1:32" s="27" customFormat="1" ht="18" customHeight="1">
      <c r="A7" s="24">
        <v>1</v>
      </c>
      <c r="B7" s="25"/>
      <c r="C7" s="4" t="s">
        <v>22</v>
      </c>
      <c r="D7" s="5" t="s">
        <v>47</v>
      </c>
      <c r="E7" s="8">
        <v>39337</v>
      </c>
      <c r="F7" s="6" t="s">
        <v>12</v>
      </c>
      <c r="G7" s="6" t="s">
        <v>13</v>
      </c>
      <c r="H7" s="49"/>
      <c r="I7" s="50">
        <v>18</v>
      </c>
      <c r="J7" s="23"/>
      <c r="K7" s="23"/>
      <c r="L7" s="23"/>
      <c r="M7" s="23" t="s">
        <v>67</v>
      </c>
      <c r="N7" s="23" t="s">
        <v>67</v>
      </c>
      <c r="O7" s="23" t="s">
        <v>68</v>
      </c>
      <c r="P7" s="23" t="s">
        <v>68</v>
      </c>
      <c r="Q7" s="23" t="s">
        <v>66</v>
      </c>
      <c r="R7" s="51">
        <v>1.6</v>
      </c>
      <c r="S7" s="54" t="str">
        <f t="shared" ref="S7:S15" si="0">IF(ISBLANK(R7),"",IF(R7&gt;=1.75,"KSM",IF(R7&gt;=1.65,"I A",IF(R7&gt;=1.5,"II A",IF(R7&gt;=1.39,"III A",IF(R7&gt;=1.3,"I JA",IF(R7&gt;=1.22,"II JA",IF(R7&gt;=1.15,"III JA"))))))))</f>
        <v>II A</v>
      </c>
      <c r="T7" s="6" t="s">
        <v>44</v>
      </c>
      <c r="U7" s="29"/>
    </row>
    <row r="8" spans="1:32" s="27" customFormat="1" ht="18" customHeight="1">
      <c r="A8" s="24">
        <v>2</v>
      </c>
      <c r="B8" s="25"/>
      <c r="C8" s="4" t="s">
        <v>15</v>
      </c>
      <c r="D8" s="5" t="s">
        <v>43</v>
      </c>
      <c r="E8" s="8">
        <v>39337</v>
      </c>
      <c r="F8" s="6" t="s">
        <v>12</v>
      </c>
      <c r="G8" s="6" t="s">
        <v>13</v>
      </c>
      <c r="H8" s="49"/>
      <c r="I8" s="50">
        <v>14</v>
      </c>
      <c r="J8" s="23"/>
      <c r="K8" s="23"/>
      <c r="L8" s="23"/>
      <c r="M8" s="23" t="s">
        <v>67</v>
      </c>
      <c r="N8" s="23" t="s">
        <v>67</v>
      </c>
      <c r="O8" s="23" t="s">
        <v>67</v>
      </c>
      <c r="P8" s="23" t="s">
        <v>66</v>
      </c>
      <c r="Q8" s="23"/>
      <c r="R8" s="51">
        <v>1.55</v>
      </c>
      <c r="S8" s="54" t="str">
        <f t="shared" si="0"/>
        <v>II A</v>
      </c>
      <c r="T8" s="6" t="s">
        <v>44</v>
      </c>
      <c r="U8" s="29"/>
    </row>
    <row r="9" spans="1:32" s="27" customFormat="1" ht="18" customHeight="1">
      <c r="A9" s="24">
        <v>3</v>
      </c>
      <c r="B9" s="25"/>
      <c r="C9" s="4" t="s">
        <v>45</v>
      </c>
      <c r="D9" s="5" t="s">
        <v>46</v>
      </c>
      <c r="E9" s="8">
        <v>39375</v>
      </c>
      <c r="F9" s="6" t="s">
        <v>12</v>
      </c>
      <c r="G9" s="6" t="s">
        <v>13</v>
      </c>
      <c r="H9" s="49"/>
      <c r="I9" s="50">
        <v>11</v>
      </c>
      <c r="J9" s="23"/>
      <c r="K9" s="23"/>
      <c r="L9" s="23"/>
      <c r="M9" s="23" t="s">
        <v>68</v>
      </c>
      <c r="N9" s="23" t="s">
        <v>67</v>
      </c>
      <c r="O9" s="23" t="s">
        <v>67</v>
      </c>
      <c r="P9" s="23" t="s">
        <v>66</v>
      </c>
      <c r="Q9" s="23"/>
      <c r="R9" s="51">
        <v>1.55</v>
      </c>
      <c r="S9" s="54" t="str">
        <f t="shared" si="0"/>
        <v>II A</v>
      </c>
      <c r="T9" s="6" t="s">
        <v>44</v>
      </c>
      <c r="U9" s="29"/>
    </row>
    <row r="10" spans="1:32" s="27" customFormat="1" ht="18" customHeight="1">
      <c r="A10" s="24">
        <v>4</v>
      </c>
      <c r="B10" s="25"/>
      <c r="C10" s="4" t="s">
        <v>30</v>
      </c>
      <c r="D10" s="5" t="s">
        <v>31</v>
      </c>
      <c r="E10" s="8" t="s">
        <v>32</v>
      </c>
      <c r="F10" s="6" t="s">
        <v>53</v>
      </c>
      <c r="G10" s="6" t="s">
        <v>14</v>
      </c>
      <c r="H10" s="49"/>
      <c r="I10" s="50">
        <v>9</v>
      </c>
      <c r="J10" s="23"/>
      <c r="K10" s="23" t="s">
        <v>67</v>
      </c>
      <c r="L10" s="23" t="s">
        <v>67</v>
      </c>
      <c r="M10" s="23" t="s">
        <v>67</v>
      </c>
      <c r="N10" s="23" t="s">
        <v>68</v>
      </c>
      <c r="O10" s="23" t="s">
        <v>66</v>
      </c>
      <c r="P10" s="23"/>
      <c r="Q10" s="23"/>
      <c r="R10" s="51">
        <v>1.5</v>
      </c>
      <c r="S10" s="54" t="str">
        <f t="shared" si="0"/>
        <v>II A</v>
      </c>
      <c r="T10" s="6" t="s">
        <v>25</v>
      </c>
      <c r="U10" s="29"/>
    </row>
    <row r="11" spans="1:32" s="27" customFormat="1" ht="18" customHeight="1">
      <c r="A11" s="24">
        <v>5</v>
      </c>
      <c r="B11" s="25"/>
      <c r="C11" s="4" t="s">
        <v>23</v>
      </c>
      <c r="D11" s="5" t="s">
        <v>40</v>
      </c>
      <c r="E11" s="8" t="s">
        <v>41</v>
      </c>
      <c r="F11" s="6" t="s">
        <v>38</v>
      </c>
      <c r="G11" s="6" t="s">
        <v>39</v>
      </c>
      <c r="H11" s="49"/>
      <c r="I11" s="50">
        <v>8</v>
      </c>
      <c r="J11" s="23" t="s">
        <v>67</v>
      </c>
      <c r="K11" s="23" t="s">
        <v>67</v>
      </c>
      <c r="L11" s="23" t="s">
        <v>67</v>
      </c>
      <c r="M11" s="23" t="s">
        <v>66</v>
      </c>
      <c r="N11" s="23"/>
      <c r="O11" s="23"/>
      <c r="P11" s="23"/>
      <c r="Q11" s="23"/>
      <c r="R11" s="51">
        <v>1.4</v>
      </c>
      <c r="S11" s="54" t="str">
        <f t="shared" si="0"/>
        <v>III A</v>
      </c>
      <c r="T11" s="6" t="s">
        <v>20</v>
      </c>
      <c r="U11" s="29"/>
    </row>
    <row r="12" spans="1:32" s="27" customFormat="1" ht="18" customHeight="1">
      <c r="A12" s="24">
        <v>6</v>
      </c>
      <c r="B12" s="25"/>
      <c r="C12" s="4" t="s">
        <v>48</v>
      </c>
      <c r="D12" s="5" t="s">
        <v>49</v>
      </c>
      <c r="E12" s="8">
        <v>39143</v>
      </c>
      <c r="F12" s="6" t="s">
        <v>26</v>
      </c>
      <c r="G12" s="6" t="s">
        <v>13</v>
      </c>
      <c r="H12" s="49"/>
      <c r="I12" s="50" t="s">
        <v>18</v>
      </c>
      <c r="J12" s="23" t="s">
        <v>67</v>
      </c>
      <c r="K12" s="23" t="s">
        <v>67</v>
      </c>
      <c r="L12" s="23" t="s">
        <v>66</v>
      </c>
      <c r="M12" s="23"/>
      <c r="N12" s="23"/>
      <c r="O12" s="23"/>
      <c r="P12" s="23"/>
      <c r="Q12" s="23"/>
      <c r="R12" s="51">
        <v>1.35</v>
      </c>
      <c r="S12" s="54" t="str">
        <f t="shared" si="0"/>
        <v>I JA</v>
      </c>
      <c r="T12" s="6" t="s">
        <v>27</v>
      </c>
      <c r="U12" s="29"/>
    </row>
    <row r="13" spans="1:32" s="27" customFormat="1" ht="18" customHeight="1">
      <c r="A13" s="24">
        <v>7</v>
      </c>
      <c r="B13" s="25"/>
      <c r="C13" s="4" t="s">
        <v>62</v>
      </c>
      <c r="D13" s="5" t="s">
        <v>34</v>
      </c>
      <c r="E13" s="8" t="s">
        <v>63</v>
      </c>
      <c r="F13" s="6" t="s">
        <v>60</v>
      </c>
      <c r="G13" s="6" t="s">
        <v>59</v>
      </c>
      <c r="H13" s="49"/>
      <c r="I13" s="50">
        <v>7</v>
      </c>
      <c r="J13" s="23" t="s">
        <v>68</v>
      </c>
      <c r="K13" s="23" t="s">
        <v>68</v>
      </c>
      <c r="L13" s="23" t="s">
        <v>66</v>
      </c>
      <c r="M13" s="23"/>
      <c r="N13" s="23"/>
      <c r="O13" s="23"/>
      <c r="P13" s="23"/>
      <c r="Q13" s="23"/>
      <c r="R13" s="51">
        <v>1.35</v>
      </c>
      <c r="S13" s="54" t="str">
        <f t="shared" si="0"/>
        <v>I JA</v>
      </c>
      <c r="T13" s="6" t="s">
        <v>61</v>
      </c>
      <c r="U13" s="29"/>
    </row>
    <row r="14" spans="1:32" s="27" customFormat="1" ht="18" customHeight="1">
      <c r="A14" s="24">
        <v>8</v>
      </c>
      <c r="B14" s="25"/>
      <c r="C14" s="4" t="s">
        <v>33</v>
      </c>
      <c r="D14" s="5" t="s">
        <v>28</v>
      </c>
      <c r="E14" s="8" t="s">
        <v>42</v>
      </c>
      <c r="F14" s="6" t="s">
        <v>16</v>
      </c>
      <c r="G14" s="6" t="s">
        <v>65</v>
      </c>
      <c r="H14" s="49"/>
      <c r="I14" s="50">
        <v>6</v>
      </c>
      <c r="J14" s="23" t="s">
        <v>68</v>
      </c>
      <c r="K14" s="23" t="s">
        <v>69</v>
      </c>
      <c r="L14" s="23" t="s">
        <v>66</v>
      </c>
      <c r="M14" s="23"/>
      <c r="N14" s="23"/>
      <c r="O14" s="23"/>
      <c r="P14" s="23"/>
      <c r="Q14" s="23"/>
      <c r="R14" s="51">
        <v>1.35</v>
      </c>
      <c r="S14" s="54" t="str">
        <f t="shared" si="0"/>
        <v>I JA</v>
      </c>
      <c r="T14" s="6" t="s">
        <v>17</v>
      </c>
      <c r="U14" s="29"/>
    </row>
    <row r="15" spans="1:32" s="27" customFormat="1" ht="18" customHeight="1">
      <c r="A15" s="24">
        <v>9</v>
      </c>
      <c r="B15" s="25"/>
      <c r="C15" s="4" t="s">
        <v>56</v>
      </c>
      <c r="D15" s="5" t="s">
        <v>57</v>
      </c>
      <c r="E15" s="8" t="s">
        <v>58</v>
      </c>
      <c r="F15" s="6" t="s">
        <v>53</v>
      </c>
      <c r="G15" s="6" t="s">
        <v>14</v>
      </c>
      <c r="H15" s="49"/>
      <c r="I15" s="50">
        <v>5</v>
      </c>
      <c r="J15" s="23" t="s">
        <v>67</v>
      </c>
      <c r="K15" s="23" t="s">
        <v>66</v>
      </c>
      <c r="L15" s="23"/>
      <c r="M15" s="23"/>
      <c r="N15" s="23"/>
      <c r="O15" s="23"/>
      <c r="P15" s="23"/>
      <c r="Q15" s="23"/>
      <c r="R15" s="51">
        <v>1.3</v>
      </c>
      <c r="S15" s="54" t="str">
        <f t="shared" si="0"/>
        <v>I JA</v>
      </c>
      <c r="T15" s="6" t="s">
        <v>35</v>
      </c>
      <c r="U15" s="29"/>
    </row>
    <row r="16" spans="1:32" s="27" customFormat="1" ht="18" customHeight="1">
      <c r="A16" s="24"/>
      <c r="B16" s="25"/>
      <c r="C16" s="4" t="s">
        <v>37</v>
      </c>
      <c r="D16" s="5" t="s">
        <v>51</v>
      </c>
      <c r="E16" s="8">
        <v>39127</v>
      </c>
      <c r="F16" s="6" t="s">
        <v>52</v>
      </c>
      <c r="G16" s="6" t="s">
        <v>11</v>
      </c>
      <c r="H16" s="49" t="s">
        <v>24</v>
      </c>
      <c r="I16" s="50"/>
      <c r="J16" s="23" t="s">
        <v>66</v>
      </c>
      <c r="K16" s="23"/>
      <c r="L16" s="23"/>
      <c r="M16" s="23"/>
      <c r="N16" s="23"/>
      <c r="O16" s="23"/>
      <c r="P16" s="23"/>
      <c r="Q16" s="23"/>
      <c r="R16" s="51">
        <v>0</v>
      </c>
      <c r="S16" s="54"/>
      <c r="T16" s="6" t="s">
        <v>50</v>
      </c>
      <c r="U16" s="26"/>
    </row>
    <row r="17" spans="1:21" s="27" customFormat="1" ht="18" customHeight="1">
      <c r="A17" s="24"/>
      <c r="B17" s="25"/>
      <c r="C17" s="4" t="s">
        <v>36</v>
      </c>
      <c r="D17" s="5" t="s">
        <v>54</v>
      </c>
      <c r="E17" s="8" t="s">
        <v>55</v>
      </c>
      <c r="F17" s="6" t="s">
        <v>53</v>
      </c>
      <c r="G17" s="6" t="s">
        <v>14</v>
      </c>
      <c r="H17" s="49"/>
      <c r="I17" s="50">
        <v>-5</v>
      </c>
      <c r="J17" s="23"/>
      <c r="K17" s="23"/>
      <c r="L17" s="23"/>
      <c r="M17" s="23"/>
      <c r="N17" s="23"/>
      <c r="O17" s="23"/>
      <c r="P17" s="23"/>
      <c r="Q17" s="23"/>
      <c r="R17" s="51" t="s">
        <v>71</v>
      </c>
      <c r="S17" s="54"/>
      <c r="T17" s="6" t="s">
        <v>19</v>
      </c>
      <c r="U17" s="26"/>
    </row>
  </sheetData>
  <mergeCells count="1">
    <mergeCell ref="J5:Q5"/>
  </mergeCells>
  <printOptions horizontalCentered="1"/>
  <pageMargins left="0.19685039370078741" right="0.15748031496062992" top="0.51181102362204722" bottom="0.15748031496062992" header="0.51181102362204722" footer="0.15748031496062992"/>
  <pageSetup paperSize="9" fitToHeight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W30"/>
  <sheetViews>
    <sheetView workbookViewId="0">
      <selection activeCell="F14" sqref="F14"/>
    </sheetView>
  </sheetViews>
  <sheetFormatPr defaultColWidth="9.109375" defaultRowHeight="13.2"/>
  <cols>
    <col min="1" max="1" width="5.44140625" style="63" customWidth="1"/>
    <col min="2" max="2" width="5.44140625" style="63" hidden="1" customWidth="1"/>
    <col min="3" max="3" width="9.6640625" style="64" customWidth="1"/>
    <col min="4" max="4" width="11.5546875" style="64" customWidth="1"/>
    <col min="5" max="5" width="10.6640625" style="97" bestFit="1" customWidth="1"/>
    <col min="6" max="6" width="8" style="76" bestFit="1" customWidth="1"/>
    <col min="7" max="7" width="10" style="76" bestFit="1" customWidth="1"/>
    <col min="8" max="8" width="7.5546875" style="68" customWidth="1"/>
    <col min="9" max="9" width="5.88671875" style="68" bestFit="1" customWidth="1"/>
    <col min="10" max="16" width="4.6640625" style="64" customWidth="1"/>
    <col min="17" max="17" width="7" style="64" customWidth="1"/>
    <col min="18" max="18" width="4.6640625" style="64" bestFit="1" customWidth="1"/>
    <col min="19" max="19" width="17.88671875" style="64" bestFit="1" customWidth="1"/>
    <col min="20" max="231" width="9.109375" style="64"/>
    <col min="232" max="16384" width="9.109375" style="98"/>
  </cols>
  <sheetData>
    <row r="1" spans="1:30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  <c r="M1" s="61"/>
    </row>
    <row r="2" spans="1:30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  <c r="M2" s="62"/>
    </row>
    <row r="3" spans="1:30" s="70" customFormat="1" ht="12" customHeight="1">
      <c r="A3" s="63"/>
      <c r="B3" s="63"/>
      <c r="C3" s="64"/>
      <c r="D3" s="65"/>
      <c r="E3" s="66"/>
      <c r="F3" s="67"/>
      <c r="G3" s="67"/>
      <c r="H3" s="68"/>
      <c r="I3" s="68"/>
      <c r="J3" s="68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s="74" customFormat="1" ht="16.2" thickBot="1">
      <c r="A4" s="71"/>
      <c r="B4" s="71"/>
      <c r="C4" s="20" t="s">
        <v>72</v>
      </c>
      <c r="D4" s="20"/>
      <c r="E4" s="66"/>
      <c r="F4" s="58"/>
      <c r="G4" s="72"/>
      <c r="H4" s="71"/>
      <c r="I4" s="71"/>
      <c r="J4" s="71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s="74" customFormat="1" ht="18" customHeight="1" thickBot="1">
      <c r="C5" s="20"/>
      <c r="D5" s="20"/>
      <c r="E5" s="66"/>
      <c r="F5" s="75"/>
      <c r="G5" s="75"/>
      <c r="H5" s="76"/>
      <c r="I5" s="76"/>
      <c r="J5" s="553" t="s">
        <v>1</v>
      </c>
      <c r="K5" s="554"/>
      <c r="L5" s="554"/>
      <c r="M5" s="554"/>
      <c r="N5" s="554"/>
      <c r="O5" s="554"/>
      <c r="P5" s="555"/>
    </row>
    <row r="6" spans="1:30" s="87" customFormat="1" ht="26.25" customHeight="1" thickBot="1">
      <c r="A6" s="1" t="s">
        <v>70</v>
      </c>
      <c r="B6" s="21"/>
      <c r="C6" s="77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81" t="s">
        <v>7</v>
      </c>
      <c r="I6" s="82" t="s">
        <v>8</v>
      </c>
      <c r="J6" s="22" t="s">
        <v>73</v>
      </c>
      <c r="K6" s="22" t="s">
        <v>74</v>
      </c>
      <c r="L6" s="22" t="s">
        <v>75</v>
      </c>
      <c r="M6" s="22" t="s">
        <v>76</v>
      </c>
      <c r="N6" s="22" t="s">
        <v>77</v>
      </c>
      <c r="O6" s="22" t="s">
        <v>78</v>
      </c>
      <c r="P6" s="83" t="s">
        <v>79</v>
      </c>
      <c r="Q6" s="84" t="s">
        <v>21</v>
      </c>
      <c r="R6" s="85" t="s">
        <v>9</v>
      </c>
      <c r="S6" s="86" t="s">
        <v>10</v>
      </c>
    </row>
    <row r="7" spans="1:30" s="64" customFormat="1" ht="18" customHeight="1">
      <c r="A7" s="88">
        <v>1</v>
      </c>
      <c r="B7" s="89"/>
      <c r="C7" s="90" t="s">
        <v>80</v>
      </c>
      <c r="D7" s="91" t="s">
        <v>81</v>
      </c>
      <c r="E7" s="92" t="s">
        <v>82</v>
      </c>
      <c r="F7" s="93" t="s">
        <v>83</v>
      </c>
      <c r="G7" s="93" t="s">
        <v>84</v>
      </c>
      <c r="H7" s="94"/>
      <c r="I7" s="95">
        <v>18</v>
      </c>
      <c r="J7" s="23"/>
      <c r="K7" s="23"/>
      <c r="L7" s="23" t="s">
        <v>67</v>
      </c>
      <c r="M7" s="23" t="s">
        <v>67</v>
      </c>
      <c r="N7" s="23" t="s">
        <v>67</v>
      </c>
      <c r="O7" s="23" t="s">
        <v>67</v>
      </c>
      <c r="P7" s="23" t="s">
        <v>66</v>
      </c>
      <c r="Q7" s="96">
        <v>1.65</v>
      </c>
      <c r="R7" s="54" t="str">
        <f t="shared" ref="R7:R14" si="0">IF(ISBLANK(Q7),"",IF(Q7&gt;=2.03,"KSM",IF(Q7&gt;=1.9,"I A",IF(Q7&gt;=1.75,"II A",IF(Q7&gt;=1.6,"III A",IF(Q7&gt;=1.47,"I JA",IF(Q7&gt;=1.35,"II JA",IF(Q7&gt;=1.25,"III JA"))))))))</f>
        <v>III A</v>
      </c>
      <c r="S7" s="93" t="s">
        <v>85</v>
      </c>
    </row>
    <row r="8" spans="1:30" s="64" customFormat="1" ht="18" customHeight="1">
      <c r="A8" s="88">
        <v>2</v>
      </c>
      <c r="B8" s="89"/>
      <c r="C8" s="90" t="s">
        <v>86</v>
      </c>
      <c r="D8" s="91" t="s">
        <v>87</v>
      </c>
      <c r="E8" s="92" t="s">
        <v>88</v>
      </c>
      <c r="F8" s="93" t="s">
        <v>89</v>
      </c>
      <c r="G8" s="93" t="s">
        <v>14</v>
      </c>
      <c r="H8" s="94"/>
      <c r="I8" s="95" t="s">
        <v>18</v>
      </c>
      <c r="J8" s="23"/>
      <c r="K8" s="23" t="s">
        <v>67</v>
      </c>
      <c r="L8" s="23" t="s">
        <v>67</v>
      </c>
      <c r="M8" s="23" t="s">
        <v>67</v>
      </c>
      <c r="N8" s="23" t="s">
        <v>66</v>
      </c>
      <c r="O8" s="23"/>
      <c r="P8" s="23"/>
      <c r="Q8" s="96">
        <v>1.55</v>
      </c>
      <c r="R8" s="54" t="str">
        <f t="shared" si="0"/>
        <v>I JA</v>
      </c>
      <c r="S8" s="93" t="s">
        <v>35</v>
      </c>
    </row>
    <row r="9" spans="1:30" s="64" customFormat="1" ht="18" customHeight="1">
      <c r="A9" s="88">
        <v>3</v>
      </c>
      <c r="B9" s="89"/>
      <c r="C9" s="90" t="s">
        <v>90</v>
      </c>
      <c r="D9" s="91" t="s">
        <v>91</v>
      </c>
      <c r="E9" s="92" t="s">
        <v>92</v>
      </c>
      <c r="F9" s="93" t="s">
        <v>93</v>
      </c>
      <c r="G9" s="93" t="s">
        <v>59</v>
      </c>
      <c r="H9" s="94"/>
      <c r="I9" s="95">
        <v>14</v>
      </c>
      <c r="J9" s="23" t="s">
        <v>67</v>
      </c>
      <c r="K9" s="23" t="s">
        <v>67</v>
      </c>
      <c r="L9" s="23" t="s">
        <v>67</v>
      </c>
      <c r="M9" s="23" t="s">
        <v>69</v>
      </c>
      <c r="N9" s="23" t="s">
        <v>66</v>
      </c>
      <c r="O9" s="23"/>
      <c r="P9" s="23"/>
      <c r="Q9" s="96">
        <v>1.55</v>
      </c>
      <c r="R9" s="54" t="str">
        <f t="shared" si="0"/>
        <v>I JA</v>
      </c>
      <c r="S9" s="93" t="s">
        <v>94</v>
      </c>
    </row>
    <row r="10" spans="1:30" s="64" customFormat="1" ht="18" customHeight="1">
      <c r="A10" s="88">
        <v>4</v>
      </c>
      <c r="B10" s="89"/>
      <c r="C10" s="90" t="s">
        <v>95</v>
      </c>
      <c r="D10" s="91" t="s">
        <v>96</v>
      </c>
      <c r="E10" s="92" t="s">
        <v>97</v>
      </c>
      <c r="F10" s="93" t="s">
        <v>98</v>
      </c>
      <c r="G10" s="93" t="s">
        <v>99</v>
      </c>
      <c r="H10" s="94"/>
      <c r="I10" s="95">
        <v>11</v>
      </c>
      <c r="J10" s="23" t="s">
        <v>67</v>
      </c>
      <c r="K10" s="23" t="s">
        <v>67</v>
      </c>
      <c r="L10" s="23" t="s">
        <v>69</v>
      </c>
      <c r="M10" s="23" t="s">
        <v>69</v>
      </c>
      <c r="N10" s="23" t="s">
        <v>66</v>
      </c>
      <c r="O10" s="23"/>
      <c r="P10" s="23"/>
      <c r="Q10" s="96">
        <v>1.55</v>
      </c>
      <c r="R10" s="54" t="str">
        <f t="shared" si="0"/>
        <v>I JA</v>
      </c>
      <c r="S10" s="93" t="s">
        <v>100</v>
      </c>
    </row>
    <row r="11" spans="1:30" s="64" customFormat="1" ht="18" customHeight="1">
      <c r="A11" s="88">
        <v>5</v>
      </c>
      <c r="B11" s="89"/>
      <c r="C11" s="90" t="s">
        <v>101</v>
      </c>
      <c r="D11" s="91" t="s">
        <v>102</v>
      </c>
      <c r="E11" s="92">
        <v>39524</v>
      </c>
      <c r="F11" s="93" t="s">
        <v>12</v>
      </c>
      <c r="G11" s="93" t="s">
        <v>13</v>
      </c>
      <c r="H11" s="94"/>
      <c r="I11" s="95">
        <v>9</v>
      </c>
      <c r="J11" s="23" t="s">
        <v>67</v>
      </c>
      <c r="K11" s="23" t="s">
        <v>67</v>
      </c>
      <c r="L11" s="23" t="s">
        <v>67</v>
      </c>
      <c r="M11" s="23" t="s">
        <v>66</v>
      </c>
      <c r="N11" s="23"/>
      <c r="O11" s="23"/>
      <c r="P11" s="23"/>
      <c r="Q11" s="96">
        <v>1.5</v>
      </c>
      <c r="R11" s="54" t="str">
        <f t="shared" si="0"/>
        <v>I JA</v>
      </c>
      <c r="S11" s="93" t="s">
        <v>103</v>
      </c>
    </row>
    <row r="12" spans="1:30" s="64" customFormat="1" ht="18" customHeight="1">
      <c r="A12" s="88">
        <v>6</v>
      </c>
      <c r="B12" s="89"/>
      <c r="C12" s="90" t="s">
        <v>104</v>
      </c>
      <c r="D12" s="91" t="s">
        <v>105</v>
      </c>
      <c r="E12" s="92" t="s">
        <v>106</v>
      </c>
      <c r="F12" s="93" t="s">
        <v>83</v>
      </c>
      <c r="G12" s="93" t="s">
        <v>84</v>
      </c>
      <c r="H12" s="94"/>
      <c r="I12" s="95">
        <v>7.5</v>
      </c>
      <c r="J12" s="23" t="s">
        <v>67</v>
      </c>
      <c r="K12" s="23" t="s">
        <v>67</v>
      </c>
      <c r="L12" s="23" t="s">
        <v>66</v>
      </c>
      <c r="M12" s="23"/>
      <c r="N12" s="23"/>
      <c r="O12" s="23"/>
      <c r="P12" s="23"/>
      <c r="Q12" s="96">
        <v>1.45</v>
      </c>
      <c r="R12" s="54" t="str">
        <f t="shared" si="0"/>
        <v>II JA</v>
      </c>
      <c r="S12" s="93" t="s">
        <v>85</v>
      </c>
    </row>
    <row r="13" spans="1:30" s="64" customFormat="1" ht="18" customHeight="1">
      <c r="A13" s="88">
        <v>6</v>
      </c>
      <c r="B13" s="89"/>
      <c r="C13" s="90" t="s">
        <v>95</v>
      </c>
      <c r="D13" s="91" t="s">
        <v>107</v>
      </c>
      <c r="E13" s="92" t="s">
        <v>108</v>
      </c>
      <c r="F13" s="93" t="s">
        <v>109</v>
      </c>
      <c r="G13" s="93" t="s">
        <v>110</v>
      </c>
      <c r="H13" s="94"/>
      <c r="I13" s="95">
        <v>7.5</v>
      </c>
      <c r="J13" s="23" t="s">
        <v>67</v>
      </c>
      <c r="K13" s="23" t="s">
        <v>67</v>
      </c>
      <c r="L13" s="23" t="s">
        <v>66</v>
      </c>
      <c r="M13" s="23"/>
      <c r="N13" s="23"/>
      <c r="O13" s="23"/>
      <c r="P13" s="23"/>
      <c r="Q13" s="96">
        <v>1.45</v>
      </c>
      <c r="R13" s="54" t="str">
        <f t="shared" si="0"/>
        <v>II JA</v>
      </c>
      <c r="S13" s="93" t="s">
        <v>111</v>
      </c>
    </row>
    <row r="14" spans="1:30" s="64" customFormat="1" ht="18" customHeight="1">
      <c r="A14" s="88">
        <v>8</v>
      </c>
      <c r="B14" s="89"/>
      <c r="C14" s="90" t="s">
        <v>112</v>
      </c>
      <c r="D14" s="91" t="s">
        <v>113</v>
      </c>
      <c r="E14" s="92" t="s">
        <v>114</v>
      </c>
      <c r="F14" s="93" t="s">
        <v>53</v>
      </c>
      <c r="G14" s="93" t="s">
        <v>115</v>
      </c>
      <c r="H14" s="94"/>
      <c r="I14" s="95">
        <v>6</v>
      </c>
      <c r="J14" s="23" t="s">
        <v>68</v>
      </c>
      <c r="K14" s="23" t="s">
        <v>67</v>
      </c>
      <c r="L14" s="23" t="s">
        <v>66</v>
      </c>
      <c r="M14" s="23"/>
      <c r="N14" s="23"/>
      <c r="O14" s="23"/>
      <c r="P14" s="23"/>
      <c r="Q14" s="96">
        <v>1.45</v>
      </c>
      <c r="R14" s="54" t="str">
        <f t="shared" si="0"/>
        <v>II JA</v>
      </c>
      <c r="S14" s="93" t="s">
        <v>116</v>
      </c>
    </row>
    <row r="15" spans="1:30" s="64" customFormat="1" ht="18" customHeight="1">
      <c r="A15" s="88"/>
      <c r="B15" s="89"/>
      <c r="C15" s="90" t="s">
        <v>117</v>
      </c>
      <c r="D15" s="91" t="s">
        <v>118</v>
      </c>
      <c r="E15" s="92" t="s">
        <v>119</v>
      </c>
      <c r="F15" s="93" t="s">
        <v>38</v>
      </c>
      <c r="G15" s="93" t="s">
        <v>39</v>
      </c>
      <c r="H15" s="94"/>
      <c r="I15" s="95"/>
      <c r="J15" s="23" t="s">
        <v>66</v>
      </c>
      <c r="K15" s="23"/>
      <c r="L15" s="23"/>
      <c r="M15" s="23"/>
      <c r="N15" s="23"/>
      <c r="O15" s="23"/>
      <c r="P15" s="23"/>
      <c r="Q15" s="96">
        <v>0</v>
      </c>
      <c r="R15" s="54"/>
      <c r="S15" s="93" t="s">
        <v>120</v>
      </c>
    </row>
    <row r="16" spans="1:30" s="64" customFormat="1" ht="18" customHeight="1">
      <c r="A16" s="88"/>
      <c r="B16" s="89"/>
      <c r="C16" s="90" t="s">
        <v>121</v>
      </c>
      <c r="D16" s="91" t="s">
        <v>122</v>
      </c>
      <c r="E16" s="92">
        <v>39704</v>
      </c>
      <c r="F16" s="93" t="s">
        <v>38</v>
      </c>
      <c r="G16" s="93" t="s">
        <v>39</v>
      </c>
      <c r="H16" s="94"/>
      <c r="I16" s="95"/>
      <c r="J16" s="23" t="s">
        <v>66</v>
      </c>
      <c r="K16" s="23"/>
      <c r="L16" s="23"/>
      <c r="M16" s="23"/>
      <c r="N16" s="23"/>
      <c r="O16" s="23"/>
      <c r="P16" s="23"/>
      <c r="Q16" s="96">
        <v>0</v>
      </c>
      <c r="R16" s="54"/>
      <c r="S16" s="93" t="s">
        <v>120</v>
      </c>
    </row>
    <row r="17" spans="1:19" s="64" customFormat="1" ht="18" customHeight="1">
      <c r="A17" s="88"/>
      <c r="B17" s="89"/>
      <c r="C17" s="90" t="s">
        <v>123</v>
      </c>
      <c r="D17" s="91" t="s">
        <v>124</v>
      </c>
      <c r="E17" s="92">
        <v>39311</v>
      </c>
      <c r="F17" s="93" t="s">
        <v>125</v>
      </c>
      <c r="G17" s="93" t="s">
        <v>126</v>
      </c>
      <c r="H17" s="94"/>
      <c r="I17" s="95" t="s">
        <v>18</v>
      </c>
      <c r="J17" s="23"/>
      <c r="K17" s="23"/>
      <c r="L17" s="23"/>
      <c r="M17" s="23"/>
      <c r="N17" s="23"/>
      <c r="O17" s="23"/>
      <c r="P17" s="23"/>
      <c r="Q17" s="96" t="s">
        <v>71</v>
      </c>
      <c r="R17" s="54"/>
      <c r="S17" s="93" t="s">
        <v>127</v>
      </c>
    </row>
    <row r="20" spans="1:19" s="64" customFormat="1" ht="18" customHeight="1">
      <c r="A20" s="63"/>
      <c r="B20" s="89"/>
    </row>
    <row r="21" spans="1:19" s="64" customFormat="1" ht="18" customHeight="1">
      <c r="A21" s="63"/>
      <c r="B21" s="89"/>
    </row>
    <row r="22" spans="1:19" s="64" customFormat="1" ht="18" customHeight="1">
      <c r="A22" s="63"/>
      <c r="B22" s="89"/>
    </row>
    <row r="23" spans="1:19" s="64" customFormat="1" ht="18" customHeight="1">
      <c r="A23" s="63"/>
      <c r="B23" s="89"/>
    </row>
    <row r="24" spans="1:19" s="64" customFormat="1" ht="18" customHeight="1">
      <c r="A24" s="63"/>
      <c r="B24" s="89"/>
    </row>
    <row r="25" spans="1:19" s="64" customFormat="1" ht="18" customHeight="1">
      <c r="A25" s="63"/>
      <c r="B25" s="89"/>
    </row>
    <row r="26" spans="1:19" s="64" customFormat="1" ht="18" customHeight="1">
      <c r="A26" s="63"/>
      <c r="B26" s="89"/>
    </row>
    <row r="27" spans="1:19" s="64" customFormat="1" ht="18" customHeight="1">
      <c r="A27" s="63"/>
      <c r="B27" s="89"/>
    </row>
    <row r="28" spans="1:19" s="64" customFormat="1" ht="18" customHeight="1">
      <c r="A28" s="63"/>
      <c r="B28" s="89"/>
    </row>
    <row r="29" spans="1:19" s="64" customFormat="1" ht="18" customHeight="1">
      <c r="A29" s="63"/>
      <c r="B29" s="89"/>
    </row>
    <row r="30" spans="1:19" s="64" customFormat="1" ht="18" customHeight="1">
      <c r="A30" s="63"/>
      <c r="B30" s="89"/>
    </row>
  </sheetData>
  <mergeCells count="1">
    <mergeCell ref="J5:P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Y24"/>
  <sheetViews>
    <sheetView workbookViewId="0">
      <selection activeCell="C21" sqref="C21"/>
    </sheetView>
  </sheetViews>
  <sheetFormatPr defaultColWidth="9.109375" defaultRowHeight="13.2"/>
  <cols>
    <col min="1" max="1" width="4.109375" style="108" customWidth="1"/>
    <col min="2" max="2" width="1.88671875" style="108" hidden="1" customWidth="1"/>
    <col min="3" max="3" width="7.6640625" style="109" customWidth="1"/>
    <col min="4" max="4" width="12.6640625" style="109" customWidth="1"/>
    <col min="5" max="5" width="10.6640625" style="148" bestFit="1" customWidth="1"/>
    <col min="6" max="6" width="8" style="121" customWidth="1"/>
    <col min="7" max="7" width="7.88671875" style="121" bestFit="1" customWidth="1"/>
    <col min="8" max="8" width="6.5546875" style="113" customWidth="1"/>
    <col min="9" max="9" width="6.33203125" style="113" customWidth="1"/>
    <col min="10" max="18" width="4.33203125" style="109" customWidth="1"/>
    <col min="19" max="23" width="4.33203125" style="109" hidden="1" customWidth="1"/>
    <col min="24" max="29" width="4.33203125" style="109" customWidth="1"/>
    <col min="30" max="30" width="5.5546875" style="109" customWidth="1"/>
    <col min="31" max="31" width="6.33203125" style="109" customWidth="1"/>
    <col min="32" max="32" width="14.88671875" style="109" bestFit="1" customWidth="1"/>
    <col min="33" max="233" width="9.109375" style="109"/>
    <col min="234" max="16384" width="9.109375" style="147"/>
  </cols>
  <sheetData>
    <row r="1" spans="1:42" s="100" customFormat="1" ht="15.6">
      <c r="A1" s="99" t="s">
        <v>0</v>
      </c>
      <c r="D1" s="101"/>
      <c r="E1" s="102"/>
      <c r="F1" s="103"/>
      <c r="G1" s="103"/>
      <c r="H1" s="104"/>
      <c r="I1" s="104"/>
      <c r="J1" s="105"/>
      <c r="K1" s="105"/>
    </row>
    <row r="2" spans="1:42" s="100" customFormat="1" ht="15.6">
      <c r="A2" s="100" t="s">
        <v>64</v>
      </c>
      <c r="D2" s="101"/>
      <c r="E2" s="102"/>
      <c r="F2" s="103"/>
      <c r="G2" s="104"/>
      <c r="H2" s="104"/>
      <c r="I2" s="106"/>
      <c r="J2" s="106"/>
      <c r="K2" s="107"/>
    </row>
    <row r="3" spans="1:42" s="115" customFormat="1" ht="12" customHeight="1">
      <c r="A3" s="108"/>
      <c r="B3" s="108"/>
      <c r="C3" s="109"/>
      <c r="D3" s="110"/>
      <c r="E3" s="111"/>
      <c r="F3" s="112"/>
      <c r="G3" s="112"/>
      <c r="H3" s="113"/>
      <c r="I3" s="113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</row>
    <row r="4" spans="1:42" s="119" customFormat="1" ht="16.2" thickBot="1">
      <c r="A4" s="116"/>
      <c r="B4" s="116"/>
      <c r="C4" s="100" t="s">
        <v>128</v>
      </c>
      <c r="D4" s="100"/>
      <c r="E4" s="111"/>
      <c r="F4" s="103"/>
      <c r="G4" s="117"/>
      <c r="H4" s="116"/>
      <c r="I4" s="116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</row>
    <row r="5" spans="1:42" s="119" customFormat="1" ht="18" customHeight="1" thickBot="1">
      <c r="C5" s="100"/>
      <c r="D5" s="100"/>
      <c r="E5" s="111"/>
      <c r="F5" s="120"/>
      <c r="G5" s="120"/>
      <c r="H5" s="121"/>
      <c r="I5" s="121"/>
      <c r="J5" s="556" t="s">
        <v>1</v>
      </c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8"/>
    </row>
    <row r="6" spans="1:42" s="133" customFormat="1" ht="27" customHeight="1" thickBot="1">
      <c r="A6" s="122" t="s">
        <v>70</v>
      </c>
      <c r="B6" s="123"/>
      <c r="C6" s="124" t="s">
        <v>2</v>
      </c>
      <c r="D6" s="125" t="s">
        <v>3</v>
      </c>
      <c r="E6" s="126" t="s">
        <v>4</v>
      </c>
      <c r="F6" s="127" t="s">
        <v>5</v>
      </c>
      <c r="G6" s="127" t="s">
        <v>6</v>
      </c>
      <c r="H6" s="128" t="s">
        <v>7</v>
      </c>
      <c r="I6" s="127" t="s">
        <v>8</v>
      </c>
      <c r="J6" s="129" t="s">
        <v>79</v>
      </c>
      <c r="K6" s="129" t="s">
        <v>129</v>
      </c>
      <c r="L6" s="129" t="s">
        <v>130</v>
      </c>
      <c r="M6" s="129" t="s">
        <v>131</v>
      </c>
      <c r="N6" s="129" t="s">
        <v>132</v>
      </c>
      <c r="O6" s="129" t="s">
        <v>133</v>
      </c>
      <c r="P6" s="129" t="s">
        <v>134</v>
      </c>
      <c r="Q6" s="129" t="s">
        <v>135</v>
      </c>
      <c r="R6" s="129" t="s">
        <v>136</v>
      </c>
      <c r="S6" s="129"/>
      <c r="T6" s="129"/>
      <c r="U6" s="129"/>
      <c r="V6" s="129"/>
      <c r="W6" s="129"/>
      <c r="X6" s="130" t="s">
        <v>137</v>
      </c>
      <c r="Y6" s="130" t="s">
        <v>138</v>
      </c>
      <c r="Z6" s="130" t="s">
        <v>139</v>
      </c>
      <c r="AA6" s="130" t="s">
        <v>140</v>
      </c>
      <c r="AB6" s="130" t="s">
        <v>141</v>
      </c>
      <c r="AC6" s="130" t="s">
        <v>142</v>
      </c>
      <c r="AD6" s="131" t="s">
        <v>21</v>
      </c>
      <c r="AE6" s="131" t="s">
        <v>9</v>
      </c>
      <c r="AF6" s="132" t="s">
        <v>10</v>
      </c>
    </row>
    <row r="7" spans="1:42" s="146" customFormat="1" ht="18" customHeight="1">
      <c r="A7" s="134">
        <v>1</v>
      </c>
      <c r="B7" s="135"/>
      <c r="C7" s="136" t="s">
        <v>143</v>
      </c>
      <c r="D7" s="137" t="s">
        <v>144</v>
      </c>
      <c r="E7" s="138">
        <v>39289</v>
      </c>
      <c r="F7" s="139" t="s">
        <v>98</v>
      </c>
      <c r="G7" s="140" t="s">
        <v>99</v>
      </c>
      <c r="H7" s="140"/>
      <c r="I7" s="141">
        <v>18</v>
      </c>
      <c r="J7" s="142"/>
      <c r="K7" s="142"/>
      <c r="L7" s="142"/>
      <c r="M7" s="142"/>
      <c r="N7" s="142"/>
      <c r="O7" s="142"/>
      <c r="P7" s="142"/>
      <c r="Q7" s="142"/>
      <c r="R7" s="142" t="s">
        <v>145</v>
      </c>
      <c r="S7" s="142"/>
      <c r="T7" s="142"/>
      <c r="U7" s="142"/>
      <c r="V7" s="142"/>
      <c r="W7" s="142"/>
      <c r="X7" s="143" t="s">
        <v>146</v>
      </c>
      <c r="Y7" s="142">
        <v>0</v>
      </c>
      <c r="Z7" s="143" t="s">
        <v>146</v>
      </c>
      <c r="AA7" s="142" t="s">
        <v>145</v>
      </c>
      <c r="AB7" s="142">
        <v>0</v>
      </c>
      <c r="AC7" s="142" t="s">
        <v>66</v>
      </c>
      <c r="AD7" s="144" t="s">
        <v>141</v>
      </c>
      <c r="AE7" s="145" t="s">
        <v>147</v>
      </c>
      <c r="AF7" s="139" t="s">
        <v>148</v>
      </c>
    </row>
    <row r="8" spans="1:42" s="146" customFormat="1" ht="18" customHeight="1">
      <c r="A8" s="134">
        <v>2</v>
      </c>
      <c r="B8" s="135"/>
      <c r="C8" s="136" t="s">
        <v>149</v>
      </c>
      <c r="D8" s="137" t="s">
        <v>150</v>
      </c>
      <c r="E8" s="138">
        <v>39751</v>
      </c>
      <c r="F8" s="139" t="s">
        <v>98</v>
      </c>
      <c r="G8" s="140" t="s">
        <v>99</v>
      </c>
      <c r="H8" s="140"/>
      <c r="I8" s="141">
        <v>14</v>
      </c>
      <c r="J8" s="142"/>
      <c r="K8" s="142"/>
      <c r="L8" s="142"/>
      <c r="M8" s="142">
        <v>0</v>
      </c>
      <c r="N8" s="142" t="s">
        <v>145</v>
      </c>
      <c r="O8" s="142">
        <v>0</v>
      </c>
      <c r="P8" s="142">
        <v>0</v>
      </c>
      <c r="Q8" s="142" t="s">
        <v>66</v>
      </c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4" t="s">
        <v>134</v>
      </c>
      <c r="AE8" s="145" t="s">
        <v>151</v>
      </c>
      <c r="AF8" s="139" t="s">
        <v>152</v>
      </c>
    </row>
    <row r="9" spans="1:42" s="146" customFormat="1" ht="18" customHeight="1">
      <c r="A9" s="134">
        <v>3</v>
      </c>
      <c r="B9" s="135"/>
      <c r="C9" s="136" t="s">
        <v>153</v>
      </c>
      <c r="D9" s="137" t="s">
        <v>154</v>
      </c>
      <c r="E9" s="138">
        <v>39436</v>
      </c>
      <c r="F9" s="139" t="s">
        <v>98</v>
      </c>
      <c r="G9" s="140" t="s">
        <v>99</v>
      </c>
      <c r="H9" s="140"/>
      <c r="I9" s="141">
        <v>11</v>
      </c>
      <c r="J9" s="142">
        <v>0</v>
      </c>
      <c r="K9" s="143" t="s">
        <v>146</v>
      </c>
      <c r="L9" s="142">
        <v>0</v>
      </c>
      <c r="M9" s="142">
        <v>0</v>
      </c>
      <c r="N9" s="142" t="s">
        <v>145</v>
      </c>
      <c r="O9" s="142" t="s">
        <v>66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4" t="s">
        <v>132</v>
      </c>
      <c r="AE9" s="145" t="s">
        <v>155</v>
      </c>
      <c r="AF9" s="139" t="s">
        <v>152</v>
      </c>
    </row>
    <row r="10" spans="1:42" s="146" customFormat="1" ht="18" customHeight="1">
      <c r="A10" s="134">
        <v>4</v>
      </c>
      <c r="B10" s="135"/>
      <c r="C10" s="136" t="s">
        <v>156</v>
      </c>
      <c r="D10" s="137" t="s">
        <v>157</v>
      </c>
      <c r="E10" s="138">
        <v>39444</v>
      </c>
      <c r="F10" s="139" t="s">
        <v>98</v>
      </c>
      <c r="G10" s="140" t="s">
        <v>99</v>
      </c>
      <c r="H10" s="140"/>
      <c r="I10" s="141">
        <v>9</v>
      </c>
      <c r="J10" s="142">
        <v>0</v>
      </c>
      <c r="K10" s="142">
        <v>0</v>
      </c>
      <c r="L10" s="142">
        <v>0</v>
      </c>
      <c r="M10" s="142">
        <v>0</v>
      </c>
      <c r="N10" s="142" t="s">
        <v>158</v>
      </c>
      <c r="O10" s="142" t="s">
        <v>66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4" t="s">
        <v>132</v>
      </c>
      <c r="AE10" s="145" t="s">
        <v>155</v>
      </c>
      <c r="AF10" s="139" t="s">
        <v>152</v>
      </c>
    </row>
    <row r="11" spans="1:42" s="146" customFormat="1" ht="18" customHeight="1">
      <c r="A11" s="134">
        <v>5</v>
      </c>
      <c r="B11" s="135"/>
      <c r="C11" s="136" t="s">
        <v>159</v>
      </c>
      <c r="D11" s="137" t="s">
        <v>160</v>
      </c>
      <c r="E11" s="138">
        <v>39634</v>
      </c>
      <c r="F11" s="139" t="s">
        <v>52</v>
      </c>
      <c r="G11" s="140" t="s">
        <v>11</v>
      </c>
      <c r="H11" s="140" t="s">
        <v>161</v>
      </c>
      <c r="I11" s="141">
        <v>8</v>
      </c>
      <c r="J11" s="142">
        <v>0</v>
      </c>
      <c r="K11" s="142">
        <v>0</v>
      </c>
      <c r="L11" s="142">
        <v>0</v>
      </c>
      <c r="M11" s="142" t="s">
        <v>145</v>
      </c>
      <c r="N11" s="142" t="s">
        <v>66</v>
      </c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4" t="s">
        <v>131</v>
      </c>
      <c r="AE11" s="145" t="s">
        <v>155</v>
      </c>
      <c r="AF11" s="139" t="s">
        <v>162</v>
      </c>
    </row>
    <row r="12" spans="1:42" s="146" customFormat="1" ht="18" customHeight="1">
      <c r="A12" s="134">
        <v>6</v>
      </c>
      <c r="B12" s="135"/>
      <c r="C12" s="136" t="s">
        <v>163</v>
      </c>
      <c r="D12" s="137" t="s">
        <v>160</v>
      </c>
      <c r="E12" s="138">
        <v>39103</v>
      </c>
      <c r="F12" s="139" t="s">
        <v>52</v>
      </c>
      <c r="G12" s="140" t="s">
        <v>11</v>
      </c>
      <c r="H12" s="140" t="s">
        <v>161</v>
      </c>
      <c r="I12" s="141">
        <v>7</v>
      </c>
      <c r="J12" s="142">
        <v>0</v>
      </c>
      <c r="K12" s="142">
        <v>0</v>
      </c>
      <c r="L12" s="142">
        <v>0</v>
      </c>
      <c r="M12" s="142" t="s">
        <v>158</v>
      </c>
      <c r="N12" s="142" t="s">
        <v>66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4" t="s">
        <v>131</v>
      </c>
      <c r="AE12" s="145" t="s">
        <v>155</v>
      </c>
      <c r="AF12" s="139" t="s">
        <v>162</v>
      </c>
    </row>
    <row r="13" spans="1:42" s="146" customFormat="1" ht="18" customHeight="1">
      <c r="A13" s="134">
        <v>7</v>
      </c>
      <c r="B13" s="135"/>
      <c r="C13" s="136" t="s">
        <v>164</v>
      </c>
      <c r="D13" s="137" t="s">
        <v>165</v>
      </c>
      <c r="E13" s="138" t="s">
        <v>166</v>
      </c>
      <c r="F13" s="139" t="s">
        <v>53</v>
      </c>
      <c r="G13" s="140" t="s">
        <v>14</v>
      </c>
      <c r="H13" s="140"/>
      <c r="I13" s="141">
        <v>6</v>
      </c>
      <c r="J13" s="142">
        <v>0</v>
      </c>
      <c r="K13" s="142" t="s">
        <v>66</v>
      </c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4" t="s">
        <v>79</v>
      </c>
      <c r="AE13" s="145"/>
      <c r="AF13" s="139" t="s">
        <v>19</v>
      </c>
    </row>
    <row r="19" spans="3:32"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</row>
    <row r="20" spans="3:32"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</row>
    <row r="21" spans="3:32"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</row>
    <row r="22" spans="3:32"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</row>
    <row r="23" spans="3:32"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</row>
    <row r="24" spans="3:32"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</row>
  </sheetData>
  <mergeCells count="1">
    <mergeCell ref="J5:AC5"/>
  </mergeCells>
  <printOptions horizontalCentered="1"/>
  <pageMargins left="0" right="0" top="0.51181102362204722" bottom="0.15748031496062992" header="0.51181102362204722" footer="0.15748031496062992"/>
  <pageSetup paperSize="9" scale="93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A9"/>
  <sheetViews>
    <sheetView workbookViewId="0">
      <selection activeCell="I37" sqref="I37"/>
    </sheetView>
  </sheetViews>
  <sheetFormatPr defaultColWidth="9.109375" defaultRowHeight="13.2"/>
  <cols>
    <col min="1" max="1" width="4.88671875" style="63" customWidth="1"/>
    <col min="2" max="2" width="4.33203125" style="63" hidden="1" customWidth="1"/>
    <col min="3" max="3" width="8.5546875" style="64" customWidth="1"/>
    <col min="4" max="4" width="11.44140625" style="64" customWidth="1"/>
    <col min="5" max="5" width="10.6640625" style="97" bestFit="1" customWidth="1"/>
    <col min="6" max="6" width="8.44140625" style="76" bestFit="1" customWidth="1"/>
    <col min="7" max="7" width="5.5546875" style="76" bestFit="1" customWidth="1"/>
    <col min="8" max="8" width="5.88671875" style="68" customWidth="1"/>
    <col min="9" max="9" width="5.88671875" style="68" bestFit="1" customWidth="1"/>
    <col min="10" max="20" width="4.6640625" style="64" customWidth="1"/>
    <col min="21" max="21" width="7" style="64" customWidth="1"/>
    <col min="22" max="22" width="4.6640625" style="64" bestFit="1" customWidth="1"/>
    <col min="23" max="23" width="14.88671875" style="64" bestFit="1" customWidth="1"/>
    <col min="24" max="235" width="9.109375" style="64"/>
    <col min="236" max="16384" width="9.109375" style="98"/>
  </cols>
  <sheetData>
    <row r="1" spans="1:34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34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34" s="70" customFormat="1" ht="12" customHeight="1">
      <c r="A3" s="63"/>
      <c r="B3" s="63"/>
      <c r="C3" s="64"/>
      <c r="D3" s="65"/>
      <c r="E3" s="66"/>
      <c r="F3" s="67"/>
      <c r="G3" s="67"/>
      <c r="H3" s="68"/>
      <c r="I3" s="68"/>
      <c r="J3" s="68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 s="74" customFormat="1" ht="16.2" thickBot="1">
      <c r="A4" s="71"/>
      <c r="B4" s="71"/>
      <c r="C4" s="20" t="s">
        <v>167</v>
      </c>
      <c r="D4" s="20"/>
      <c r="E4" s="66"/>
      <c r="F4" s="58"/>
      <c r="G4" s="72"/>
      <c r="H4" s="71"/>
      <c r="I4" s="71"/>
      <c r="J4" s="71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4" s="74" customFormat="1" ht="18" customHeight="1" thickBot="1">
      <c r="C5" s="20"/>
      <c r="D5" s="20"/>
      <c r="E5" s="66"/>
      <c r="F5" s="75"/>
      <c r="G5" s="75"/>
      <c r="H5" s="76"/>
      <c r="I5" s="76"/>
      <c r="J5" s="553" t="s">
        <v>1</v>
      </c>
      <c r="K5" s="554"/>
      <c r="L5" s="554"/>
      <c r="M5" s="554"/>
      <c r="N5" s="554"/>
      <c r="O5" s="554"/>
      <c r="P5" s="554"/>
      <c r="Q5" s="554"/>
      <c r="R5" s="554"/>
      <c r="S5" s="554"/>
      <c r="T5" s="555"/>
    </row>
    <row r="6" spans="1:34" s="87" customFormat="1" ht="21.75" customHeight="1" thickBot="1">
      <c r="A6" s="1" t="s">
        <v>70</v>
      </c>
      <c r="B6" s="21" t="s">
        <v>168</v>
      </c>
      <c r="C6" s="77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81" t="s">
        <v>7</v>
      </c>
      <c r="I6" s="82" t="s">
        <v>8</v>
      </c>
      <c r="J6" s="22" t="s">
        <v>79</v>
      </c>
      <c r="K6" s="22" t="s">
        <v>130</v>
      </c>
      <c r="L6" s="22" t="s">
        <v>132</v>
      </c>
      <c r="M6" s="22" t="s">
        <v>133</v>
      </c>
      <c r="N6" s="22" t="s">
        <v>136</v>
      </c>
      <c r="O6" s="22" t="s">
        <v>137</v>
      </c>
      <c r="P6" s="22" t="s">
        <v>138</v>
      </c>
      <c r="Q6" s="22" t="s">
        <v>140</v>
      </c>
      <c r="R6" s="22" t="s">
        <v>141</v>
      </c>
      <c r="S6" s="22" t="s">
        <v>169</v>
      </c>
      <c r="T6" s="83" t="s">
        <v>170</v>
      </c>
      <c r="U6" s="84" t="s">
        <v>21</v>
      </c>
      <c r="V6" s="85" t="s">
        <v>9</v>
      </c>
      <c r="W6" s="86" t="s">
        <v>10</v>
      </c>
    </row>
    <row r="7" spans="1:34" s="64" customFormat="1" ht="18" customHeight="1">
      <c r="A7" s="88">
        <v>1</v>
      </c>
      <c r="B7" s="89"/>
      <c r="C7" s="90" t="s">
        <v>171</v>
      </c>
      <c r="D7" s="91" t="s">
        <v>172</v>
      </c>
      <c r="E7" s="92" t="s">
        <v>173</v>
      </c>
      <c r="F7" s="93" t="s">
        <v>98</v>
      </c>
      <c r="G7" s="93" t="s">
        <v>99</v>
      </c>
      <c r="H7" s="149"/>
      <c r="I7" s="95">
        <v>18</v>
      </c>
      <c r="J7" s="23"/>
      <c r="K7" s="23"/>
      <c r="L7" s="23"/>
      <c r="M7" s="23"/>
      <c r="N7" s="23"/>
      <c r="O7" s="23"/>
      <c r="P7" s="23" t="s">
        <v>68</v>
      </c>
      <c r="Q7" s="23" t="s">
        <v>67</v>
      </c>
      <c r="R7" s="23" t="s">
        <v>68</v>
      </c>
      <c r="S7" s="23" t="s">
        <v>69</v>
      </c>
      <c r="T7" s="23" t="s">
        <v>66</v>
      </c>
      <c r="U7" s="96">
        <v>3.2</v>
      </c>
      <c r="V7" s="54" t="str">
        <f>IF(ISBLANK(U7),"",IF(U7&gt;=4.6,"KSM",IF(U7&gt;=4.1,"I A",IF(U7&gt;=3.5,"II A",IF(U7&gt;=3.05,"III A",IF(U7&gt;=2.6,"I JA",IF(U7&gt;=2.2,"II JA",IF(U7&gt;=1.9,"III JA"))))))))</f>
        <v>III A</v>
      </c>
      <c r="W7" s="93" t="s">
        <v>152</v>
      </c>
    </row>
    <row r="8" spans="1:34" s="64" customFormat="1" ht="18" customHeight="1">
      <c r="A8" s="88">
        <v>2</v>
      </c>
      <c r="B8" s="89"/>
      <c r="C8" s="90" t="s">
        <v>174</v>
      </c>
      <c r="D8" s="91" t="s">
        <v>175</v>
      </c>
      <c r="E8" s="92" t="s">
        <v>176</v>
      </c>
      <c r="F8" s="93" t="s">
        <v>53</v>
      </c>
      <c r="G8" s="93" t="s">
        <v>14</v>
      </c>
      <c r="H8" s="149"/>
      <c r="I8" s="95">
        <v>14</v>
      </c>
      <c r="J8" s="23"/>
      <c r="K8" s="23"/>
      <c r="L8" s="23"/>
      <c r="M8" s="23"/>
      <c r="N8" s="23" t="s">
        <v>68</v>
      </c>
      <c r="O8" s="23" t="s">
        <v>68</v>
      </c>
      <c r="P8" s="23" t="s">
        <v>66</v>
      </c>
      <c r="Q8" s="23"/>
      <c r="R8" s="23"/>
      <c r="S8" s="23"/>
      <c r="T8" s="23"/>
      <c r="U8" s="96">
        <v>2.7</v>
      </c>
      <c r="V8" s="54" t="str">
        <f>IF(ISBLANK(U8),"",IF(U8&gt;=4.6,"KSM",IF(U8&gt;=4.1,"I A",IF(U8&gt;=3.5,"II A",IF(U8&gt;=3.05,"III A",IF(U8&gt;=2.6,"I JA",IF(U8&gt;=2.2,"II JA",IF(U8&gt;=1.9,"III JA"))))))))</f>
        <v>I JA</v>
      </c>
      <c r="W8" s="93" t="s">
        <v>25</v>
      </c>
    </row>
    <row r="9" spans="1:34" s="64" customFormat="1" ht="18" customHeight="1">
      <c r="A9" s="88">
        <v>3</v>
      </c>
      <c r="B9" s="89"/>
      <c r="C9" s="90" t="s">
        <v>177</v>
      </c>
      <c r="D9" s="91" t="s">
        <v>178</v>
      </c>
      <c r="E9" s="92">
        <v>39403</v>
      </c>
      <c r="F9" s="93" t="s">
        <v>98</v>
      </c>
      <c r="G9" s="93" t="s">
        <v>99</v>
      </c>
      <c r="H9" s="149"/>
      <c r="I9" s="95">
        <v>11</v>
      </c>
      <c r="J9" s="23" t="s">
        <v>67</v>
      </c>
      <c r="K9" s="23" t="s">
        <v>67</v>
      </c>
      <c r="L9" s="23" t="s">
        <v>69</v>
      </c>
      <c r="M9" s="23" t="s">
        <v>66</v>
      </c>
      <c r="N9" s="23"/>
      <c r="O9" s="23"/>
      <c r="P9" s="23"/>
      <c r="Q9" s="23"/>
      <c r="R9" s="23"/>
      <c r="S9" s="23"/>
      <c r="T9" s="23"/>
      <c r="U9" s="96">
        <v>2.1</v>
      </c>
      <c r="V9" s="54" t="str">
        <f>IF(ISBLANK(U9),"",IF(U9&gt;=4.6,"KSM",IF(U9&gt;=4.1,"I A",IF(U9&gt;=3.5,"II A",IF(U9&gt;=3.05,"III A",IF(U9&gt;=2.6,"I JA",IF(U9&gt;=2.2,"II JA",IF(U9&gt;=1.9,"III JA"))))))))</f>
        <v>III JA</v>
      </c>
      <c r="W9" s="93" t="s">
        <v>152</v>
      </c>
    </row>
  </sheetData>
  <mergeCells count="1">
    <mergeCell ref="J5:T5"/>
  </mergeCells>
  <printOptions horizontalCentered="1"/>
  <pageMargins left="0.19685039370078741" right="0.15748031496062992" top="0.78740157480314965" bottom="0.39370078740157483" header="0.39370078740157483" footer="0.3937007874015748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zoomScaleNormal="100" workbookViewId="0">
      <selection activeCell="R16" sqref="R16"/>
    </sheetView>
  </sheetViews>
  <sheetFormatPr defaultRowHeight="13.2"/>
  <cols>
    <col min="1" max="1" width="5.33203125" style="64" customWidth="1"/>
    <col min="2" max="2" width="5.6640625" style="64" hidden="1" customWidth="1"/>
    <col min="3" max="3" width="12.44140625" style="64" customWidth="1"/>
    <col min="4" max="4" width="16.6640625" style="64" customWidth="1"/>
    <col min="5" max="5" width="10" style="97" customWidth="1"/>
    <col min="6" max="6" width="12.33203125" style="76" customWidth="1"/>
    <col min="7" max="7" width="21" style="76" bestFit="1" customWidth="1"/>
    <col min="8" max="8" width="9" style="76" bestFit="1" customWidth="1"/>
    <col min="9" max="9" width="5.88671875" style="76" bestFit="1" customWidth="1"/>
    <col min="10" max="10" width="6.33203125" style="355" customWidth="1"/>
    <col min="11" max="11" width="6.33203125" style="69" customWidth="1"/>
    <col min="12" max="12" width="6.109375" style="69" customWidth="1"/>
    <col min="13" max="13" width="18.5546875" style="70" bestFit="1" customWidth="1"/>
    <col min="14" max="256" width="9.109375" style="64"/>
    <col min="257" max="257" width="5.33203125" style="64" customWidth="1"/>
    <col min="258" max="258" width="0" style="64" hidden="1" customWidth="1"/>
    <col min="259" max="259" width="12.44140625" style="64" customWidth="1"/>
    <col min="260" max="260" width="16.6640625" style="64" customWidth="1"/>
    <col min="261" max="261" width="10" style="64" customWidth="1"/>
    <col min="262" max="262" width="12.33203125" style="64" customWidth="1"/>
    <col min="263" max="263" width="21" style="64" bestFit="1" customWidth="1"/>
    <col min="264" max="264" width="9" style="64" bestFit="1" customWidth="1"/>
    <col min="265" max="265" width="5.88671875" style="64" bestFit="1" customWidth="1"/>
    <col min="266" max="267" width="6.33203125" style="64" customWidth="1"/>
    <col min="268" max="268" width="6.109375" style="64" customWidth="1"/>
    <col min="269" max="269" width="18.5546875" style="64" bestFit="1" customWidth="1"/>
    <col min="270" max="512" width="9.109375" style="64"/>
    <col min="513" max="513" width="5.33203125" style="64" customWidth="1"/>
    <col min="514" max="514" width="0" style="64" hidden="1" customWidth="1"/>
    <col min="515" max="515" width="12.44140625" style="64" customWidth="1"/>
    <col min="516" max="516" width="16.6640625" style="64" customWidth="1"/>
    <col min="517" max="517" width="10" style="64" customWidth="1"/>
    <col min="518" max="518" width="12.33203125" style="64" customWidth="1"/>
    <col min="519" max="519" width="21" style="64" bestFit="1" customWidth="1"/>
    <col min="520" max="520" width="9" style="64" bestFit="1" customWidth="1"/>
    <col min="521" max="521" width="5.88671875" style="64" bestFit="1" customWidth="1"/>
    <col min="522" max="523" width="6.33203125" style="64" customWidth="1"/>
    <col min="524" max="524" width="6.109375" style="64" customWidth="1"/>
    <col min="525" max="525" width="18.5546875" style="64" bestFit="1" customWidth="1"/>
    <col min="526" max="768" width="9.109375" style="64"/>
    <col min="769" max="769" width="5.33203125" style="64" customWidth="1"/>
    <col min="770" max="770" width="0" style="64" hidden="1" customWidth="1"/>
    <col min="771" max="771" width="12.44140625" style="64" customWidth="1"/>
    <col min="772" max="772" width="16.6640625" style="64" customWidth="1"/>
    <col min="773" max="773" width="10" style="64" customWidth="1"/>
    <col min="774" max="774" width="12.33203125" style="64" customWidth="1"/>
    <col min="775" max="775" width="21" style="64" bestFit="1" customWidth="1"/>
    <col min="776" max="776" width="9" style="64" bestFit="1" customWidth="1"/>
    <col min="777" max="777" width="5.88671875" style="64" bestFit="1" customWidth="1"/>
    <col min="778" max="779" width="6.33203125" style="64" customWidth="1"/>
    <col min="780" max="780" width="6.109375" style="64" customWidth="1"/>
    <col min="781" max="781" width="18.5546875" style="64" bestFit="1" customWidth="1"/>
    <col min="782" max="1024" width="9.109375" style="64"/>
    <col min="1025" max="1025" width="5.33203125" style="64" customWidth="1"/>
    <col min="1026" max="1026" width="0" style="64" hidden="1" customWidth="1"/>
    <col min="1027" max="1027" width="12.44140625" style="64" customWidth="1"/>
    <col min="1028" max="1028" width="16.6640625" style="64" customWidth="1"/>
    <col min="1029" max="1029" width="10" style="64" customWidth="1"/>
    <col min="1030" max="1030" width="12.33203125" style="64" customWidth="1"/>
    <col min="1031" max="1031" width="21" style="64" bestFit="1" customWidth="1"/>
    <col min="1032" max="1032" width="9" style="64" bestFit="1" customWidth="1"/>
    <col min="1033" max="1033" width="5.88671875" style="64" bestFit="1" customWidth="1"/>
    <col min="1034" max="1035" width="6.33203125" style="64" customWidth="1"/>
    <col min="1036" max="1036" width="6.109375" style="64" customWidth="1"/>
    <col min="1037" max="1037" width="18.5546875" style="64" bestFit="1" customWidth="1"/>
    <col min="1038" max="1280" width="9.109375" style="64"/>
    <col min="1281" max="1281" width="5.33203125" style="64" customWidth="1"/>
    <col min="1282" max="1282" width="0" style="64" hidden="1" customWidth="1"/>
    <col min="1283" max="1283" width="12.44140625" style="64" customWidth="1"/>
    <col min="1284" max="1284" width="16.6640625" style="64" customWidth="1"/>
    <col min="1285" max="1285" width="10" style="64" customWidth="1"/>
    <col min="1286" max="1286" width="12.33203125" style="64" customWidth="1"/>
    <col min="1287" max="1287" width="21" style="64" bestFit="1" customWidth="1"/>
    <col min="1288" max="1288" width="9" style="64" bestFit="1" customWidth="1"/>
    <col min="1289" max="1289" width="5.88671875" style="64" bestFit="1" customWidth="1"/>
    <col min="1290" max="1291" width="6.33203125" style="64" customWidth="1"/>
    <col min="1292" max="1292" width="6.109375" style="64" customWidth="1"/>
    <col min="1293" max="1293" width="18.5546875" style="64" bestFit="1" customWidth="1"/>
    <col min="1294" max="1536" width="9.109375" style="64"/>
    <col min="1537" max="1537" width="5.33203125" style="64" customWidth="1"/>
    <col min="1538" max="1538" width="0" style="64" hidden="1" customWidth="1"/>
    <col min="1539" max="1539" width="12.44140625" style="64" customWidth="1"/>
    <col min="1540" max="1540" width="16.6640625" style="64" customWidth="1"/>
    <col min="1541" max="1541" width="10" style="64" customWidth="1"/>
    <col min="1542" max="1542" width="12.33203125" style="64" customWidth="1"/>
    <col min="1543" max="1543" width="21" style="64" bestFit="1" customWidth="1"/>
    <col min="1544" max="1544" width="9" style="64" bestFit="1" customWidth="1"/>
    <col min="1545" max="1545" width="5.88671875" style="64" bestFit="1" customWidth="1"/>
    <col min="1546" max="1547" width="6.33203125" style="64" customWidth="1"/>
    <col min="1548" max="1548" width="6.109375" style="64" customWidth="1"/>
    <col min="1549" max="1549" width="18.5546875" style="64" bestFit="1" customWidth="1"/>
    <col min="1550" max="1792" width="9.109375" style="64"/>
    <col min="1793" max="1793" width="5.33203125" style="64" customWidth="1"/>
    <col min="1794" max="1794" width="0" style="64" hidden="1" customWidth="1"/>
    <col min="1795" max="1795" width="12.44140625" style="64" customWidth="1"/>
    <col min="1796" max="1796" width="16.6640625" style="64" customWidth="1"/>
    <col min="1797" max="1797" width="10" style="64" customWidth="1"/>
    <col min="1798" max="1798" width="12.33203125" style="64" customWidth="1"/>
    <col min="1799" max="1799" width="21" style="64" bestFit="1" customWidth="1"/>
    <col min="1800" max="1800" width="9" style="64" bestFit="1" customWidth="1"/>
    <col min="1801" max="1801" width="5.88671875" style="64" bestFit="1" customWidth="1"/>
    <col min="1802" max="1803" width="6.33203125" style="64" customWidth="1"/>
    <col min="1804" max="1804" width="6.109375" style="64" customWidth="1"/>
    <col min="1805" max="1805" width="18.5546875" style="64" bestFit="1" customWidth="1"/>
    <col min="1806" max="2048" width="9.109375" style="64"/>
    <col min="2049" max="2049" width="5.33203125" style="64" customWidth="1"/>
    <col min="2050" max="2050" width="0" style="64" hidden="1" customWidth="1"/>
    <col min="2051" max="2051" width="12.44140625" style="64" customWidth="1"/>
    <col min="2052" max="2052" width="16.6640625" style="64" customWidth="1"/>
    <col min="2053" max="2053" width="10" style="64" customWidth="1"/>
    <col min="2054" max="2054" width="12.33203125" style="64" customWidth="1"/>
    <col min="2055" max="2055" width="21" style="64" bestFit="1" customWidth="1"/>
    <col min="2056" max="2056" width="9" style="64" bestFit="1" customWidth="1"/>
    <col min="2057" max="2057" width="5.88671875" style="64" bestFit="1" customWidth="1"/>
    <col min="2058" max="2059" width="6.33203125" style="64" customWidth="1"/>
    <col min="2060" max="2060" width="6.109375" style="64" customWidth="1"/>
    <col min="2061" max="2061" width="18.5546875" style="64" bestFit="1" customWidth="1"/>
    <col min="2062" max="2304" width="9.109375" style="64"/>
    <col min="2305" max="2305" width="5.33203125" style="64" customWidth="1"/>
    <col min="2306" max="2306" width="0" style="64" hidden="1" customWidth="1"/>
    <col min="2307" max="2307" width="12.44140625" style="64" customWidth="1"/>
    <col min="2308" max="2308" width="16.6640625" style="64" customWidth="1"/>
    <col min="2309" max="2309" width="10" style="64" customWidth="1"/>
    <col min="2310" max="2310" width="12.33203125" style="64" customWidth="1"/>
    <col min="2311" max="2311" width="21" style="64" bestFit="1" customWidth="1"/>
    <col min="2312" max="2312" width="9" style="64" bestFit="1" customWidth="1"/>
    <col min="2313" max="2313" width="5.88671875" style="64" bestFit="1" customWidth="1"/>
    <col min="2314" max="2315" width="6.33203125" style="64" customWidth="1"/>
    <col min="2316" max="2316" width="6.109375" style="64" customWidth="1"/>
    <col min="2317" max="2317" width="18.5546875" style="64" bestFit="1" customWidth="1"/>
    <col min="2318" max="2560" width="9.109375" style="64"/>
    <col min="2561" max="2561" width="5.33203125" style="64" customWidth="1"/>
    <col min="2562" max="2562" width="0" style="64" hidden="1" customWidth="1"/>
    <col min="2563" max="2563" width="12.44140625" style="64" customWidth="1"/>
    <col min="2564" max="2564" width="16.6640625" style="64" customWidth="1"/>
    <col min="2565" max="2565" width="10" style="64" customWidth="1"/>
    <col min="2566" max="2566" width="12.33203125" style="64" customWidth="1"/>
    <col min="2567" max="2567" width="21" style="64" bestFit="1" customWidth="1"/>
    <col min="2568" max="2568" width="9" style="64" bestFit="1" customWidth="1"/>
    <col min="2569" max="2569" width="5.88671875" style="64" bestFit="1" customWidth="1"/>
    <col min="2570" max="2571" width="6.33203125" style="64" customWidth="1"/>
    <col min="2572" max="2572" width="6.109375" style="64" customWidth="1"/>
    <col min="2573" max="2573" width="18.5546875" style="64" bestFit="1" customWidth="1"/>
    <col min="2574" max="2816" width="9.109375" style="64"/>
    <col min="2817" max="2817" width="5.33203125" style="64" customWidth="1"/>
    <col min="2818" max="2818" width="0" style="64" hidden="1" customWidth="1"/>
    <col min="2819" max="2819" width="12.44140625" style="64" customWidth="1"/>
    <col min="2820" max="2820" width="16.6640625" style="64" customWidth="1"/>
    <col min="2821" max="2821" width="10" style="64" customWidth="1"/>
    <col min="2822" max="2822" width="12.33203125" style="64" customWidth="1"/>
    <col min="2823" max="2823" width="21" style="64" bestFit="1" customWidth="1"/>
    <col min="2824" max="2824" width="9" style="64" bestFit="1" customWidth="1"/>
    <col min="2825" max="2825" width="5.88671875" style="64" bestFit="1" customWidth="1"/>
    <col min="2826" max="2827" width="6.33203125" style="64" customWidth="1"/>
    <col min="2828" max="2828" width="6.109375" style="64" customWidth="1"/>
    <col min="2829" max="2829" width="18.5546875" style="64" bestFit="1" customWidth="1"/>
    <col min="2830" max="3072" width="9.109375" style="64"/>
    <col min="3073" max="3073" width="5.33203125" style="64" customWidth="1"/>
    <col min="3074" max="3074" width="0" style="64" hidden="1" customWidth="1"/>
    <col min="3075" max="3075" width="12.44140625" style="64" customWidth="1"/>
    <col min="3076" max="3076" width="16.6640625" style="64" customWidth="1"/>
    <col min="3077" max="3077" width="10" style="64" customWidth="1"/>
    <col min="3078" max="3078" width="12.33203125" style="64" customWidth="1"/>
    <col min="3079" max="3079" width="21" style="64" bestFit="1" customWidth="1"/>
    <col min="3080" max="3080" width="9" style="64" bestFit="1" customWidth="1"/>
    <col min="3081" max="3081" width="5.88671875" style="64" bestFit="1" customWidth="1"/>
    <col min="3082" max="3083" width="6.33203125" style="64" customWidth="1"/>
    <col min="3084" max="3084" width="6.109375" style="64" customWidth="1"/>
    <col min="3085" max="3085" width="18.5546875" style="64" bestFit="1" customWidth="1"/>
    <col min="3086" max="3328" width="9.109375" style="64"/>
    <col min="3329" max="3329" width="5.33203125" style="64" customWidth="1"/>
    <col min="3330" max="3330" width="0" style="64" hidden="1" customWidth="1"/>
    <col min="3331" max="3331" width="12.44140625" style="64" customWidth="1"/>
    <col min="3332" max="3332" width="16.6640625" style="64" customWidth="1"/>
    <col min="3333" max="3333" width="10" style="64" customWidth="1"/>
    <col min="3334" max="3334" width="12.33203125" style="64" customWidth="1"/>
    <col min="3335" max="3335" width="21" style="64" bestFit="1" customWidth="1"/>
    <col min="3336" max="3336" width="9" style="64" bestFit="1" customWidth="1"/>
    <col min="3337" max="3337" width="5.88671875" style="64" bestFit="1" customWidth="1"/>
    <col min="3338" max="3339" width="6.33203125" style="64" customWidth="1"/>
    <col min="3340" max="3340" width="6.109375" style="64" customWidth="1"/>
    <col min="3341" max="3341" width="18.5546875" style="64" bestFit="1" customWidth="1"/>
    <col min="3342" max="3584" width="9.109375" style="64"/>
    <col min="3585" max="3585" width="5.33203125" style="64" customWidth="1"/>
    <col min="3586" max="3586" width="0" style="64" hidden="1" customWidth="1"/>
    <col min="3587" max="3587" width="12.44140625" style="64" customWidth="1"/>
    <col min="3588" max="3588" width="16.6640625" style="64" customWidth="1"/>
    <col min="3589" max="3589" width="10" style="64" customWidth="1"/>
    <col min="3590" max="3590" width="12.33203125" style="64" customWidth="1"/>
    <col min="3591" max="3591" width="21" style="64" bestFit="1" customWidth="1"/>
    <col min="3592" max="3592" width="9" style="64" bestFit="1" customWidth="1"/>
    <col min="3593" max="3593" width="5.88671875" style="64" bestFit="1" customWidth="1"/>
    <col min="3594" max="3595" width="6.33203125" style="64" customWidth="1"/>
    <col min="3596" max="3596" width="6.109375" style="64" customWidth="1"/>
    <col min="3597" max="3597" width="18.5546875" style="64" bestFit="1" customWidth="1"/>
    <col min="3598" max="3840" width="9.109375" style="64"/>
    <col min="3841" max="3841" width="5.33203125" style="64" customWidth="1"/>
    <col min="3842" max="3842" width="0" style="64" hidden="1" customWidth="1"/>
    <col min="3843" max="3843" width="12.44140625" style="64" customWidth="1"/>
    <col min="3844" max="3844" width="16.6640625" style="64" customWidth="1"/>
    <col min="3845" max="3845" width="10" style="64" customWidth="1"/>
    <col min="3846" max="3846" width="12.33203125" style="64" customWidth="1"/>
    <col min="3847" max="3847" width="21" style="64" bestFit="1" customWidth="1"/>
    <col min="3848" max="3848" width="9" style="64" bestFit="1" customWidth="1"/>
    <col min="3849" max="3849" width="5.88671875" style="64" bestFit="1" customWidth="1"/>
    <col min="3850" max="3851" width="6.33203125" style="64" customWidth="1"/>
    <col min="3852" max="3852" width="6.109375" style="64" customWidth="1"/>
    <col min="3853" max="3853" width="18.5546875" style="64" bestFit="1" customWidth="1"/>
    <col min="3854" max="4096" width="9.109375" style="64"/>
    <col min="4097" max="4097" width="5.33203125" style="64" customWidth="1"/>
    <col min="4098" max="4098" width="0" style="64" hidden="1" customWidth="1"/>
    <col min="4099" max="4099" width="12.44140625" style="64" customWidth="1"/>
    <col min="4100" max="4100" width="16.6640625" style="64" customWidth="1"/>
    <col min="4101" max="4101" width="10" style="64" customWidth="1"/>
    <col min="4102" max="4102" width="12.33203125" style="64" customWidth="1"/>
    <col min="4103" max="4103" width="21" style="64" bestFit="1" customWidth="1"/>
    <col min="4104" max="4104" width="9" style="64" bestFit="1" customWidth="1"/>
    <col min="4105" max="4105" width="5.88671875" style="64" bestFit="1" customWidth="1"/>
    <col min="4106" max="4107" width="6.33203125" style="64" customWidth="1"/>
    <col min="4108" max="4108" width="6.109375" style="64" customWidth="1"/>
    <col min="4109" max="4109" width="18.5546875" style="64" bestFit="1" customWidth="1"/>
    <col min="4110" max="4352" width="9.109375" style="64"/>
    <col min="4353" max="4353" width="5.33203125" style="64" customWidth="1"/>
    <col min="4354" max="4354" width="0" style="64" hidden="1" customWidth="1"/>
    <col min="4355" max="4355" width="12.44140625" style="64" customWidth="1"/>
    <col min="4356" max="4356" width="16.6640625" style="64" customWidth="1"/>
    <col min="4357" max="4357" width="10" style="64" customWidth="1"/>
    <col min="4358" max="4358" width="12.33203125" style="64" customWidth="1"/>
    <col min="4359" max="4359" width="21" style="64" bestFit="1" customWidth="1"/>
    <col min="4360" max="4360" width="9" style="64" bestFit="1" customWidth="1"/>
    <col min="4361" max="4361" width="5.88671875" style="64" bestFit="1" customWidth="1"/>
    <col min="4362" max="4363" width="6.33203125" style="64" customWidth="1"/>
    <col min="4364" max="4364" width="6.109375" style="64" customWidth="1"/>
    <col min="4365" max="4365" width="18.5546875" style="64" bestFit="1" customWidth="1"/>
    <col min="4366" max="4608" width="9.109375" style="64"/>
    <col min="4609" max="4609" width="5.33203125" style="64" customWidth="1"/>
    <col min="4610" max="4610" width="0" style="64" hidden="1" customWidth="1"/>
    <col min="4611" max="4611" width="12.44140625" style="64" customWidth="1"/>
    <col min="4612" max="4612" width="16.6640625" style="64" customWidth="1"/>
    <col min="4613" max="4613" width="10" style="64" customWidth="1"/>
    <col min="4614" max="4614" width="12.33203125" style="64" customWidth="1"/>
    <col min="4615" max="4615" width="21" style="64" bestFit="1" customWidth="1"/>
    <col min="4616" max="4616" width="9" style="64" bestFit="1" customWidth="1"/>
    <col min="4617" max="4617" width="5.88671875" style="64" bestFit="1" customWidth="1"/>
    <col min="4618" max="4619" width="6.33203125" style="64" customWidth="1"/>
    <col min="4620" max="4620" width="6.109375" style="64" customWidth="1"/>
    <col min="4621" max="4621" width="18.5546875" style="64" bestFit="1" customWidth="1"/>
    <col min="4622" max="4864" width="9.109375" style="64"/>
    <col min="4865" max="4865" width="5.33203125" style="64" customWidth="1"/>
    <col min="4866" max="4866" width="0" style="64" hidden="1" customWidth="1"/>
    <col min="4867" max="4867" width="12.44140625" style="64" customWidth="1"/>
    <col min="4868" max="4868" width="16.6640625" style="64" customWidth="1"/>
    <col min="4869" max="4869" width="10" style="64" customWidth="1"/>
    <col min="4870" max="4870" width="12.33203125" style="64" customWidth="1"/>
    <col min="4871" max="4871" width="21" style="64" bestFit="1" customWidth="1"/>
    <col min="4872" max="4872" width="9" style="64" bestFit="1" customWidth="1"/>
    <col min="4873" max="4873" width="5.88671875" style="64" bestFit="1" customWidth="1"/>
    <col min="4874" max="4875" width="6.33203125" style="64" customWidth="1"/>
    <col min="4876" max="4876" width="6.109375" style="64" customWidth="1"/>
    <col min="4877" max="4877" width="18.5546875" style="64" bestFit="1" customWidth="1"/>
    <col min="4878" max="5120" width="9.109375" style="64"/>
    <col min="5121" max="5121" width="5.33203125" style="64" customWidth="1"/>
    <col min="5122" max="5122" width="0" style="64" hidden="1" customWidth="1"/>
    <col min="5123" max="5123" width="12.44140625" style="64" customWidth="1"/>
    <col min="5124" max="5124" width="16.6640625" style="64" customWidth="1"/>
    <col min="5125" max="5125" width="10" style="64" customWidth="1"/>
    <col min="5126" max="5126" width="12.33203125" style="64" customWidth="1"/>
    <col min="5127" max="5127" width="21" style="64" bestFit="1" customWidth="1"/>
    <col min="5128" max="5128" width="9" style="64" bestFit="1" customWidth="1"/>
    <col min="5129" max="5129" width="5.88671875" style="64" bestFit="1" customWidth="1"/>
    <col min="5130" max="5131" width="6.33203125" style="64" customWidth="1"/>
    <col min="5132" max="5132" width="6.109375" style="64" customWidth="1"/>
    <col min="5133" max="5133" width="18.5546875" style="64" bestFit="1" customWidth="1"/>
    <col min="5134" max="5376" width="9.109375" style="64"/>
    <col min="5377" max="5377" width="5.33203125" style="64" customWidth="1"/>
    <col min="5378" max="5378" width="0" style="64" hidden="1" customWidth="1"/>
    <col min="5379" max="5379" width="12.44140625" style="64" customWidth="1"/>
    <col min="5380" max="5380" width="16.6640625" style="64" customWidth="1"/>
    <col min="5381" max="5381" width="10" style="64" customWidth="1"/>
    <col min="5382" max="5382" width="12.33203125" style="64" customWidth="1"/>
    <col min="5383" max="5383" width="21" style="64" bestFit="1" customWidth="1"/>
    <col min="5384" max="5384" width="9" style="64" bestFit="1" customWidth="1"/>
    <col min="5385" max="5385" width="5.88671875" style="64" bestFit="1" customWidth="1"/>
    <col min="5386" max="5387" width="6.33203125" style="64" customWidth="1"/>
    <col min="5388" max="5388" width="6.109375" style="64" customWidth="1"/>
    <col min="5389" max="5389" width="18.5546875" style="64" bestFit="1" customWidth="1"/>
    <col min="5390" max="5632" width="9.109375" style="64"/>
    <col min="5633" max="5633" width="5.33203125" style="64" customWidth="1"/>
    <col min="5634" max="5634" width="0" style="64" hidden="1" customWidth="1"/>
    <col min="5635" max="5635" width="12.44140625" style="64" customWidth="1"/>
    <col min="5636" max="5636" width="16.6640625" style="64" customWidth="1"/>
    <col min="5637" max="5637" width="10" style="64" customWidth="1"/>
    <col min="5638" max="5638" width="12.33203125" style="64" customWidth="1"/>
    <col min="5639" max="5639" width="21" style="64" bestFit="1" customWidth="1"/>
    <col min="5640" max="5640" width="9" style="64" bestFit="1" customWidth="1"/>
    <col min="5641" max="5641" width="5.88671875" style="64" bestFit="1" customWidth="1"/>
    <col min="5642" max="5643" width="6.33203125" style="64" customWidth="1"/>
    <col min="5644" max="5644" width="6.109375" style="64" customWidth="1"/>
    <col min="5645" max="5645" width="18.5546875" style="64" bestFit="1" customWidth="1"/>
    <col min="5646" max="5888" width="9.109375" style="64"/>
    <col min="5889" max="5889" width="5.33203125" style="64" customWidth="1"/>
    <col min="5890" max="5890" width="0" style="64" hidden="1" customWidth="1"/>
    <col min="5891" max="5891" width="12.44140625" style="64" customWidth="1"/>
    <col min="5892" max="5892" width="16.6640625" style="64" customWidth="1"/>
    <col min="5893" max="5893" width="10" style="64" customWidth="1"/>
    <col min="5894" max="5894" width="12.33203125" style="64" customWidth="1"/>
    <col min="5895" max="5895" width="21" style="64" bestFit="1" customWidth="1"/>
    <col min="5896" max="5896" width="9" style="64" bestFit="1" customWidth="1"/>
    <col min="5897" max="5897" width="5.88671875" style="64" bestFit="1" customWidth="1"/>
    <col min="5898" max="5899" width="6.33203125" style="64" customWidth="1"/>
    <col min="5900" max="5900" width="6.109375" style="64" customWidth="1"/>
    <col min="5901" max="5901" width="18.5546875" style="64" bestFit="1" customWidth="1"/>
    <col min="5902" max="6144" width="9.109375" style="64"/>
    <col min="6145" max="6145" width="5.33203125" style="64" customWidth="1"/>
    <col min="6146" max="6146" width="0" style="64" hidden="1" customWidth="1"/>
    <col min="6147" max="6147" width="12.44140625" style="64" customWidth="1"/>
    <col min="6148" max="6148" width="16.6640625" style="64" customWidth="1"/>
    <col min="6149" max="6149" width="10" style="64" customWidth="1"/>
    <col min="6150" max="6150" width="12.33203125" style="64" customWidth="1"/>
    <col min="6151" max="6151" width="21" style="64" bestFit="1" customWidth="1"/>
    <col min="6152" max="6152" width="9" style="64" bestFit="1" customWidth="1"/>
    <col min="6153" max="6153" width="5.88671875" style="64" bestFit="1" customWidth="1"/>
    <col min="6154" max="6155" width="6.33203125" style="64" customWidth="1"/>
    <col min="6156" max="6156" width="6.109375" style="64" customWidth="1"/>
    <col min="6157" max="6157" width="18.5546875" style="64" bestFit="1" customWidth="1"/>
    <col min="6158" max="6400" width="9.109375" style="64"/>
    <col min="6401" max="6401" width="5.33203125" style="64" customWidth="1"/>
    <col min="6402" max="6402" width="0" style="64" hidden="1" customWidth="1"/>
    <col min="6403" max="6403" width="12.44140625" style="64" customWidth="1"/>
    <col min="6404" max="6404" width="16.6640625" style="64" customWidth="1"/>
    <col min="6405" max="6405" width="10" style="64" customWidth="1"/>
    <col min="6406" max="6406" width="12.33203125" style="64" customWidth="1"/>
    <col min="6407" max="6407" width="21" style="64" bestFit="1" customWidth="1"/>
    <col min="6408" max="6408" width="9" style="64" bestFit="1" customWidth="1"/>
    <col min="6409" max="6409" width="5.88671875" style="64" bestFit="1" customWidth="1"/>
    <col min="6410" max="6411" width="6.33203125" style="64" customWidth="1"/>
    <col min="6412" max="6412" width="6.109375" style="64" customWidth="1"/>
    <col min="6413" max="6413" width="18.5546875" style="64" bestFit="1" customWidth="1"/>
    <col min="6414" max="6656" width="9.109375" style="64"/>
    <col min="6657" max="6657" width="5.33203125" style="64" customWidth="1"/>
    <col min="6658" max="6658" width="0" style="64" hidden="1" customWidth="1"/>
    <col min="6659" max="6659" width="12.44140625" style="64" customWidth="1"/>
    <col min="6660" max="6660" width="16.6640625" style="64" customWidth="1"/>
    <col min="6661" max="6661" width="10" style="64" customWidth="1"/>
    <col min="6662" max="6662" width="12.33203125" style="64" customWidth="1"/>
    <col min="6663" max="6663" width="21" style="64" bestFit="1" customWidth="1"/>
    <col min="6664" max="6664" width="9" style="64" bestFit="1" customWidth="1"/>
    <col min="6665" max="6665" width="5.88671875" style="64" bestFit="1" customWidth="1"/>
    <col min="6666" max="6667" width="6.33203125" style="64" customWidth="1"/>
    <col min="6668" max="6668" width="6.109375" style="64" customWidth="1"/>
    <col min="6669" max="6669" width="18.5546875" style="64" bestFit="1" customWidth="1"/>
    <col min="6670" max="6912" width="9.109375" style="64"/>
    <col min="6913" max="6913" width="5.33203125" style="64" customWidth="1"/>
    <col min="6914" max="6914" width="0" style="64" hidden="1" customWidth="1"/>
    <col min="6915" max="6915" width="12.44140625" style="64" customWidth="1"/>
    <col min="6916" max="6916" width="16.6640625" style="64" customWidth="1"/>
    <col min="6917" max="6917" width="10" style="64" customWidth="1"/>
    <col min="6918" max="6918" width="12.33203125" style="64" customWidth="1"/>
    <col min="6919" max="6919" width="21" style="64" bestFit="1" customWidth="1"/>
    <col min="6920" max="6920" width="9" style="64" bestFit="1" customWidth="1"/>
    <col min="6921" max="6921" width="5.88671875" style="64" bestFit="1" customWidth="1"/>
    <col min="6922" max="6923" width="6.33203125" style="64" customWidth="1"/>
    <col min="6924" max="6924" width="6.109375" style="64" customWidth="1"/>
    <col min="6925" max="6925" width="18.5546875" style="64" bestFit="1" customWidth="1"/>
    <col min="6926" max="7168" width="9.109375" style="64"/>
    <col min="7169" max="7169" width="5.33203125" style="64" customWidth="1"/>
    <col min="7170" max="7170" width="0" style="64" hidden="1" customWidth="1"/>
    <col min="7171" max="7171" width="12.44140625" style="64" customWidth="1"/>
    <col min="7172" max="7172" width="16.6640625" style="64" customWidth="1"/>
    <col min="7173" max="7173" width="10" style="64" customWidth="1"/>
    <col min="7174" max="7174" width="12.33203125" style="64" customWidth="1"/>
    <col min="7175" max="7175" width="21" style="64" bestFit="1" customWidth="1"/>
    <col min="7176" max="7176" width="9" style="64" bestFit="1" customWidth="1"/>
    <col min="7177" max="7177" width="5.88671875" style="64" bestFit="1" customWidth="1"/>
    <col min="7178" max="7179" width="6.33203125" style="64" customWidth="1"/>
    <col min="7180" max="7180" width="6.109375" style="64" customWidth="1"/>
    <col min="7181" max="7181" width="18.5546875" style="64" bestFit="1" customWidth="1"/>
    <col min="7182" max="7424" width="9.109375" style="64"/>
    <col min="7425" max="7425" width="5.33203125" style="64" customWidth="1"/>
    <col min="7426" max="7426" width="0" style="64" hidden="1" customWidth="1"/>
    <col min="7427" max="7427" width="12.44140625" style="64" customWidth="1"/>
    <col min="7428" max="7428" width="16.6640625" style="64" customWidth="1"/>
    <col min="7429" max="7429" width="10" style="64" customWidth="1"/>
    <col min="7430" max="7430" width="12.33203125" style="64" customWidth="1"/>
    <col min="7431" max="7431" width="21" style="64" bestFit="1" customWidth="1"/>
    <col min="7432" max="7432" width="9" style="64" bestFit="1" customWidth="1"/>
    <col min="7433" max="7433" width="5.88671875" style="64" bestFit="1" customWidth="1"/>
    <col min="7434" max="7435" width="6.33203125" style="64" customWidth="1"/>
    <col min="7436" max="7436" width="6.109375" style="64" customWidth="1"/>
    <col min="7437" max="7437" width="18.5546875" style="64" bestFit="1" customWidth="1"/>
    <col min="7438" max="7680" width="9.109375" style="64"/>
    <col min="7681" max="7681" width="5.33203125" style="64" customWidth="1"/>
    <col min="7682" max="7682" width="0" style="64" hidden="1" customWidth="1"/>
    <col min="7683" max="7683" width="12.44140625" style="64" customWidth="1"/>
    <col min="7684" max="7684" width="16.6640625" style="64" customWidth="1"/>
    <col min="7685" max="7685" width="10" style="64" customWidth="1"/>
    <col min="7686" max="7686" width="12.33203125" style="64" customWidth="1"/>
    <col min="7687" max="7687" width="21" style="64" bestFit="1" customWidth="1"/>
    <col min="7688" max="7688" width="9" style="64" bestFit="1" customWidth="1"/>
    <col min="7689" max="7689" width="5.88671875" style="64" bestFit="1" customWidth="1"/>
    <col min="7690" max="7691" width="6.33203125" style="64" customWidth="1"/>
    <col min="7692" max="7692" width="6.109375" style="64" customWidth="1"/>
    <col min="7693" max="7693" width="18.5546875" style="64" bestFit="1" customWidth="1"/>
    <col min="7694" max="7936" width="9.109375" style="64"/>
    <col min="7937" max="7937" width="5.33203125" style="64" customWidth="1"/>
    <col min="7938" max="7938" width="0" style="64" hidden="1" customWidth="1"/>
    <col min="7939" max="7939" width="12.44140625" style="64" customWidth="1"/>
    <col min="7940" max="7940" width="16.6640625" style="64" customWidth="1"/>
    <col min="7941" max="7941" width="10" style="64" customWidth="1"/>
    <col min="7942" max="7942" width="12.33203125" style="64" customWidth="1"/>
    <col min="7943" max="7943" width="21" style="64" bestFit="1" customWidth="1"/>
    <col min="7944" max="7944" width="9" style="64" bestFit="1" customWidth="1"/>
    <col min="7945" max="7945" width="5.88671875" style="64" bestFit="1" customWidth="1"/>
    <col min="7946" max="7947" width="6.33203125" style="64" customWidth="1"/>
    <col min="7948" max="7948" width="6.109375" style="64" customWidth="1"/>
    <col min="7949" max="7949" width="18.5546875" style="64" bestFit="1" customWidth="1"/>
    <col min="7950" max="8192" width="9.109375" style="64"/>
    <col min="8193" max="8193" width="5.33203125" style="64" customWidth="1"/>
    <col min="8194" max="8194" width="0" style="64" hidden="1" customWidth="1"/>
    <col min="8195" max="8195" width="12.44140625" style="64" customWidth="1"/>
    <col min="8196" max="8196" width="16.6640625" style="64" customWidth="1"/>
    <col min="8197" max="8197" width="10" style="64" customWidth="1"/>
    <col min="8198" max="8198" width="12.33203125" style="64" customWidth="1"/>
    <col min="8199" max="8199" width="21" style="64" bestFit="1" customWidth="1"/>
    <col min="8200" max="8200" width="9" style="64" bestFit="1" customWidth="1"/>
    <col min="8201" max="8201" width="5.88671875" style="64" bestFit="1" customWidth="1"/>
    <col min="8202" max="8203" width="6.33203125" style="64" customWidth="1"/>
    <col min="8204" max="8204" width="6.109375" style="64" customWidth="1"/>
    <col min="8205" max="8205" width="18.5546875" style="64" bestFit="1" customWidth="1"/>
    <col min="8206" max="8448" width="9.109375" style="64"/>
    <col min="8449" max="8449" width="5.33203125" style="64" customWidth="1"/>
    <col min="8450" max="8450" width="0" style="64" hidden="1" customWidth="1"/>
    <col min="8451" max="8451" width="12.44140625" style="64" customWidth="1"/>
    <col min="8452" max="8452" width="16.6640625" style="64" customWidth="1"/>
    <col min="8453" max="8453" width="10" style="64" customWidth="1"/>
    <col min="8454" max="8454" width="12.33203125" style="64" customWidth="1"/>
    <col min="8455" max="8455" width="21" style="64" bestFit="1" customWidth="1"/>
    <col min="8456" max="8456" width="9" style="64" bestFit="1" customWidth="1"/>
    <col min="8457" max="8457" width="5.88671875" style="64" bestFit="1" customWidth="1"/>
    <col min="8458" max="8459" width="6.33203125" style="64" customWidth="1"/>
    <col min="8460" max="8460" width="6.109375" style="64" customWidth="1"/>
    <col min="8461" max="8461" width="18.5546875" style="64" bestFit="1" customWidth="1"/>
    <col min="8462" max="8704" width="9.109375" style="64"/>
    <col min="8705" max="8705" width="5.33203125" style="64" customWidth="1"/>
    <col min="8706" max="8706" width="0" style="64" hidden="1" customWidth="1"/>
    <col min="8707" max="8707" width="12.44140625" style="64" customWidth="1"/>
    <col min="8708" max="8708" width="16.6640625" style="64" customWidth="1"/>
    <col min="8709" max="8709" width="10" style="64" customWidth="1"/>
    <col min="8710" max="8710" width="12.33203125" style="64" customWidth="1"/>
    <col min="8711" max="8711" width="21" style="64" bestFit="1" customWidth="1"/>
    <col min="8712" max="8712" width="9" style="64" bestFit="1" customWidth="1"/>
    <col min="8713" max="8713" width="5.88671875" style="64" bestFit="1" customWidth="1"/>
    <col min="8714" max="8715" width="6.33203125" style="64" customWidth="1"/>
    <col min="8716" max="8716" width="6.109375" style="64" customWidth="1"/>
    <col min="8717" max="8717" width="18.5546875" style="64" bestFit="1" customWidth="1"/>
    <col min="8718" max="8960" width="9.109375" style="64"/>
    <col min="8961" max="8961" width="5.33203125" style="64" customWidth="1"/>
    <col min="8962" max="8962" width="0" style="64" hidden="1" customWidth="1"/>
    <col min="8963" max="8963" width="12.44140625" style="64" customWidth="1"/>
    <col min="8964" max="8964" width="16.6640625" style="64" customWidth="1"/>
    <col min="8965" max="8965" width="10" style="64" customWidth="1"/>
    <col min="8966" max="8966" width="12.33203125" style="64" customWidth="1"/>
    <col min="8967" max="8967" width="21" style="64" bestFit="1" customWidth="1"/>
    <col min="8968" max="8968" width="9" style="64" bestFit="1" customWidth="1"/>
    <col min="8969" max="8969" width="5.88671875" style="64" bestFit="1" customWidth="1"/>
    <col min="8970" max="8971" width="6.33203125" style="64" customWidth="1"/>
    <col min="8972" max="8972" width="6.109375" style="64" customWidth="1"/>
    <col min="8973" max="8973" width="18.5546875" style="64" bestFit="1" customWidth="1"/>
    <col min="8974" max="9216" width="9.109375" style="64"/>
    <col min="9217" max="9217" width="5.33203125" style="64" customWidth="1"/>
    <col min="9218" max="9218" width="0" style="64" hidden="1" customWidth="1"/>
    <col min="9219" max="9219" width="12.44140625" style="64" customWidth="1"/>
    <col min="9220" max="9220" width="16.6640625" style="64" customWidth="1"/>
    <col min="9221" max="9221" width="10" style="64" customWidth="1"/>
    <col min="9222" max="9222" width="12.33203125" style="64" customWidth="1"/>
    <col min="9223" max="9223" width="21" style="64" bestFit="1" customWidth="1"/>
    <col min="9224" max="9224" width="9" style="64" bestFit="1" customWidth="1"/>
    <col min="9225" max="9225" width="5.88671875" style="64" bestFit="1" customWidth="1"/>
    <col min="9226" max="9227" width="6.33203125" style="64" customWidth="1"/>
    <col min="9228" max="9228" width="6.109375" style="64" customWidth="1"/>
    <col min="9229" max="9229" width="18.5546875" style="64" bestFit="1" customWidth="1"/>
    <col min="9230" max="9472" width="9.109375" style="64"/>
    <col min="9473" max="9473" width="5.33203125" style="64" customWidth="1"/>
    <col min="9474" max="9474" width="0" style="64" hidden="1" customWidth="1"/>
    <col min="9475" max="9475" width="12.44140625" style="64" customWidth="1"/>
    <col min="9476" max="9476" width="16.6640625" style="64" customWidth="1"/>
    <col min="9477" max="9477" width="10" style="64" customWidth="1"/>
    <col min="9478" max="9478" width="12.33203125" style="64" customWidth="1"/>
    <col min="9479" max="9479" width="21" style="64" bestFit="1" customWidth="1"/>
    <col min="9480" max="9480" width="9" style="64" bestFit="1" customWidth="1"/>
    <col min="9481" max="9481" width="5.88671875" style="64" bestFit="1" customWidth="1"/>
    <col min="9482" max="9483" width="6.33203125" style="64" customWidth="1"/>
    <col min="9484" max="9484" width="6.109375" style="64" customWidth="1"/>
    <col min="9485" max="9485" width="18.5546875" style="64" bestFit="1" customWidth="1"/>
    <col min="9486" max="9728" width="9.109375" style="64"/>
    <col min="9729" max="9729" width="5.33203125" style="64" customWidth="1"/>
    <col min="9730" max="9730" width="0" style="64" hidden="1" customWidth="1"/>
    <col min="9731" max="9731" width="12.44140625" style="64" customWidth="1"/>
    <col min="9732" max="9732" width="16.6640625" style="64" customWidth="1"/>
    <col min="9733" max="9733" width="10" style="64" customWidth="1"/>
    <col min="9734" max="9734" width="12.33203125" style="64" customWidth="1"/>
    <col min="9735" max="9735" width="21" style="64" bestFit="1" customWidth="1"/>
    <col min="9736" max="9736" width="9" style="64" bestFit="1" customWidth="1"/>
    <col min="9737" max="9737" width="5.88671875" style="64" bestFit="1" customWidth="1"/>
    <col min="9738" max="9739" width="6.33203125" style="64" customWidth="1"/>
    <col min="9740" max="9740" width="6.109375" style="64" customWidth="1"/>
    <col min="9741" max="9741" width="18.5546875" style="64" bestFit="1" customWidth="1"/>
    <col min="9742" max="9984" width="9.109375" style="64"/>
    <col min="9985" max="9985" width="5.33203125" style="64" customWidth="1"/>
    <col min="9986" max="9986" width="0" style="64" hidden="1" customWidth="1"/>
    <col min="9987" max="9987" width="12.44140625" style="64" customWidth="1"/>
    <col min="9988" max="9988" width="16.6640625" style="64" customWidth="1"/>
    <col min="9989" max="9989" width="10" style="64" customWidth="1"/>
    <col min="9990" max="9990" width="12.33203125" style="64" customWidth="1"/>
    <col min="9991" max="9991" width="21" style="64" bestFit="1" customWidth="1"/>
    <col min="9992" max="9992" width="9" style="64" bestFit="1" customWidth="1"/>
    <col min="9993" max="9993" width="5.88671875" style="64" bestFit="1" customWidth="1"/>
    <col min="9994" max="9995" width="6.33203125" style="64" customWidth="1"/>
    <col min="9996" max="9996" width="6.109375" style="64" customWidth="1"/>
    <col min="9997" max="9997" width="18.5546875" style="64" bestFit="1" customWidth="1"/>
    <col min="9998" max="10240" width="9.109375" style="64"/>
    <col min="10241" max="10241" width="5.33203125" style="64" customWidth="1"/>
    <col min="10242" max="10242" width="0" style="64" hidden="1" customWidth="1"/>
    <col min="10243" max="10243" width="12.44140625" style="64" customWidth="1"/>
    <col min="10244" max="10244" width="16.6640625" style="64" customWidth="1"/>
    <col min="10245" max="10245" width="10" style="64" customWidth="1"/>
    <col min="10246" max="10246" width="12.33203125" style="64" customWidth="1"/>
    <col min="10247" max="10247" width="21" style="64" bestFit="1" customWidth="1"/>
    <col min="10248" max="10248" width="9" style="64" bestFit="1" customWidth="1"/>
    <col min="10249" max="10249" width="5.88671875" style="64" bestFit="1" customWidth="1"/>
    <col min="10250" max="10251" width="6.33203125" style="64" customWidth="1"/>
    <col min="10252" max="10252" width="6.109375" style="64" customWidth="1"/>
    <col min="10253" max="10253" width="18.5546875" style="64" bestFit="1" customWidth="1"/>
    <col min="10254" max="10496" width="9.109375" style="64"/>
    <col min="10497" max="10497" width="5.33203125" style="64" customWidth="1"/>
    <col min="10498" max="10498" width="0" style="64" hidden="1" customWidth="1"/>
    <col min="10499" max="10499" width="12.44140625" style="64" customWidth="1"/>
    <col min="10500" max="10500" width="16.6640625" style="64" customWidth="1"/>
    <col min="10501" max="10501" width="10" style="64" customWidth="1"/>
    <col min="10502" max="10502" width="12.33203125" style="64" customWidth="1"/>
    <col min="10503" max="10503" width="21" style="64" bestFit="1" customWidth="1"/>
    <col min="10504" max="10504" width="9" style="64" bestFit="1" customWidth="1"/>
    <col min="10505" max="10505" width="5.88671875" style="64" bestFit="1" customWidth="1"/>
    <col min="10506" max="10507" width="6.33203125" style="64" customWidth="1"/>
    <col min="10508" max="10508" width="6.109375" style="64" customWidth="1"/>
    <col min="10509" max="10509" width="18.5546875" style="64" bestFit="1" customWidth="1"/>
    <col min="10510" max="10752" width="9.109375" style="64"/>
    <col min="10753" max="10753" width="5.33203125" style="64" customWidth="1"/>
    <col min="10754" max="10754" width="0" style="64" hidden="1" customWidth="1"/>
    <col min="10755" max="10755" width="12.44140625" style="64" customWidth="1"/>
    <col min="10756" max="10756" width="16.6640625" style="64" customWidth="1"/>
    <col min="10757" max="10757" width="10" style="64" customWidth="1"/>
    <col min="10758" max="10758" width="12.33203125" style="64" customWidth="1"/>
    <col min="10759" max="10759" width="21" style="64" bestFit="1" customWidth="1"/>
    <col min="10760" max="10760" width="9" style="64" bestFit="1" customWidth="1"/>
    <col min="10761" max="10761" width="5.88671875" style="64" bestFit="1" customWidth="1"/>
    <col min="10762" max="10763" width="6.33203125" style="64" customWidth="1"/>
    <col min="10764" max="10764" width="6.109375" style="64" customWidth="1"/>
    <col min="10765" max="10765" width="18.5546875" style="64" bestFit="1" customWidth="1"/>
    <col min="10766" max="11008" width="9.109375" style="64"/>
    <col min="11009" max="11009" width="5.33203125" style="64" customWidth="1"/>
    <col min="11010" max="11010" width="0" style="64" hidden="1" customWidth="1"/>
    <col min="11011" max="11011" width="12.44140625" style="64" customWidth="1"/>
    <col min="11012" max="11012" width="16.6640625" style="64" customWidth="1"/>
    <col min="11013" max="11013" width="10" style="64" customWidth="1"/>
    <col min="11014" max="11014" width="12.33203125" style="64" customWidth="1"/>
    <col min="11015" max="11015" width="21" style="64" bestFit="1" customWidth="1"/>
    <col min="11016" max="11016" width="9" style="64" bestFit="1" customWidth="1"/>
    <col min="11017" max="11017" width="5.88671875" style="64" bestFit="1" customWidth="1"/>
    <col min="11018" max="11019" width="6.33203125" style="64" customWidth="1"/>
    <col min="11020" max="11020" width="6.109375" style="64" customWidth="1"/>
    <col min="11021" max="11021" width="18.5546875" style="64" bestFit="1" customWidth="1"/>
    <col min="11022" max="11264" width="9.109375" style="64"/>
    <col min="11265" max="11265" width="5.33203125" style="64" customWidth="1"/>
    <col min="11266" max="11266" width="0" style="64" hidden="1" customWidth="1"/>
    <col min="11267" max="11267" width="12.44140625" style="64" customWidth="1"/>
    <col min="11268" max="11268" width="16.6640625" style="64" customWidth="1"/>
    <col min="11269" max="11269" width="10" style="64" customWidth="1"/>
    <col min="11270" max="11270" width="12.33203125" style="64" customWidth="1"/>
    <col min="11271" max="11271" width="21" style="64" bestFit="1" customWidth="1"/>
    <col min="11272" max="11272" width="9" style="64" bestFit="1" customWidth="1"/>
    <col min="11273" max="11273" width="5.88671875" style="64" bestFit="1" customWidth="1"/>
    <col min="11274" max="11275" width="6.33203125" style="64" customWidth="1"/>
    <col min="11276" max="11276" width="6.109375" style="64" customWidth="1"/>
    <col min="11277" max="11277" width="18.5546875" style="64" bestFit="1" customWidth="1"/>
    <col min="11278" max="11520" width="9.109375" style="64"/>
    <col min="11521" max="11521" width="5.33203125" style="64" customWidth="1"/>
    <col min="11522" max="11522" width="0" style="64" hidden="1" customWidth="1"/>
    <col min="11523" max="11523" width="12.44140625" style="64" customWidth="1"/>
    <col min="11524" max="11524" width="16.6640625" style="64" customWidth="1"/>
    <col min="11525" max="11525" width="10" style="64" customWidth="1"/>
    <col min="11526" max="11526" width="12.33203125" style="64" customWidth="1"/>
    <col min="11527" max="11527" width="21" style="64" bestFit="1" customWidth="1"/>
    <col min="11528" max="11528" width="9" style="64" bestFit="1" customWidth="1"/>
    <col min="11529" max="11529" width="5.88671875" style="64" bestFit="1" customWidth="1"/>
    <col min="11530" max="11531" width="6.33203125" style="64" customWidth="1"/>
    <col min="11532" max="11532" width="6.109375" style="64" customWidth="1"/>
    <col min="11533" max="11533" width="18.5546875" style="64" bestFit="1" customWidth="1"/>
    <col min="11534" max="11776" width="9.109375" style="64"/>
    <col min="11777" max="11777" width="5.33203125" style="64" customWidth="1"/>
    <col min="11778" max="11778" width="0" style="64" hidden="1" customWidth="1"/>
    <col min="11779" max="11779" width="12.44140625" style="64" customWidth="1"/>
    <col min="11780" max="11780" width="16.6640625" style="64" customWidth="1"/>
    <col min="11781" max="11781" width="10" style="64" customWidth="1"/>
    <col min="11782" max="11782" width="12.33203125" style="64" customWidth="1"/>
    <col min="11783" max="11783" width="21" style="64" bestFit="1" customWidth="1"/>
    <col min="11784" max="11784" width="9" style="64" bestFit="1" customWidth="1"/>
    <col min="11785" max="11785" width="5.88671875" style="64" bestFit="1" customWidth="1"/>
    <col min="11786" max="11787" width="6.33203125" style="64" customWidth="1"/>
    <col min="11788" max="11788" width="6.109375" style="64" customWidth="1"/>
    <col min="11789" max="11789" width="18.5546875" style="64" bestFit="1" customWidth="1"/>
    <col min="11790" max="12032" width="9.109375" style="64"/>
    <col min="12033" max="12033" width="5.33203125" style="64" customWidth="1"/>
    <col min="12034" max="12034" width="0" style="64" hidden="1" customWidth="1"/>
    <col min="12035" max="12035" width="12.44140625" style="64" customWidth="1"/>
    <col min="12036" max="12036" width="16.6640625" style="64" customWidth="1"/>
    <col min="12037" max="12037" width="10" style="64" customWidth="1"/>
    <col min="12038" max="12038" width="12.33203125" style="64" customWidth="1"/>
    <col min="12039" max="12039" width="21" style="64" bestFit="1" customWidth="1"/>
    <col min="12040" max="12040" width="9" style="64" bestFit="1" customWidth="1"/>
    <col min="12041" max="12041" width="5.88671875" style="64" bestFit="1" customWidth="1"/>
    <col min="12042" max="12043" width="6.33203125" style="64" customWidth="1"/>
    <col min="12044" max="12044" width="6.109375" style="64" customWidth="1"/>
    <col min="12045" max="12045" width="18.5546875" style="64" bestFit="1" customWidth="1"/>
    <col min="12046" max="12288" width="9.109375" style="64"/>
    <col min="12289" max="12289" width="5.33203125" style="64" customWidth="1"/>
    <col min="12290" max="12290" width="0" style="64" hidden="1" customWidth="1"/>
    <col min="12291" max="12291" width="12.44140625" style="64" customWidth="1"/>
    <col min="12292" max="12292" width="16.6640625" style="64" customWidth="1"/>
    <col min="12293" max="12293" width="10" style="64" customWidth="1"/>
    <col min="12294" max="12294" width="12.33203125" style="64" customWidth="1"/>
    <col min="12295" max="12295" width="21" style="64" bestFit="1" customWidth="1"/>
    <col min="12296" max="12296" width="9" style="64" bestFit="1" customWidth="1"/>
    <col min="12297" max="12297" width="5.88671875" style="64" bestFit="1" customWidth="1"/>
    <col min="12298" max="12299" width="6.33203125" style="64" customWidth="1"/>
    <col min="12300" max="12300" width="6.109375" style="64" customWidth="1"/>
    <col min="12301" max="12301" width="18.5546875" style="64" bestFit="1" customWidth="1"/>
    <col min="12302" max="12544" width="9.109375" style="64"/>
    <col min="12545" max="12545" width="5.33203125" style="64" customWidth="1"/>
    <col min="12546" max="12546" width="0" style="64" hidden="1" customWidth="1"/>
    <col min="12547" max="12547" width="12.44140625" style="64" customWidth="1"/>
    <col min="12548" max="12548" width="16.6640625" style="64" customWidth="1"/>
    <col min="12549" max="12549" width="10" style="64" customWidth="1"/>
    <col min="12550" max="12550" width="12.33203125" style="64" customWidth="1"/>
    <col min="12551" max="12551" width="21" style="64" bestFit="1" customWidth="1"/>
    <col min="12552" max="12552" width="9" style="64" bestFit="1" customWidth="1"/>
    <col min="12553" max="12553" width="5.88671875" style="64" bestFit="1" customWidth="1"/>
    <col min="12554" max="12555" width="6.33203125" style="64" customWidth="1"/>
    <col min="12556" max="12556" width="6.109375" style="64" customWidth="1"/>
    <col min="12557" max="12557" width="18.5546875" style="64" bestFit="1" customWidth="1"/>
    <col min="12558" max="12800" width="9.109375" style="64"/>
    <col min="12801" max="12801" width="5.33203125" style="64" customWidth="1"/>
    <col min="12802" max="12802" width="0" style="64" hidden="1" customWidth="1"/>
    <col min="12803" max="12803" width="12.44140625" style="64" customWidth="1"/>
    <col min="12804" max="12804" width="16.6640625" style="64" customWidth="1"/>
    <col min="12805" max="12805" width="10" style="64" customWidth="1"/>
    <col min="12806" max="12806" width="12.33203125" style="64" customWidth="1"/>
    <col min="12807" max="12807" width="21" style="64" bestFit="1" customWidth="1"/>
    <col min="12808" max="12808" width="9" style="64" bestFit="1" customWidth="1"/>
    <col min="12809" max="12809" width="5.88671875" style="64" bestFit="1" customWidth="1"/>
    <col min="12810" max="12811" width="6.33203125" style="64" customWidth="1"/>
    <col min="12812" max="12812" width="6.109375" style="64" customWidth="1"/>
    <col min="12813" max="12813" width="18.5546875" style="64" bestFit="1" customWidth="1"/>
    <col min="12814" max="13056" width="9.109375" style="64"/>
    <col min="13057" max="13057" width="5.33203125" style="64" customWidth="1"/>
    <col min="13058" max="13058" width="0" style="64" hidden="1" customWidth="1"/>
    <col min="13059" max="13059" width="12.44140625" style="64" customWidth="1"/>
    <col min="13060" max="13060" width="16.6640625" style="64" customWidth="1"/>
    <col min="13061" max="13061" width="10" style="64" customWidth="1"/>
    <col min="13062" max="13062" width="12.33203125" style="64" customWidth="1"/>
    <col min="13063" max="13063" width="21" style="64" bestFit="1" customWidth="1"/>
    <col min="13064" max="13064" width="9" style="64" bestFit="1" customWidth="1"/>
    <col min="13065" max="13065" width="5.88671875" style="64" bestFit="1" customWidth="1"/>
    <col min="13066" max="13067" width="6.33203125" style="64" customWidth="1"/>
    <col min="13068" max="13068" width="6.109375" style="64" customWidth="1"/>
    <col min="13069" max="13069" width="18.5546875" style="64" bestFit="1" customWidth="1"/>
    <col min="13070" max="13312" width="9.109375" style="64"/>
    <col min="13313" max="13313" width="5.33203125" style="64" customWidth="1"/>
    <col min="13314" max="13314" width="0" style="64" hidden="1" customWidth="1"/>
    <col min="13315" max="13315" width="12.44140625" style="64" customWidth="1"/>
    <col min="13316" max="13316" width="16.6640625" style="64" customWidth="1"/>
    <col min="13317" max="13317" width="10" style="64" customWidth="1"/>
    <col min="13318" max="13318" width="12.33203125" style="64" customWidth="1"/>
    <col min="13319" max="13319" width="21" style="64" bestFit="1" customWidth="1"/>
    <col min="13320" max="13320" width="9" style="64" bestFit="1" customWidth="1"/>
    <col min="13321" max="13321" width="5.88671875" style="64" bestFit="1" customWidth="1"/>
    <col min="13322" max="13323" width="6.33203125" style="64" customWidth="1"/>
    <col min="13324" max="13324" width="6.109375" style="64" customWidth="1"/>
    <col min="13325" max="13325" width="18.5546875" style="64" bestFit="1" customWidth="1"/>
    <col min="13326" max="13568" width="9.109375" style="64"/>
    <col min="13569" max="13569" width="5.33203125" style="64" customWidth="1"/>
    <col min="13570" max="13570" width="0" style="64" hidden="1" customWidth="1"/>
    <col min="13571" max="13571" width="12.44140625" style="64" customWidth="1"/>
    <col min="13572" max="13572" width="16.6640625" style="64" customWidth="1"/>
    <col min="13573" max="13573" width="10" style="64" customWidth="1"/>
    <col min="13574" max="13574" width="12.33203125" style="64" customWidth="1"/>
    <col min="13575" max="13575" width="21" style="64" bestFit="1" customWidth="1"/>
    <col min="13576" max="13576" width="9" style="64" bestFit="1" customWidth="1"/>
    <col min="13577" max="13577" width="5.88671875" style="64" bestFit="1" customWidth="1"/>
    <col min="13578" max="13579" width="6.33203125" style="64" customWidth="1"/>
    <col min="13580" max="13580" width="6.109375" style="64" customWidth="1"/>
    <col min="13581" max="13581" width="18.5546875" style="64" bestFit="1" customWidth="1"/>
    <col min="13582" max="13824" width="9.109375" style="64"/>
    <col min="13825" max="13825" width="5.33203125" style="64" customWidth="1"/>
    <col min="13826" max="13826" width="0" style="64" hidden="1" customWidth="1"/>
    <col min="13827" max="13827" width="12.44140625" style="64" customWidth="1"/>
    <col min="13828" max="13828" width="16.6640625" style="64" customWidth="1"/>
    <col min="13829" max="13829" width="10" style="64" customWidth="1"/>
    <col min="13830" max="13830" width="12.33203125" style="64" customWidth="1"/>
    <col min="13831" max="13831" width="21" style="64" bestFit="1" customWidth="1"/>
    <col min="13832" max="13832" width="9" style="64" bestFit="1" customWidth="1"/>
    <col min="13833" max="13833" width="5.88671875" style="64" bestFit="1" customWidth="1"/>
    <col min="13834" max="13835" width="6.33203125" style="64" customWidth="1"/>
    <col min="13836" max="13836" width="6.109375" style="64" customWidth="1"/>
    <col min="13837" max="13837" width="18.5546875" style="64" bestFit="1" customWidth="1"/>
    <col min="13838" max="14080" width="9.109375" style="64"/>
    <col min="14081" max="14081" width="5.33203125" style="64" customWidth="1"/>
    <col min="14082" max="14082" width="0" style="64" hidden="1" customWidth="1"/>
    <col min="14083" max="14083" width="12.44140625" style="64" customWidth="1"/>
    <col min="14084" max="14084" width="16.6640625" style="64" customWidth="1"/>
    <col min="14085" max="14085" width="10" style="64" customWidth="1"/>
    <col min="14086" max="14086" width="12.33203125" style="64" customWidth="1"/>
    <col min="14087" max="14087" width="21" style="64" bestFit="1" customWidth="1"/>
    <col min="14088" max="14088" width="9" style="64" bestFit="1" customWidth="1"/>
    <col min="14089" max="14089" width="5.88671875" style="64" bestFit="1" customWidth="1"/>
    <col min="14090" max="14091" width="6.33203125" style="64" customWidth="1"/>
    <col min="14092" max="14092" width="6.109375" style="64" customWidth="1"/>
    <col min="14093" max="14093" width="18.5546875" style="64" bestFit="1" customWidth="1"/>
    <col min="14094" max="14336" width="9.109375" style="64"/>
    <col min="14337" max="14337" width="5.33203125" style="64" customWidth="1"/>
    <col min="14338" max="14338" width="0" style="64" hidden="1" customWidth="1"/>
    <col min="14339" max="14339" width="12.44140625" style="64" customWidth="1"/>
    <col min="14340" max="14340" width="16.6640625" style="64" customWidth="1"/>
    <col min="14341" max="14341" width="10" style="64" customWidth="1"/>
    <col min="14342" max="14342" width="12.33203125" style="64" customWidth="1"/>
    <col min="14343" max="14343" width="21" style="64" bestFit="1" customWidth="1"/>
    <col min="14344" max="14344" width="9" style="64" bestFit="1" customWidth="1"/>
    <col min="14345" max="14345" width="5.88671875" style="64" bestFit="1" customWidth="1"/>
    <col min="14346" max="14347" width="6.33203125" style="64" customWidth="1"/>
    <col min="14348" max="14348" width="6.109375" style="64" customWidth="1"/>
    <col min="14349" max="14349" width="18.5546875" style="64" bestFit="1" customWidth="1"/>
    <col min="14350" max="14592" width="9.109375" style="64"/>
    <col min="14593" max="14593" width="5.33203125" style="64" customWidth="1"/>
    <col min="14594" max="14594" width="0" style="64" hidden="1" customWidth="1"/>
    <col min="14595" max="14595" width="12.44140625" style="64" customWidth="1"/>
    <col min="14596" max="14596" width="16.6640625" style="64" customWidth="1"/>
    <col min="14597" max="14597" width="10" style="64" customWidth="1"/>
    <col min="14598" max="14598" width="12.33203125" style="64" customWidth="1"/>
    <col min="14599" max="14599" width="21" style="64" bestFit="1" customWidth="1"/>
    <col min="14600" max="14600" width="9" style="64" bestFit="1" customWidth="1"/>
    <col min="14601" max="14601" width="5.88671875" style="64" bestFit="1" customWidth="1"/>
    <col min="14602" max="14603" width="6.33203125" style="64" customWidth="1"/>
    <col min="14604" max="14604" width="6.109375" style="64" customWidth="1"/>
    <col min="14605" max="14605" width="18.5546875" style="64" bestFit="1" customWidth="1"/>
    <col min="14606" max="14848" width="9.109375" style="64"/>
    <col min="14849" max="14849" width="5.33203125" style="64" customWidth="1"/>
    <col min="14850" max="14850" width="0" style="64" hidden="1" customWidth="1"/>
    <col min="14851" max="14851" width="12.44140625" style="64" customWidth="1"/>
    <col min="14852" max="14852" width="16.6640625" style="64" customWidth="1"/>
    <col min="14853" max="14853" width="10" style="64" customWidth="1"/>
    <col min="14854" max="14854" width="12.33203125" style="64" customWidth="1"/>
    <col min="14855" max="14855" width="21" style="64" bestFit="1" customWidth="1"/>
    <col min="14856" max="14856" width="9" style="64" bestFit="1" customWidth="1"/>
    <col min="14857" max="14857" width="5.88671875" style="64" bestFit="1" customWidth="1"/>
    <col min="14858" max="14859" width="6.33203125" style="64" customWidth="1"/>
    <col min="14860" max="14860" width="6.109375" style="64" customWidth="1"/>
    <col min="14861" max="14861" width="18.5546875" style="64" bestFit="1" customWidth="1"/>
    <col min="14862" max="15104" width="9.109375" style="64"/>
    <col min="15105" max="15105" width="5.33203125" style="64" customWidth="1"/>
    <col min="15106" max="15106" width="0" style="64" hidden="1" customWidth="1"/>
    <col min="15107" max="15107" width="12.44140625" style="64" customWidth="1"/>
    <col min="15108" max="15108" width="16.6640625" style="64" customWidth="1"/>
    <col min="15109" max="15109" width="10" style="64" customWidth="1"/>
    <col min="15110" max="15110" width="12.33203125" style="64" customWidth="1"/>
    <col min="15111" max="15111" width="21" style="64" bestFit="1" customWidth="1"/>
    <col min="15112" max="15112" width="9" style="64" bestFit="1" customWidth="1"/>
    <col min="15113" max="15113" width="5.88671875" style="64" bestFit="1" customWidth="1"/>
    <col min="15114" max="15115" width="6.33203125" style="64" customWidth="1"/>
    <col min="15116" max="15116" width="6.109375" style="64" customWidth="1"/>
    <col min="15117" max="15117" width="18.5546875" style="64" bestFit="1" customWidth="1"/>
    <col min="15118" max="15360" width="9.109375" style="64"/>
    <col min="15361" max="15361" width="5.33203125" style="64" customWidth="1"/>
    <col min="15362" max="15362" width="0" style="64" hidden="1" customWidth="1"/>
    <col min="15363" max="15363" width="12.44140625" style="64" customWidth="1"/>
    <col min="15364" max="15364" width="16.6640625" style="64" customWidth="1"/>
    <col min="15365" max="15365" width="10" style="64" customWidth="1"/>
    <col min="15366" max="15366" width="12.33203125" style="64" customWidth="1"/>
    <col min="15367" max="15367" width="21" style="64" bestFit="1" customWidth="1"/>
    <col min="15368" max="15368" width="9" style="64" bestFit="1" customWidth="1"/>
    <col min="15369" max="15369" width="5.88671875" style="64" bestFit="1" customWidth="1"/>
    <col min="15370" max="15371" width="6.33203125" style="64" customWidth="1"/>
    <col min="15372" max="15372" width="6.109375" style="64" customWidth="1"/>
    <col min="15373" max="15373" width="18.5546875" style="64" bestFit="1" customWidth="1"/>
    <col min="15374" max="15616" width="9.109375" style="64"/>
    <col min="15617" max="15617" width="5.33203125" style="64" customWidth="1"/>
    <col min="15618" max="15618" width="0" style="64" hidden="1" customWidth="1"/>
    <col min="15619" max="15619" width="12.44140625" style="64" customWidth="1"/>
    <col min="15620" max="15620" width="16.6640625" style="64" customWidth="1"/>
    <col min="15621" max="15621" width="10" style="64" customWidth="1"/>
    <col min="15622" max="15622" width="12.33203125" style="64" customWidth="1"/>
    <col min="15623" max="15623" width="21" style="64" bestFit="1" customWidth="1"/>
    <col min="15624" max="15624" width="9" style="64" bestFit="1" customWidth="1"/>
    <col min="15625" max="15625" width="5.88671875" style="64" bestFit="1" customWidth="1"/>
    <col min="15626" max="15627" width="6.33203125" style="64" customWidth="1"/>
    <col min="15628" max="15628" width="6.109375" style="64" customWidth="1"/>
    <col min="15629" max="15629" width="18.5546875" style="64" bestFit="1" customWidth="1"/>
    <col min="15630" max="15872" width="9.109375" style="64"/>
    <col min="15873" max="15873" width="5.33203125" style="64" customWidth="1"/>
    <col min="15874" max="15874" width="0" style="64" hidden="1" customWidth="1"/>
    <col min="15875" max="15875" width="12.44140625" style="64" customWidth="1"/>
    <col min="15876" max="15876" width="16.6640625" style="64" customWidth="1"/>
    <col min="15877" max="15877" width="10" style="64" customWidth="1"/>
    <col min="15878" max="15878" width="12.33203125" style="64" customWidth="1"/>
    <col min="15879" max="15879" width="21" style="64" bestFit="1" customWidth="1"/>
    <col min="15880" max="15880" width="9" style="64" bestFit="1" customWidth="1"/>
    <col min="15881" max="15881" width="5.88671875" style="64" bestFit="1" customWidth="1"/>
    <col min="15882" max="15883" width="6.33203125" style="64" customWidth="1"/>
    <col min="15884" max="15884" width="6.109375" style="64" customWidth="1"/>
    <col min="15885" max="15885" width="18.5546875" style="64" bestFit="1" customWidth="1"/>
    <col min="15886" max="16128" width="9.109375" style="64"/>
    <col min="16129" max="16129" width="5.33203125" style="64" customWidth="1"/>
    <col min="16130" max="16130" width="0" style="64" hidden="1" customWidth="1"/>
    <col min="16131" max="16131" width="12.44140625" style="64" customWidth="1"/>
    <col min="16132" max="16132" width="16.6640625" style="64" customWidth="1"/>
    <col min="16133" max="16133" width="10" style="64" customWidth="1"/>
    <col min="16134" max="16134" width="12.33203125" style="64" customWidth="1"/>
    <col min="16135" max="16135" width="21" style="64" bestFit="1" customWidth="1"/>
    <col min="16136" max="16136" width="9" style="64" bestFit="1" customWidth="1"/>
    <col min="16137" max="16137" width="5.88671875" style="64" bestFit="1" customWidth="1"/>
    <col min="16138" max="16139" width="6.33203125" style="64" customWidth="1"/>
    <col min="16140" max="16140" width="6.109375" style="64" customWidth="1"/>
    <col min="16141" max="16141" width="18.5546875" style="64" bestFit="1" customWidth="1"/>
    <col min="16142" max="16384" width="9.109375" style="64"/>
  </cols>
  <sheetData>
    <row r="1" spans="1:13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3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3" s="70" customFormat="1" ht="6.75" customHeight="1">
      <c r="A3" s="64"/>
      <c r="B3" s="64"/>
      <c r="C3" s="64"/>
      <c r="D3" s="65"/>
      <c r="E3" s="66"/>
      <c r="F3" s="67"/>
      <c r="G3" s="67"/>
      <c r="H3" s="67"/>
      <c r="I3" s="67"/>
      <c r="J3" s="69"/>
      <c r="K3" s="69"/>
      <c r="L3" s="69"/>
      <c r="M3" s="352"/>
    </row>
    <row r="4" spans="1:13" s="74" customFormat="1" ht="15.6">
      <c r="C4" s="20" t="s">
        <v>483</v>
      </c>
      <c r="D4" s="20"/>
      <c r="E4" s="66"/>
      <c r="F4" s="353"/>
      <c r="G4" s="353"/>
      <c r="H4" s="76"/>
      <c r="I4" s="76"/>
      <c r="J4" s="60"/>
      <c r="K4" s="60"/>
      <c r="L4" s="62"/>
      <c r="M4" s="70"/>
    </row>
    <row r="5" spans="1:13" ht="18" customHeight="1" thickBot="1">
      <c r="C5" s="354"/>
      <c r="D5" s="65" t="s">
        <v>569</v>
      </c>
      <c r="E5" s="66"/>
      <c r="F5" s="353"/>
      <c r="G5" s="353"/>
    </row>
    <row r="6" spans="1:13" s="87" customFormat="1" ht="14.25" customHeight="1" thickBot="1">
      <c r="A6" s="356" t="s">
        <v>70</v>
      </c>
      <c r="B6" s="357" t="s">
        <v>168</v>
      </c>
      <c r="C6" s="77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80" t="s">
        <v>486</v>
      </c>
      <c r="I6" s="80" t="s">
        <v>8</v>
      </c>
      <c r="J6" s="79" t="s">
        <v>487</v>
      </c>
      <c r="K6" s="79" t="s">
        <v>488</v>
      </c>
      <c r="L6" s="85" t="s">
        <v>9</v>
      </c>
      <c r="M6" s="86" t="s">
        <v>10</v>
      </c>
    </row>
    <row r="7" spans="1:13" ht="18" customHeight="1">
      <c r="A7" s="247">
        <v>1</v>
      </c>
      <c r="B7" s="358"/>
      <c r="C7" s="90" t="s">
        <v>240</v>
      </c>
      <c r="D7" s="91" t="s">
        <v>517</v>
      </c>
      <c r="E7" s="92" t="s">
        <v>518</v>
      </c>
      <c r="F7" s="93" t="s">
        <v>192</v>
      </c>
      <c r="G7" s="93" t="s">
        <v>59</v>
      </c>
      <c r="H7" s="93"/>
      <c r="I7" s="177">
        <v>18</v>
      </c>
      <c r="J7" s="359">
        <v>8.1300000000000008</v>
      </c>
      <c r="K7" s="219">
        <v>8.07</v>
      </c>
      <c r="L7" s="360" t="str">
        <f t="shared" ref="L7:L12" si="0">IF(ISBLANK(J7),"",IF(J7&lt;=7.7,"KSM",IF(J7&lt;=8,"I A",IF(J7&lt;=8.44,"II A",IF(J7&lt;=9.04,"III A",IF(J7&lt;=9.64,"I JA",IF(J7&lt;=10.04,"II JA",IF(J7&lt;=10.34,"III JA"))))))))</f>
        <v>II A</v>
      </c>
      <c r="M7" s="93" t="s">
        <v>378</v>
      </c>
    </row>
    <row r="8" spans="1:13" ht="18" customHeight="1">
      <c r="A8" s="247">
        <v>2</v>
      </c>
      <c r="B8" s="358"/>
      <c r="C8" s="90" t="s">
        <v>229</v>
      </c>
      <c r="D8" s="91" t="s">
        <v>557</v>
      </c>
      <c r="E8" s="92" t="s">
        <v>558</v>
      </c>
      <c r="F8" s="93" t="s">
        <v>53</v>
      </c>
      <c r="G8" s="93" t="s">
        <v>14</v>
      </c>
      <c r="H8" s="93"/>
      <c r="I8" s="177">
        <v>14</v>
      </c>
      <c r="J8" s="359">
        <v>8.4</v>
      </c>
      <c r="K8" s="219">
        <v>8.14</v>
      </c>
      <c r="L8" s="360" t="str">
        <f t="shared" si="0"/>
        <v>II A</v>
      </c>
      <c r="M8" s="93" t="s">
        <v>559</v>
      </c>
    </row>
    <row r="9" spans="1:13" ht="18" customHeight="1">
      <c r="A9" s="247">
        <v>3</v>
      </c>
      <c r="B9" s="358"/>
      <c r="C9" s="90" t="s">
        <v>352</v>
      </c>
      <c r="D9" s="91" t="s">
        <v>522</v>
      </c>
      <c r="E9" s="92">
        <v>39434</v>
      </c>
      <c r="F9" s="93" t="s">
        <v>12</v>
      </c>
      <c r="G9" s="93" t="s">
        <v>13</v>
      </c>
      <c r="H9" s="93"/>
      <c r="I9" s="177">
        <v>11</v>
      </c>
      <c r="J9" s="359">
        <v>8.31</v>
      </c>
      <c r="K9" s="219">
        <v>8.2899999999999991</v>
      </c>
      <c r="L9" s="360" t="str">
        <f t="shared" si="0"/>
        <v>II A</v>
      </c>
      <c r="M9" s="93" t="s">
        <v>523</v>
      </c>
    </row>
    <row r="10" spans="1:13" ht="18" customHeight="1">
      <c r="A10" s="247">
        <v>4</v>
      </c>
      <c r="B10" s="358"/>
      <c r="C10" s="90" t="s">
        <v>537</v>
      </c>
      <c r="D10" s="91" t="s">
        <v>538</v>
      </c>
      <c r="E10" s="92" t="s">
        <v>539</v>
      </c>
      <c r="F10" s="93" t="s">
        <v>540</v>
      </c>
      <c r="G10" s="93" t="s">
        <v>541</v>
      </c>
      <c r="H10" s="93" t="s">
        <v>542</v>
      </c>
      <c r="I10" s="177">
        <v>9</v>
      </c>
      <c r="J10" s="359">
        <v>8.41</v>
      </c>
      <c r="K10" s="219">
        <v>8.3000000000000007</v>
      </c>
      <c r="L10" s="360" t="str">
        <f t="shared" si="0"/>
        <v>II A</v>
      </c>
      <c r="M10" s="93" t="s">
        <v>543</v>
      </c>
    </row>
    <row r="11" spans="1:13" ht="18" customHeight="1">
      <c r="A11" s="247">
        <v>5</v>
      </c>
      <c r="B11" s="358"/>
      <c r="C11" s="90" t="s">
        <v>551</v>
      </c>
      <c r="D11" s="91" t="s">
        <v>552</v>
      </c>
      <c r="E11" s="92" t="s">
        <v>553</v>
      </c>
      <c r="F11" s="93" t="s">
        <v>53</v>
      </c>
      <c r="G11" s="93" t="s">
        <v>14</v>
      </c>
      <c r="H11" s="93"/>
      <c r="I11" s="177">
        <v>8</v>
      </c>
      <c r="J11" s="359">
        <v>8.4700000000000006</v>
      </c>
      <c r="K11" s="219">
        <v>8.4600000000000009</v>
      </c>
      <c r="L11" s="360" t="str">
        <f t="shared" si="0"/>
        <v>III A</v>
      </c>
      <c r="M11" s="93" t="s">
        <v>25</v>
      </c>
    </row>
    <row r="12" spans="1:13" ht="18" customHeight="1" thickBot="1">
      <c r="A12" s="247">
        <v>6</v>
      </c>
      <c r="B12" s="358"/>
      <c r="C12" s="90" t="s">
        <v>504</v>
      </c>
      <c r="D12" s="91" t="s">
        <v>505</v>
      </c>
      <c r="E12" s="92" t="s">
        <v>506</v>
      </c>
      <c r="F12" s="93" t="s">
        <v>93</v>
      </c>
      <c r="G12" s="93" t="s">
        <v>59</v>
      </c>
      <c r="H12" s="93"/>
      <c r="I12" s="177">
        <v>7</v>
      </c>
      <c r="J12" s="359">
        <v>8.43</v>
      </c>
      <c r="K12" s="219">
        <v>8.67</v>
      </c>
      <c r="L12" s="360" t="str">
        <f t="shared" si="0"/>
        <v>II A</v>
      </c>
      <c r="M12" s="93" t="s">
        <v>61</v>
      </c>
    </row>
    <row r="13" spans="1:13" s="87" customFormat="1" ht="14.25" customHeight="1" thickBot="1">
      <c r="A13" s="356" t="s">
        <v>70</v>
      </c>
      <c r="B13" s="357" t="s">
        <v>168</v>
      </c>
      <c r="C13" s="77" t="s">
        <v>2</v>
      </c>
      <c r="D13" s="78" t="s">
        <v>3</v>
      </c>
      <c r="E13" s="79" t="s">
        <v>4</v>
      </c>
      <c r="F13" s="80" t="s">
        <v>5</v>
      </c>
      <c r="G13" s="80" t="s">
        <v>6</v>
      </c>
      <c r="H13" s="80" t="s">
        <v>486</v>
      </c>
      <c r="I13" s="80" t="s">
        <v>8</v>
      </c>
      <c r="J13" s="79" t="s">
        <v>487</v>
      </c>
      <c r="K13" s="79" t="s">
        <v>488</v>
      </c>
      <c r="L13" s="85" t="s">
        <v>9</v>
      </c>
      <c r="M13" s="86" t="s">
        <v>10</v>
      </c>
    </row>
    <row r="14" spans="1:13" ht="18" customHeight="1">
      <c r="A14" s="247">
        <v>7</v>
      </c>
      <c r="B14" s="358"/>
      <c r="C14" s="90" t="s">
        <v>375</v>
      </c>
      <c r="D14" s="91" t="s">
        <v>555</v>
      </c>
      <c r="E14" s="92" t="s">
        <v>556</v>
      </c>
      <c r="F14" s="93" t="s">
        <v>93</v>
      </c>
      <c r="G14" s="93" t="s">
        <v>59</v>
      </c>
      <c r="H14" s="93"/>
      <c r="I14" s="177">
        <v>6</v>
      </c>
      <c r="J14" s="359">
        <v>8.51</v>
      </c>
      <c r="K14" s="219"/>
      <c r="L14" s="360" t="str">
        <f>IF(ISBLANK(J14),"",IF(J14&lt;=7.7,"KSM",IF(J14&lt;=8,"I A",IF(J14&lt;=8.44,"II A",IF(J14&lt;=9.04,"III A",IF(J14&lt;=9.64,"I JA",IF(J14&lt;=10.04,"II JA",IF(J14&lt;=10.34,"III JA"))))))))</f>
        <v>III A</v>
      </c>
      <c r="M14" s="93" t="s">
        <v>378</v>
      </c>
    </row>
    <row r="15" spans="1:13" ht="18" customHeight="1">
      <c r="A15" s="247">
        <v>8</v>
      </c>
      <c r="B15" s="358"/>
      <c r="C15" s="90" t="s">
        <v>507</v>
      </c>
      <c r="D15" s="91" t="s">
        <v>508</v>
      </c>
      <c r="E15" s="92">
        <v>39561</v>
      </c>
      <c r="F15" s="93" t="s">
        <v>256</v>
      </c>
      <c r="G15" s="93" t="s">
        <v>257</v>
      </c>
      <c r="H15" s="93"/>
      <c r="I15" s="177">
        <v>5</v>
      </c>
      <c r="J15" s="359">
        <v>8.5500000000000007</v>
      </c>
      <c r="K15" s="219"/>
      <c r="L15" s="360" t="str">
        <f>IF(ISBLANK(J15),"",IF(J15&lt;=7.7,"KSM",IF(J15&lt;=8,"I A",IF(J15&lt;=8.44,"II A",IF(J15&lt;=9.04,"III A",IF(J15&lt;=9.64,"I JA",IF(J15&lt;=10.04,"II JA",IF(J15&lt;=10.34,"III JA"))))))))</f>
        <v>III A</v>
      </c>
      <c r="M15" s="93" t="s">
        <v>509</v>
      </c>
    </row>
    <row r="16" spans="1:13" ht="21.75" customHeight="1">
      <c r="A16" s="247">
        <v>9</v>
      </c>
      <c r="B16" s="358"/>
      <c r="C16" s="90" t="s">
        <v>532</v>
      </c>
      <c r="D16" s="91" t="s">
        <v>533</v>
      </c>
      <c r="E16" s="92">
        <v>39142</v>
      </c>
      <c r="F16" s="93" t="s">
        <v>213</v>
      </c>
      <c r="G16" s="93" t="s">
        <v>214</v>
      </c>
      <c r="H16" s="93"/>
      <c r="I16" s="177">
        <v>4</v>
      </c>
      <c r="J16" s="359">
        <v>8.5500000000000007</v>
      </c>
      <c r="K16" s="219"/>
      <c r="L16" s="360" t="str">
        <f>IF(ISBLANK(J16),"",IF(J16&lt;=7.7,"KSM",IF(J16&lt;=8,"I A",IF(J16&lt;=8.44,"II A",IF(J16&lt;=9.04,"III A",IF(J16&lt;=9.64,"I JA",IF(J16&lt;=10.04,"II JA",IF(J16&lt;=10.34,"III JA"))))))))</f>
        <v>III A</v>
      </c>
      <c r="M16" s="93" t="s">
        <v>228</v>
      </c>
    </row>
    <row r="17" spans="1:13" ht="18" customHeight="1">
      <c r="A17" s="247">
        <v>10</v>
      </c>
      <c r="B17" s="358"/>
      <c r="C17" s="90" t="s">
        <v>352</v>
      </c>
      <c r="D17" s="91" t="s">
        <v>549</v>
      </c>
      <c r="E17" s="92">
        <v>39809</v>
      </c>
      <c r="F17" s="93" t="s">
        <v>26</v>
      </c>
      <c r="G17" s="93" t="s">
        <v>13</v>
      </c>
      <c r="H17" s="93"/>
      <c r="I17" s="177" t="s">
        <v>18</v>
      </c>
      <c r="J17" s="359">
        <v>8.64</v>
      </c>
      <c r="K17" s="219"/>
      <c r="L17" s="360" t="str">
        <f>IF(ISBLANK(J17),"",IF(J17&lt;=7.7,"KSM",IF(J17&lt;=8,"I A",IF(J17&lt;=8.44,"II A",IF(J17&lt;=9.04,"III A",IF(J17&lt;=9.64,"I JA",IF(J17&lt;=10.04,"II JA",IF(J17&lt;=10.34,"III JA"))))))))</f>
        <v>III A</v>
      </c>
      <c r="M17" s="93" t="s">
        <v>550</v>
      </c>
    </row>
    <row r="18" spans="1:13" ht="18" customHeight="1">
      <c r="A18" s="247">
        <v>11</v>
      </c>
      <c r="B18" s="358"/>
      <c r="C18" s="90" t="s">
        <v>500</v>
      </c>
      <c r="D18" s="91" t="s">
        <v>501</v>
      </c>
      <c r="E18" s="92">
        <v>39147</v>
      </c>
      <c r="F18" s="93" t="s">
        <v>502</v>
      </c>
      <c r="G18" s="93" t="s">
        <v>238</v>
      </c>
      <c r="H18" s="93"/>
      <c r="I18" s="177">
        <v>3</v>
      </c>
      <c r="J18" s="359">
        <v>8.75</v>
      </c>
      <c r="K18" s="219"/>
      <c r="L18" s="360" t="str">
        <f>IF(ISBLANK(J18),"",IF(J18&lt;=7,"KSM",IF(J18&lt;=7.3,"I A",IF(J18&lt;=7.64,"II A",IF(J18&lt;=8.24,"III A",IF(J18&lt;=8.94,"I JA",IF(J18&lt;=9.44,"II JA",IF(J18&lt;=9.84,"III JA"))))))))</f>
        <v>I JA</v>
      </c>
      <c r="M18" s="93" t="s">
        <v>503</v>
      </c>
    </row>
    <row r="19" spans="1:13" ht="18" customHeight="1">
      <c r="A19" s="247">
        <v>12</v>
      </c>
      <c r="B19" s="358"/>
      <c r="C19" s="90" t="s">
        <v>159</v>
      </c>
      <c r="D19" s="91" t="s">
        <v>554</v>
      </c>
      <c r="E19" s="92" t="s">
        <v>325</v>
      </c>
      <c r="F19" s="93" t="s">
        <v>220</v>
      </c>
      <c r="G19" s="93" t="s">
        <v>221</v>
      </c>
      <c r="H19" s="93"/>
      <c r="I19" s="177">
        <v>2</v>
      </c>
      <c r="J19" s="359">
        <v>8.94</v>
      </c>
      <c r="K19" s="219"/>
      <c r="L19" s="360" t="str">
        <f t="shared" ref="L19:L29" si="1">IF(ISBLANK(J19),"",IF(J19&lt;=7.7,"KSM",IF(J19&lt;=8,"I A",IF(J19&lt;=8.44,"II A",IF(J19&lt;=9.04,"III A",IF(J19&lt;=9.64,"I JA",IF(J19&lt;=10.04,"II JA",IF(J19&lt;=10.34,"III JA"))))))))</f>
        <v>III A</v>
      </c>
      <c r="M19" s="93" t="s">
        <v>222</v>
      </c>
    </row>
    <row r="20" spans="1:13" ht="18" customHeight="1">
      <c r="A20" s="247">
        <v>13</v>
      </c>
      <c r="B20" s="358"/>
      <c r="C20" s="90" t="s">
        <v>387</v>
      </c>
      <c r="D20" s="91" t="s">
        <v>490</v>
      </c>
      <c r="E20" s="92" t="s">
        <v>491</v>
      </c>
      <c r="F20" s="93" t="s">
        <v>237</v>
      </c>
      <c r="G20" s="93" t="s">
        <v>238</v>
      </c>
      <c r="H20" s="93"/>
      <c r="I20" s="177">
        <v>1</v>
      </c>
      <c r="J20" s="359">
        <v>8.9499999999999993</v>
      </c>
      <c r="K20" s="219"/>
      <c r="L20" s="360" t="str">
        <f t="shared" si="1"/>
        <v>III A</v>
      </c>
      <c r="M20" s="93" t="s">
        <v>239</v>
      </c>
    </row>
    <row r="21" spans="1:13" ht="18" customHeight="1">
      <c r="A21" s="247">
        <v>14</v>
      </c>
      <c r="B21" s="358"/>
      <c r="C21" s="90" t="s">
        <v>530</v>
      </c>
      <c r="D21" s="91" t="s">
        <v>531</v>
      </c>
      <c r="E21" s="92">
        <v>39453</v>
      </c>
      <c r="F21" s="93" t="s">
        <v>186</v>
      </c>
      <c r="G21" s="93" t="s">
        <v>99</v>
      </c>
      <c r="H21" s="93"/>
      <c r="I21" s="177"/>
      <c r="J21" s="359">
        <v>8.9600000000000009</v>
      </c>
      <c r="K21" s="219"/>
      <c r="L21" s="360" t="str">
        <f t="shared" si="1"/>
        <v>III A</v>
      </c>
      <c r="M21" s="93" t="s">
        <v>100</v>
      </c>
    </row>
    <row r="22" spans="1:13" ht="18" customHeight="1">
      <c r="A22" s="247">
        <v>15</v>
      </c>
      <c r="B22" s="358"/>
      <c r="C22" s="90" t="s">
        <v>496</v>
      </c>
      <c r="D22" s="91" t="s">
        <v>497</v>
      </c>
      <c r="E22" s="92">
        <v>39640</v>
      </c>
      <c r="F22" s="93" t="s">
        <v>38</v>
      </c>
      <c r="G22" s="93" t="s">
        <v>39</v>
      </c>
      <c r="H22" s="93"/>
      <c r="I22" s="177"/>
      <c r="J22" s="359">
        <v>9.14</v>
      </c>
      <c r="K22" s="219"/>
      <c r="L22" s="360" t="str">
        <f t="shared" si="1"/>
        <v>I JA</v>
      </c>
      <c r="M22" s="93" t="s">
        <v>120</v>
      </c>
    </row>
    <row r="23" spans="1:13" ht="18" customHeight="1">
      <c r="A23" s="247">
        <v>16</v>
      </c>
      <c r="B23" s="358"/>
      <c r="C23" s="90" t="s">
        <v>519</v>
      </c>
      <c r="D23" s="91" t="s">
        <v>520</v>
      </c>
      <c r="E23" s="92">
        <v>39476</v>
      </c>
      <c r="F23" s="93" t="s">
        <v>26</v>
      </c>
      <c r="G23" s="93" t="s">
        <v>13</v>
      </c>
      <c r="H23" s="93"/>
      <c r="I23" s="177" t="s">
        <v>18</v>
      </c>
      <c r="J23" s="359">
        <v>9.34</v>
      </c>
      <c r="K23" s="219"/>
      <c r="L23" s="360" t="str">
        <f t="shared" si="1"/>
        <v>I JA</v>
      </c>
      <c r="M23" s="93" t="s">
        <v>521</v>
      </c>
    </row>
    <row r="24" spans="1:13" ht="18" customHeight="1">
      <c r="A24" s="247">
        <v>17</v>
      </c>
      <c r="B24" s="358"/>
      <c r="C24" s="90" t="s">
        <v>37</v>
      </c>
      <c r="D24" s="91" t="s">
        <v>489</v>
      </c>
      <c r="E24" s="92">
        <v>39402</v>
      </c>
      <c r="F24" s="93" t="s">
        <v>52</v>
      </c>
      <c r="G24" s="93" t="s">
        <v>11</v>
      </c>
      <c r="H24" s="93" t="s">
        <v>24</v>
      </c>
      <c r="I24" s="177"/>
      <c r="J24" s="359">
        <v>9.36</v>
      </c>
      <c r="K24" s="219"/>
      <c r="L24" s="360" t="str">
        <f t="shared" si="1"/>
        <v>I JA</v>
      </c>
      <c r="M24" s="93" t="s">
        <v>50</v>
      </c>
    </row>
    <row r="25" spans="1:13" ht="18" customHeight="1">
      <c r="A25" s="247">
        <v>18</v>
      </c>
      <c r="B25" s="358"/>
      <c r="C25" s="90" t="s">
        <v>352</v>
      </c>
      <c r="D25" s="91" t="s">
        <v>498</v>
      </c>
      <c r="E25" s="92" t="s">
        <v>499</v>
      </c>
      <c r="F25" s="93" t="s">
        <v>89</v>
      </c>
      <c r="G25" s="93" t="s">
        <v>14</v>
      </c>
      <c r="H25" s="93"/>
      <c r="I25" s="177" t="s">
        <v>18</v>
      </c>
      <c r="J25" s="359">
        <v>9.5399999999999991</v>
      </c>
      <c r="K25" s="219"/>
      <c r="L25" s="360" t="str">
        <f t="shared" si="1"/>
        <v>I JA</v>
      </c>
      <c r="M25" s="93" t="s">
        <v>294</v>
      </c>
    </row>
    <row r="26" spans="1:13" ht="18" customHeight="1">
      <c r="A26" s="247">
        <v>19</v>
      </c>
      <c r="B26" s="358"/>
      <c r="C26" s="90" t="s">
        <v>492</v>
      </c>
      <c r="D26" s="91" t="s">
        <v>493</v>
      </c>
      <c r="E26" s="92" t="s">
        <v>494</v>
      </c>
      <c r="F26" s="93" t="s">
        <v>16</v>
      </c>
      <c r="G26" s="93" t="s">
        <v>495</v>
      </c>
      <c r="H26" s="93"/>
      <c r="I26" s="177"/>
      <c r="J26" s="359">
        <v>9.69</v>
      </c>
      <c r="K26" s="219"/>
      <c r="L26" s="360" t="str">
        <f t="shared" si="1"/>
        <v>II JA</v>
      </c>
      <c r="M26" s="93" t="s">
        <v>17</v>
      </c>
    </row>
    <row r="27" spans="1:13" ht="18" customHeight="1">
      <c r="A27" s="247">
        <v>20</v>
      </c>
      <c r="B27" s="358"/>
      <c r="C27" s="90" t="s">
        <v>563</v>
      </c>
      <c r="D27" s="91" t="s">
        <v>564</v>
      </c>
      <c r="E27" s="92" t="s">
        <v>565</v>
      </c>
      <c r="F27" s="93" t="s">
        <v>220</v>
      </c>
      <c r="G27" s="93" t="s">
        <v>221</v>
      </c>
      <c r="H27" s="93"/>
      <c r="I27" s="177"/>
      <c r="J27" s="359">
        <v>9.7200000000000006</v>
      </c>
      <c r="K27" s="219"/>
      <c r="L27" s="360" t="str">
        <f t="shared" si="1"/>
        <v>II JA</v>
      </c>
      <c r="M27" s="93" t="s">
        <v>566</v>
      </c>
    </row>
    <row r="28" spans="1:13" ht="18" customHeight="1">
      <c r="A28" s="247">
        <v>21</v>
      </c>
      <c r="B28" s="358"/>
      <c r="C28" s="90" t="s">
        <v>544</v>
      </c>
      <c r="D28" s="91" t="s">
        <v>545</v>
      </c>
      <c r="E28" s="92" t="s">
        <v>546</v>
      </c>
      <c r="F28" s="93" t="s">
        <v>547</v>
      </c>
      <c r="G28" s="93" t="s">
        <v>59</v>
      </c>
      <c r="H28" s="93"/>
      <c r="I28" s="177" t="s">
        <v>18</v>
      </c>
      <c r="J28" s="359">
        <v>9.7799999999999994</v>
      </c>
      <c r="K28" s="219"/>
      <c r="L28" s="360" t="str">
        <f t="shared" si="1"/>
        <v>II JA</v>
      </c>
      <c r="M28" s="93" t="s">
        <v>548</v>
      </c>
    </row>
    <row r="29" spans="1:13" ht="18" customHeight="1">
      <c r="A29" s="247">
        <v>22</v>
      </c>
      <c r="B29" s="358"/>
      <c r="C29" s="90" t="s">
        <v>513</v>
      </c>
      <c r="D29" s="91" t="s">
        <v>514</v>
      </c>
      <c r="E29" s="92" t="s">
        <v>515</v>
      </c>
      <c r="F29" s="93" t="s">
        <v>205</v>
      </c>
      <c r="G29" s="93" t="s">
        <v>206</v>
      </c>
      <c r="H29" s="93"/>
      <c r="I29" s="177"/>
      <c r="J29" s="359">
        <v>9.8000000000000007</v>
      </c>
      <c r="K29" s="219"/>
      <c r="L29" s="360" t="str">
        <f t="shared" si="1"/>
        <v>II JA</v>
      </c>
      <c r="M29" s="93" t="s">
        <v>516</v>
      </c>
    </row>
    <row r="30" spans="1:13" ht="18" customHeight="1">
      <c r="A30" s="247"/>
      <c r="B30" s="358"/>
      <c r="C30" s="90" t="s">
        <v>510</v>
      </c>
      <c r="D30" s="91" t="s">
        <v>511</v>
      </c>
      <c r="E30" s="92" t="s">
        <v>512</v>
      </c>
      <c r="F30" s="93" t="s">
        <v>220</v>
      </c>
      <c r="G30" s="93" t="s">
        <v>221</v>
      </c>
      <c r="H30" s="93"/>
      <c r="I30" s="177">
        <v>-5</v>
      </c>
      <c r="J30" s="359" t="s">
        <v>71</v>
      </c>
      <c r="K30" s="219"/>
      <c r="L30" s="360"/>
      <c r="M30" s="93" t="s">
        <v>222</v>
      </c>
    </row>
    <row r="31" spans="1:13" ht="18" customHeight="1">
      <c r="A31" s="247"/>
      <c r="B31" s="358"/>
      <c r="C31" s="90" t="s">
        <v>156</v>
      </c>
      <c r="D31" s="91" t="s">
        <v>534</v>
      </c>
      <c r="E31" s="92" t="s">
        <v>535</v>
      </c>
      <c r="F31" s="93" t="s">
        <v>93</v>
      </c>
      <c r="G31" s="93" t="s">
        <v>59</v>
      </c>
      <c r="H31" s="93"/>
      <c r="I31" s="177">
        <v>-5</v>
      </c>
      <c r="J31" s="359" t="s">
        <v>71</v>
      </c>
      <c r="K31" s="219"/>
      <c r="L31" s="360"/>
      <c r="M31" s="93" t="s">
        <v>536</v>
      </c>
    </row>
    <row r="32" spans="1:13" ht="18" customHeight="1">
      <c r="A32" s="247"/>
      <c r="B32" s="358"/>
      <c r="C32" s="90" t="s">
        <v>524</v>
      </c>
      <c r="D32" s="91" t="s">
        <v>525</v>
      </c>
      <c r="E32" s="92" t="s">
        <v>42</v>
      </c>
      <c r="F32" s="93" t="s">
        <v>526</v>
      </c>
      <c r="G32" s="93" t="s">
        <v>527</v>
      </c>
      <c r="H32" s="93" t="s">
        <v>528</v>
      </c>
      <c r="I32" s="177"/>
      <c r="J32" s="359" t="s">
        <v>233</v>
      </c>
      <c r="K32" s="219"/>
      <c r="L32" s="360"/>
      <c r="M32" s="93" t="s">
        <v>529</v>
      </c>
    </row>
    <row r="33" spans="1:13" ht="18" customHeight="1">
      <c r="A33" s="247"/>
      <c r="B33" s="358"/>
      <c r="C33" s="90" t="s">
        <v>560</v>
      </c>
      <c r="D33" s="91" t="s">
        <v>561</v>
      </c>
      <c r="E33" s="92" t="s">
        <v>562</v>
      </c>
      <c r="F33" s="93" t="s">
        <v>93</v>
      </c>
      <c r="G33" s="93" t="s">
        <v>59</v>
      </c>
      <c r="H33" s="93"/>
      <c r="I33" s="177"/>
      <c r="J33" s="359" t="s">
        <v>233</v>
      </c>
      <c r="K33" s="219"/>
      <c r="L33" s="360"/>
      <c r="M33" s="93" t="s">
        <v>378</v>
      </c>
    </row>
    <row r="34" spans="1:13" ht="18" customHeight="1">
      <c r="A34" s="247"/>
      <c r="B34" s="358"/>
      <c r="C34" s="90" t="s">
        <v>352</v>
      </c>
      <c r="D34" s="91" t="s">
        <v>567</v>
      </c>
      <c r="E34" s="92" t="s">
        <v>568</v>
      </c>
      <c r="F34" s="93" t="s">
        <v>412</v>
      </c>
      <c r="G34" s="93" t="s">
        <v>413</v>
      </c>
      <c r="H34" s="93"/>
      <c r="I34" s="177"/>
      <c r="J34" s="359" t="s">
        <v>233</v>
      </c>
      <c r="K34" s="219"/>
      <c r="L34" s="360"/>
      <c r="M34" s="93" t="s">
        <v>414</v>
      </c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2"/>
  <sheetViews>
    <sheetView topLeftCell="A7" workbookViewId="0">
      <selection activeCell="U15" sqref="U15"/>
    </sheetView>
  </sheetViews>
  <sheetFormatPr defaultRowHeight="13.2"/>
  <cols>
    <col min="1" max="1" width="5.33203125" style="150" customWidth="1"/>
    <col min="2" max="2" width="4.5546875" style="150" hidden="1" customWidth="1"/>
    <col min="3" max="3" width="11.109375" style="150" customWidth="1"/>
    <col min="4" max="4" width="13.44140625" style="150" bestFit="1" customWidth="1"/>
    <col min="5" max="5" width="10.6640625" style="97" bestFit="1" customWidth="1"/>
    <col min="6" max="6" width="8.109375" style="181" bestFit="1" customWidth="1"/>
    <col min="7" max="7" width="19.88671875" style="181" bestFit="1" customWidth="1"/>
    <col min="8" max="8" width="9.88671875" style="153" customWidth="1"/>
    <col min="9" max="9" width="5.88671875" style="153" bestFit="1" customWidth="1"/>
    <col min="10" max="15" width="4.6640625" style="182" customWidth="1"/>
    <col min="16" max="16" width="9" style="155" customWidth="1"/>
    <col min="17" max="17" width="5.5546875" style="69" customWidth="1"/>
    <col min="18" max="18" width="17.88671875" style="156" bestFit="1" customWidth="1"/>
    <col min="19" max="256" width="9.109375" style="150"/>
    <col min="257" max="257" width="5.33203125" style="150" customWidth="1"/>
    <col min="258" max="258" width="0" style="150" hidden="1" customWidth="1"/>
    <col min="259" max="259" width="11.109375" style="150" customWidth="1"/>
    <col min="260" max="260" width="13.44140625" style="150" bestFit="1" customWidth="1"/>
    <col min="261" max="261" width="10.6640625" style="150" bestFit="1" customWidth="1"/>
    <col min="262" max="262" width="8.109375" style="150" bestFit="1" customWidth="1"/>
    <col min="263" max="263" width="19.88671875" style="150" bestFit="1" customWidth="1"/>
    <col min="264" max="264" width="9.88671875" style="150" customWidth="1"/>
    <col min="265" max="265" width="5.88671875" style="150" bestFit="1" customWidth="1"/>
    <col min="266" max="271" width="4.6640625" style="150" customWidth="1"/>
    <col min="272" max="272" width="9" style="150" customWidth="1"/>
    <col min="273" max="273" width="5.5546875" style="150" customWidth="1"/>
    <col min="274" max="274" width="17.88671875" style="150" bestFit="1" customWidth="1"/>
    <col min="275" max="512" width="9.109375" style="150"/>
    <col min="513" max="513" width="5.33203125" style="150" customWidth="1"/>
    <col min="514" max="514" width="0" style="150" hidden="1" customWidth="1"/>
    <col min="515" max="515" width="11.109375" style="150" customWidth="1"/>
    <col min="516" max="516" width="13.44140625" style="150" bestFit="1" customWidth="1"/>
    <col min="517" max="517" width="10.6640625" style="150" bestFit="1" customWidth="1"/>
    <col min="518" max="518" width="8.109375" style="150" bestFit="1" customWidth="1"/>
    <col min="519" max="519" width="19.88671875" style="150" bestFit="1" customWidth="1"/>
    <col min="520" max="520" width="9.88671875" style="150" customWidth="1"/>
    <col min="521" max="521" width="5.88671875" style="150" bestFit="1" customWidth="1"/>
    <col min="522" max="527" width="4.6640625" style="150" customWidth="1"/>
    <col min="528" max="528" width="9" style="150" customWidth="1"/>
    <col min="529" max="529" width="5.5546875" style="150" customWidth="1"/>
    <col min="530" max="530" width="17.88671875" style="150" bestFit="1" customWidth="1"/>
    <col min="531" max="768" width="9.109375" style="150"/>
    <col min="769" max="769" width="5.33203125" style="150" customWidth="1"/>
    <col min="770" max="770" width="0" style="150" hidden="1" customWidth="1"/>
    <col min="771" max="771" width="11.109375" style="150" customWidth="1"/>
    <col min="772" max="772" width="13.44140625" style="150" bestFit="1" customWidth="1"/>
    <col min="773" max="773" width="10.6640625" style="150" bestFit="1" customWidth="1"/>
    <col min="774" max="774" width="8.109375" style="150" bestFit="1" customWidth="1"/>
    <col min="775" max="775" width="19.88671875" style="150" bestFit="1" customWidth="1"/>
    <col min="776" max="776" width="9.88671875" style="150" customWidth="1"/>
    <col min="777" max="777" width="5.88671875" style="150" bestFit="1" customWidth="1"/>
    <col min="778" max="783" width="4.6640625" style="150" customWidth="1"/>
    <col min="784" max="784" width="9" style="150" customWidth="1"/>
    <col min="785" max="785" width="5.5546875" style="150" customWidth="1"/>
    <col min="786" max="786" width="17.88671875" style="150" bestFit="1" customWidth="1"/>
    <col min="787" max="1024" width="9.109375" style="150"/>
    <col min="1025" max="1025" width="5.33203125" style="150" customWidth="1"/>
    <col min="1026" max="1026" width="0" style="150" hidden="1" customWidth="1"/>
    <col min="1027" max="1027" width="11.109375" style="150" customWidth="1"/>
    <col min="1028" max="1028" width="13.44140625" style="150" bestFit="1" customWidth="1"/>
    <col min="1029" max="1029" width="10.6640625" style="150" bestFit="1" customWidth="1"/>
    <col min="1030" max="1030" width="8.109375" style="150" bestFit="1" customWidth="1"/>
    <col min="1031" max="1031" width="19.88671875" style="150" bestFit="1" customWidth="1"/>
    <col min="1032" max="1032" width="9.88671875" style="150" customWidth="1"/>
    <col min="1033" max="1033" width="5.88671875" style="150" bestFit="1" customWidth="1"/>
    <col min="1034" max="1039" width="4.6640625" style="150" customWidth="1"/>
    <col min="1040" max="1040" width="9" style="150" customWidth="1"/>
    <col min="1041" max="1041" width="5.5546875" style="150" customWidth="1"/>
    <col min="1042" max="1042" width="17.88671875" style="150" bestFit="1" customWidth="1"/>
    <col min="1043" max="1280" width="9.109375" style="150"/>
    <col min="1281" max="1281" width="5.33203125" style="150" customWidth="1"/>
    <col min="1282" max="1282" width="0" style="150" hidden="1" customWidth="1"/>
    <col min="1283" max="1283" width="11.109375" style="150" customWidth="1"/>
    <col min="1284" max="1284" width="13.44140625" style="150" bestFit="1" customWidth="1"/>
    <col min="1285" max="1285" width="10.6640625" style="150" bestFit="1" customWidth="1"/>
    <col min="1286" max="1286" width="8.109375" style="150" bestFit="1" customWidth="1"/>
    <col min="1287" max="1287" width="19.88671875" style="150" bestFit="1" customWidth="1"/>
    <col min="1288" max="1288" width="9.88671875" style="150" customWidth="1"/>
    <col min="1289" max="1289" width="5.88671875" style="150" bestFit="1" customWidth="1"/>
    <col min="1290" max="1295" width="4.6640625" style="150" customWidth="1"/>
    <col min="1296" max="1296" width="9" style="150" customWidth="1"/>
    <col min="1297" max="1297" width="5.5546875" style="150" customWidth="1"/>
    <col min="1298" max="1298" width="17.88671875" style="150" bestFit="1" customWidth="1"/>
    <col min="1299" max="1536" width="9.109375" style="150"/>
    <col min="1537" max="1537" width="5.33203125" style="150" customWidth="1"/>
    <col min="1538" max="1538" width="0" style="150" hidden="1" customWidth="1"/>
    <col min="1539" max="1539" width="11.109375" style="150" customWidth="1"/>
    <col min="1540" max="1540" width="13.44140625" style="150" bestFit="1" customWidth="1"/>
    <col min="1541" max="1541" width="10.6640625" style="150" bestFit="1" customWidth="1"/>
    <col min="1542" max="1542" width="8.109375" style="150" bestFit="1" customWidth="1"/>
    <col min="1543" max="1543" width="19.88671875" style="150" bestFit="1" customWidth="1"/>
    <col min="1544" max="1544" width="9.88671875" style="150" customWidth="1"/>
    <col min="1545" max="1545" width="5.88671875" style="150" bestFit="1" customWidth="1"/>
    <col min="1546" max="1551" width="4.6640625" style="150" customWidth="1"/>
    <col min="1552" max="1552" width="9" style="150" customWidth="1"/>
    <col min="1553" max="1553" width="5.5546875" style="150" customWidth="1"/>
    <col min="1554" max="1554" width="17.88671875" style="150" bestFit="1" customWidth="1"/>
    <col min="1555" max="1792" width="9.109375" style="150"/>
    <col min="1793" max="1793" width="5.33203125" style="150" customWidth="1"/>
    <col min="1794" max="1794" width="0" style="150" hidden="1" customWidth="1"/>
    <col min="1795" max="1795" width="11.109375" style="150" customWidth="1"/>
    <col min="1796" max="1796" width="13.44140625" style="150" bestFit="1" customWidth="1"/>
    <col min="1797" max="1797" width="10.6640625" style="150" bestFit="1" customWidth="1"/>
    <col min="1798" max="1798" width="8.109375" style="150" bestFit="1" customWidth="1"/>
    <col min="1799" max="1799" width="19.88671875" style="150" bestFit="1" customWidth="1"/>
    <col min="1800" max="1800" width="9.88671875" style="150" customWidth="1"/>
    <col min="1801" max="1801" width="5.88671875" style="150" bestFit="1" customWidth="1"/>
    <col min="1802" max="1807" width="4.6640625" style="150" customWidth="1"/>
    <col min="1808" max="1808" width="9" style="150" customWidth="1"/>
    <col min="1809" max="1809" width="5.5546875" style="150" customWidth="1"/>
    <col min="1810" max="1810" width="17.88671875" style="150" bestFit="1" customWidth="1"/>
    <col min="1811" max="2048" width="9.109375" style="150"/>
    <col min="2049" max="2049" width="5.33203125" style="150" customWidth="1"/>
    <col min="2050" max="2050" width="0" style="150" hidden="1" customWidth="1"/>
    <col min="2051" max="2051" width="11.109375" style="150" customWidth="1"/>
    <col min="2052" max="2052" width="13.44140625" style="150" bestFit="1" customWidth="1"/>
    <col min="2053" max="2053" width="10.6640625" style="150" bestFit="1" customWidth="1"/>
    <col min="2054" max="2054" width="8.109375" style="150" bestFit="1" customWidth="1"/>
    <col min="2055" max="2055" width="19.88671875" style="150" bestFit="1" customWidth="1"/>
    <col min="2056" max="2056" width="9.88671875" style="150" customWidth="1"/>
    <col min="2057" max="2057" width="5.88671875" style="150" bestFit="1" customWidth="1"/>
    <col min="2058" max="2063" width="4.6640625" style="150" customWidth="1"/>
    <col min="2064" max="2064" width="9" style="150" customWidth="1"/>
    <col min="2065" max="2065" width="5.5546875" style="150" customWidth="1"/>
    <col min="2066" max="2066" width="17.88671875" style="150" bestFit="1" customWidth="1"/>
    <col min="2067" max="2304" width="9.109375" style="150"/>
    <col min="2305" max="2305" width="5.33203125" style="150" customWidth="1"/>
    <col min="2306" max="2306" width="0" style="150" hidden="1" customWidth="1"/>
    <col min="2307" max="2307" width="11.109375" style="150" customWidth="1"/>
    <col min="2308" max="2308" width="13.44140625" style="150" bestFit="1" customWidth="1"/>
    <col min="2309" max="2309" width="10.6640625" style="150" bestFit="1" customWidth="1"/>
    <col min="2310" max="2310" width="8.109375" style="150" bestFit="1" customWidth="1"/>
    <col min="2311" max="2311" width="19.88671875" style="150" bestFit="1" customWidth="1"/>
    <col min="2312" max="2312" width="9.88671875" style="150" customWidth="1"/>
    <col min="2313" max="2313" width="5.88671875" style="150" bestFit="1" customWidth="1"/>
    <col min="2314" max="2319" width="4.6640625" style="150" customWidth="1"/>
    <col min="2320" max="2320" width="9" style="150" customWidth="1"/>
    <col min="2321" max="2321" width="5.5546875" style="150" customWidth="1"/>
    <col min="2322" max="2322" width="17.88671875" style="150" bestFit="1" customWidth="1"/>
    <col min="2323" max="2560" width="9.109375" style="150"/>
    <col min="2561" max="2561" width="5.33203125" style="150" customWidth="1"/>
    <col min="2562" max="2562" width="0" style="150" hidden="1" customWidth="1"/>
    <col min="2563" max="2563" width="11.109375" style="150" customWidth="1"/>
    <col min="2564" max="2564" width="13.44140625" style="150" bestFit="1" customWidth="1"/>
    <col min="2565" max="2565" width="10.6640625" style="150" bestFit="1" customWidth="1"/>
    <col min="2566" max="2566" width="8.109375" style="150" bestFit="1" customWidth="1"/>
    <col min="2567" max="2567" width="19.88671875" style="150" bestFit="1" customWidth="1"/>
    <col min="2568" max="2568" width="9.88671875" style="150" customWidth="1"/>
    <col min="2569" max="2569" width="5.88671875" style="150" bestFit="1" customWidth="1"/>
    <col min="2570" max="2575" width="4.6640625" style="150" customWidth="1"/>
    <col min="2576" max="2576" width="9" style="150" customWidth="1"/>
    <col min="2577" max="2577" width="5.5546875" style="150" customWidth="1"/>
    <col min="2578" max="2578" width="17.88671875" style="150" bestFit="1" customWidth="1"/>
    <col min="2579" max="2816" width="9.109375" style="150"/>
    <col min="2817" max="2817" width="5.33203125" style="150" customWidth="1"/>
    <col min="2818" max="2818" width="0" style="150" hidden="1" customWidth="1"/>
    <col min="2819" max="2819" width="11.109375" style="150" customWidth="1"/>
    <col min="2820" max="2820" width="13.44140625" style="150" bestFit="1" customWidth="1"/>
    <col min="2821" max="2821" width="10.6640625" style="150" bestFit="1" customWidth="1"/>
    <col min="2822" max="2822" width="8.109375" style="150" bestFit="1" customWidth="1"/>
    <col min="2823" max="2823" width="19.88671875" style="150" bestFit="1" customWidth="1"/>
    <col min="2824" max="2824" width="9.88671875" style="150" customWidth="1"/>
    <col min="2825" max="2825" width="5.88671875" style="150" bestFit="1" customWidth="1"/>
    <col min="2826" max="2831" width="4.6640625" style="150" customWidth="1"/>
    <col min="2832" max="2832" width="9" style="150" customWidth="1"/>
    <col min="2833" max="2833" width="5.5546875" style="150" customWidth="1"/>
    <col min="2834" max="2834" width="17.88671875" style="150" bestFit="1" customWidth="1"/>
    <col min="2835" max="3072" width="9.109375" style="150"/>
    <col min="3073" max="3073" width="5.33203125" style="150" customWidth="1"/>
    <col min="3074" max="3074" width="0" style="150" hidden="1" customWidth="1"/>
    <col min="3075" max="3075" width="11.109375" style="150" customWidth="1"/>
    <col min="3076" max="3076" width="13.44140625" style="150" bestFit="1" customWidth="1"/>
    <col min="3077" max="3077" width="10.6640625" style="150" bestFit="1" customWidth="1"/>
    <col min="3078" max="3078" width="8.109375" style="150" bestFit="1" customWidth="1"/>
    <col min="3079" max="3079" width="19.88671875" style="150" bestFit="1" customWidth="1"/>
    <col min="3080" max="3080" width="9.88671875" style="150" customWidth="1"/>
    <col min="3081" max="3081" width="5.88671875" style="150" bestFit="1" customWidth="1"/>
    <col min="3082" max="3087" width="4.6640625" style="150" customWidth="1"/>
    <col min="3088" max="3088" width="9" style="150" customWidth="1"/>
    <col min="3089" max="3089" width="5.5546875" style="150" customWidth="1"/>
    <col min="3090" max="3090" width="17.88671875" style="150" bestFit="1" customWidth="1"/>
    <col min="3091" max="3328" width="9.109375" style="150"/>
    <col min="3329" max="3329" width="5.33203125" style="150" customWidth="1"/>
    <col min="3330" max="3330" width="0" style="150" hidden="1" customWidth="1"/>
    <col min="3331" max="3331" width="11.109375" style="150" customWidth="1"/>
    <col min="3332" max="3332" width="13.44140625" style="150" bestFit="1" customWidth="1"/>
    <col min="3333" max="3333" width="10.6640625" style="150" bestFit="1" customWidth="1"/>
    <col min="3334" max="3334" width="8.109375" style="150" bestFit="1" customWidth="1"/>
    <col min="3335" max="3335" width="19.88671875" style="150" bestFit="1" customWidth="1"/>
    <col min="3336" max="3336" width="9.88671875" style="150" customWidth="1"/>
    <col min="3337" max="3337" width="5.88671875" style="150" bestFit="1" customWidth="1"/>
    <col min="3338" max="3343" width="4.6640625" style="150" customWidth="1"/>
    <col min="3344" max="3344" width="9" style="150" customWidth="1"/>
    <col min="3345" max="3345" width="5.5546875" style="150" customWidth="1"/>
    <col min="3346" max="3346" width="17.88671875" style="150" bestFit="1" customWidth="1"/>
    <col min="3347" max="3584" width="9.109375" style="150"/>
    <col min="3585" max="3585" width="5.33203125" style="150" customWidth="1"/>
    <col min="3586" max="3586" width="0" style="150" hidden="1" customWidth="1"/>
    <col min="3587" max="3587" width="11.109375" style="150" customWidth="1"/>
    <col min="3588" max="3588" width="13.44140625" style="150" bestFit="1" customWidth="1"/>
    <col min="3589" max="3589" width="10.6640625" style="150" bestFit="1" customWidth="1"/>
    <col min="3590" max="3590" width="8.109375" style="150" bestFit="1" customWidth="1"/>
    <col min="3591" max="3591" width="19.88671875" style="150" bestFit="1" customWidth="1"/>
    <col min="3592" max="3592" width="9.88671875" style="150" customWidth="1"/>
    <col min="3593" max="3593" width="5.88671875" style="150" bestFit="1" customWidth="1"/>
    <col min="3594" max="3599" width="4.6640625" style="150" customWidth="1"/>
    <col min="3600" max="3600" width="9" style="150" customWidth="1"/>
    <col min="3601" max="3601" width="5.5546875" style="150" customWidth="1"/>
    <col min="3602" max="3602" width="17.88671875" style="150" bestFit="1" customWidth="1"/>
    <col min="3603" max="3840" width="9.109375" style="150"/>
    <col min="3841" max="3841" width="5.33203125" style="150" customWidth="1"/>
    <col min="3842" max="3842" width="0" style="150" hidden="1" customWidth="1"/>
    <col min="3843" max="3843" width="11.109375" style="150" customWidth="1"/>
    <col min="3844" max="3844" width="13.44140625" style="150" bestFit="1" customWidth="1"/>
    <col min="3845" max="3845" width="10.6640625" style="150" bestFit="1" customWidth="1"/>
    <col min="3846" max="3846" width="8.109375" style="150" bestFit="1" customWidth="1"/>
    <col min="3847" max="3847" width="19.88671875" style="150" bestFit="1" customWidth="1"/>
    <col min="3848" max="3848" width="9.88671875" style="150" customWidth="1"/>
    <col min="3849" max="3849" width="5.88671875" style="150" bestFit="1" customWidth="1"/>
    <col min="3850" max="3855" width="4.6640625" style="150" customWidth="1"/>
    <col min="3856" max="3856" width="9" style="150" customWidth="1"/>
    <col min="3857" max="3857" width="5.5546875" style="150" customWidth="1"/>
    <col min="3858" max="3858" width="17.88671875" style="150" bestFit="1" customWidth="1"/>
    <col min="3859" max="4096" width="9.109375" style="150"/>
    <col min="4097" max="4097" width="5.33203125" style="150" customWidth="1"/>
    <col min="4098" max="4098" width="0" style="150" hidden="1" customWidth="1"/>
    <col min="4099" max="4099" width="11.109375" style="150" customWidth="1"/>
    <col min="4100" max="4100" width="13.44140625" style="150" bestFit="1" customWidth="1"/>
    <col min="4101" max="4101" width="10.6640625" style="150" bestFit="1" customWidth="1"/>
    <col min="4102" max="4102" width="8.109375" style="150" bestFit="1" customWidth="1"/>
    <col min="4103" max="4103" width="19.88671875" style="150" bestFit="1" customWidth="1"/>
    <col min="4104" max="4104" width="9.88671875" style="150" customWidth="1"/>
    <col min="4105" max="4105" width="5.88671875" style="150" bestFit="1" customWidth="1"/>
    <col min="4106" max="4111" width="4.6640625" style="150" customWidth="1"/>
    <col min="4112" max="4112" width="9" style="150" customWidth="1"/>
    <col min="4113" max="4113" width="5.5546875" style="150" customWidth="1"/>
    <col min="4114" max="4114" width="17.88671875" style="150" bestFit="1" customWidth="1"/>
    <col min="4115" max="4352" width="9.109375" style="150"/>
    <col min="4353" max="4353" width="5.33203125" style="150" customWidth="1"/>
    <col min="4354" max="4354" width="0" style="150" hidden="1" customWidth="1"/>
    <col min="4355" max="4355" width="11.109375" style="150" customWidth="1"/>
    <col min="4356" max="4356" width="13.44140625" style="150" bestFit="1" customWidth="1"/>
    <col min="4357" max="4357" width="10.6640625" style="150" bestFit="1" customWidth="1"/>
    <col min="4358" max="4358" width="8.109375" style="150" bestFit="1" customWidth="1"/>
    <col min="4359" max="4359" width="19.88671875" style="150" bestFit="1" customWidth="1"/>
    <col min="4360" max="4360" width="9.88671875" style="150" customWidth="1"/>
    <col min="4361" max="4361" width="5.88671875" style="150" bestFit="1" customWidth="1"/>
    <col min="4362" max="4367" width="4.6640625" style="150" customWidth="1"/>
    <col min="4368" max="4368" width="9" style="150" customWidth="1"/>
    <col min="4369" max="4369" width="5.5546875" style="150" customWidth="1"/>
    <col min="4370" max="4370" width="17.88671875" style="150" bestFit="1" customWidth="1"/>
    <col min="4371" max="4608" width="9.109375" style="150"/>
    <col min="4609" max="4609" width="5.33203125" style="150" customWidth="1"/>
    <col min="4610" max="4610" width="0" style="150" hidden="1" customWidth="1"/>
    <col min="4611" max="4611" width="11.109375" style="150" customWidth="1"/>
    <col min="4612" max="4612" width="13.44140625" style="150" bestFit="1" customWidth="1"/>
    <col min="4613" max="4613" width="10.6640625" style="150" bestFit="1" customWidth="1"/>
    <col min="4614" max="4614" width="8.109375" style="150" bestFit="1" customWidth="1"/>
    <col min="4615" max="4615" width="19.88671875" style="150" bestFit="1" customWidth="1"/>
    <col min="4616" max="4616" width="9.88671875" style="150" customWidth="1"/>
    <col min="4617" max="4617" width="5.88671875" style="150" bestFit="1" customWidth="1"/>
    <col min="4618" max="4623" width="4.6640625" style="150" customWidth="1"/>
    <col min="4624" max="4624" width="9" style="150" customWidth="1"/>
    <col min="4625" max="4625" width="5.5546875" style="150" customWidth="1"/>
    <col min="4626" max="4626" width="17.88671875" style="150" bestFit="1" customWidth="1"/>
    <col min="4627" max="4864" width="9.109375" style="150"/>
    <col min="4865" max="4865" width="5.33203125" style="150" customWidth="1"/>
    <col min="4866" max="4866" width="0" style="150" hidden="1" customWidth="1"/>
    <col min="4867" max="4867" width="11.109375" style="150" customWidth="1"/>
    <col min="4868" max="4868" width="13.44140625" style="150" bestFit="1" customWidth="1"/>
    <col min="4869" max="4869" width="10.6640625" style="150" bestFit="1" customWidth="1"/>
    <col min="4870" max="4870" width="8.109375" style="150" bestFit="1" customWidth="1"/>
    <col min="4871" max="4871" width="19.88671875" style="150" bestFit="1" customWidth="1"/>
    <col min="4872" max="4872" width="9.88671875" style="150" customWidth="1"/>
    <col min="4873" max="4873" width="5.88671875" style="150" bestFit="1" customWidth="1"/>
    <col min="4874" max="4879" width="4.6640625" style="150" customWidth="1"/>
    <col min="4880" max="4880" width="9" style="150" customWidth="1"/>
    <col min="4881" max="4881" width="5.5546875" style="150" customWidth="1"/>
    <col min="4882" max="4882" width="17.88671875" style="150" bestFit="1" customWidth="1"/>
    <col min="4883" max="5120" width="9.109375" style="150"/>
    <col min="5121" max="5121" width="5.33203125" style="150" customWidth="1"/>
    <col min="5122" max="5122" width="0" style="150" hidden="1" customWidth="1"/>
    <col min="5123" max="5123" width="11.109375" style="150" customWidth="1"/>
    <col min="5124" max="5124" width="13.44140625" style="150" bestFit="1" customWidth="1"/>
    <col min="5125" max="5125" width="10.6640625" style="150" bestFit="1" customWidth="1"/>
    <col min="5126" max="5126" width="8.109375" style="150" bestFit="1" customWidth="1"/>
    <col min="5127" max="5127" width="19.88671875" style="150" bestFit="1" customWidth="1"/>
    <col min="5128" max="5128" width="9.88671875" style="150" customWidth="1"/>
    <col min="5129" max="5129" width="5.88671875" style="150" bestFit="1" customWidth="1"/>
    <col min="5130" max="5135" width="4.6640625" style="150" customWidth="1"/>
    <col min="5136" max="5136" width="9" style="150" customWidth="1"/>
    <col min="5137" max="5137" width="5.5546875" style="150" customWidth="1"/>
    <col min="5138" max="5138" width="17.88671875" style="150" bestFit="1" customWidth="1"/>
    <col min="5139" max="5376" width="9.109375" style="150"/>
    <col min="5377" max="5377" width="5.33203125" style="150" customWidth="1"/>
    <col min="5378" max="5378" width="0" style="150" hidden="1" customWidth="1"/>
    <col min="5379" max="5379" width="11.109375" style="150" customWidth="1"/>
    <col min="5380" max="5380" width="13.44140625" style="150" bestFit="1" customWidth="1"/>
    <col min="5381" max="5381" width="10.6640625" style="150" bestFit="1" customWidth="1"/>
    <col min="5382" max="5382" width="8.109375" style="150" bestFit="1" customWidth="1"/>
    <col min="5383" max="5383" width="19.88671875" style="150" bestFit="1" customWidth="1"/>
    <col min="5384" max="5384" width="9.88671875" style="150" customWidth="1"/>
    <col min="5385" max="5385" width="5.88671875" style="150" bestFit="1" customWidth="1"/>
    <col min="5386" max="5391" width="4.6640625" style="150" customWidth="1"/>
    <col min="5392" max="5392" width="9" style="150" customWidth="1"/>
    <col min="5393" max="5393" width="5.5546875" style="150" customWidth="1"/>
    <col min="5394" max="5394" width="17.88671875" style="150" bestFit="1" customWidth="1"/>
    <col min="5395" max="5632" width="9.109375" style="150"/>
    <col min="5633" max="5633" width="5.33203125" style="150" customWidth="1"/>
    <col min="5634" max="5634" width="0" style="150" hidden="1" customWidth="1"/>
    <col min="5635" max="5635" width="11.109375" style="150" customWidth="1"/>
    <col min="5636" max="5636" width="13.44140625" style="150" bestFit="1" customWidth="1"/>
    <col min="5637" max="5637" width="10.6640625" style="150" bestFit="1" customWidth="1"/>
    <col min="5638" max="5638" width="8.109375" style="150" bestFit="1" customWidth="1"/>
    <col min="5639" max="5639" width="19.88671875" style="150" bestFit="1" customWidth="1"/>
    <col min="5640" max="5640" width="9.88671875" style="150" customWidth="1"/>
    <col min="5641" max="5641" width="5.88671875" style="150" bestFit="1" customWidth="1"/>
    <col min="5642" max="5647" width="4.6640625" style="150" customWidth="1"/>
    <col min="5648" max="5648" width="9" style="150" customWidth="1"/>
    <col min="5649" max="5649" width="5.5546875" style="150" customWidth="1"/>
    <col min="5650" max="5650" width="17.88671875" style="150" bestFit="1" customWidth="1"/>
    <col min="5651" max="5888" width="9.109375" style="150"/>
    <col min="5889" max="5889" width="5.33203125" style="150" customWidth="1"/>
    <col min="5890" max="5890" width="0" style="150" hidden="1" customWidth="1"/>
    <col min="5891" max="5891" width="11.109375" style="150" customWidth="1"/>
    <col min="5892" max="5892" width="13.44140625" style="150" bestFit="1" customWidth="1"/>
    <col min="5893" max="5893" width="10.6640625" style="150" bestFit="1" customWidth="1"/>
    <col min="5894" max="5894" width="8.109375" style="150" bestFit="1" customWidth="1"/>
    <col min="5895" max="5895" width="19.88671875" style="150" bestFit="1" customWidth="1"/>
    <col min="5896" max="5896" width="9.88671875" style="150" customWidth="1"/>
    <col min="5897" max="5897" width="5.88671875" style="150" bestFit="1" customWidth="1"/>
    <col min="5898" max="5903" width="4.6640625" style="150" customWidth="1"/>
    <col min="5904" max="5904" width="9" style="150" customWidth="1"/>
    <col min="5905" max="5905" width="5.5546875" style="150" customWidth="1"/>
    <col min="5906" max="5906" width="17.88671875" style="150" bestFit="1" customWidth="1"/>
    <col min="5907" max="6144" width="9.109375" style="150"/>
    <col min="6145" max="6145" width="5.33203125" style="150" customWidth="1"/>
    <col min="6146" max="6146" width="0" style="150" hidden="1" customWidth="1"/>
    <col min="6147" max="6147" width="11.109375" style="150" customWidth="1"/>
    <col min="6148" max="6148" width="13.44140625" style="150" bestFit="1" customWidth="1"/>
    <col min="6149" max="6149" width="10.6640625" style="150" bestFit="1" customWidth="1"/>
    <col min="6150" max="6150" width="8.109375" style="150" bestFit="1" customWidth="1"/>
    <col min="6151" max="6151" width="19.88671875" style="150" bestFit="1" customWidth="1"/>
    <col min="6152" max="6152" width="9.88671875" style="150" customWidth="1"/>
    <col min="6153" max="6153" width="5.88671875" style="150" bestFit="1" customWidth="1"/>
    <col min="6154" max="6159" width="4.6640625" style="150" customWidth="1"/>
    <col min="6160" max="6160" width="9" style="150" customWidth="1"/>
    <col min="6161" max="6161" width="5.5546875" style="150" customWidth="1"/>
    <col min="6162" max="6162" width="17.88671875" style="150" bestFit="1" customWidth="1"/>
    <col min="6163" max="6400" width="9.109375" style="150"/>
    <col min="6401" max="6401" width="5.33203125" style="150" customWidth="1"/>
    <col min="6402" max="6402" width="0" style="150" hidden="1" customWidth="1"/>
    <col min="6403" max="6403" width="11.109375" style="150" customWidth="1"/>
    <col min="6404" max="6404" width="13.44140625" style="150" bestFit="1" customWidth="1"/>
    <col min="6405" max="6405" width="10.6640625" style="150" bestFit="1" customWidth="1"/>
    <col min="6406" max="6406" width="8.109375" style="150" bestFit="1" customWidth="1"/>
    <col min="6407" max="6407" width="19.88671875" style="150" bestFit="1" customWidth="1"/>
    <col min="6408" max="6408" width="9.88671875" style="150" customWidth="1"/>
    <col min="6409" max="6409" width="5.88671875" style="150" bestFit="1" customWidth="1"/>
    <col min="6410" max="6415" width="4.6640625" style="150" customWidth="1"/>
    <col min="6416" max="6416" width="9" style="150" customWidth="1"/>
    <col min="6417" max="6417" width="5.5546875" style="150" customWidth="1"/>
    <col min="6418" max="6418" width="17.88671875" style="150" bestFit="1" customWidth="1"/>
    <col min="6419" max="6656" width="9.109375" style="150"/>
    <col min="6657" max="6657" width="5.33203125" style="150" customWidth="1"/>
    <col min="6658" max="6658" width="0" style="150" hidden="1" customWidth="1"/>
    <col min="6659" max="6659" width="11.109375" style="150" customWidth="1"/>
    <col min="6660" max="6660" width="13.44140625" style="150" bestFit="1" customWidth="1"/>
    <col min="6661" max="6661" width="10.6640625" style="150" bestFit="1" customWidth="1"/>
    <col min="6662" max="6662" width="8.109375" style="150" bestFit="1" customWidth="1"/>
    <col min="6663" max="6663" width="19.88671875" style="150" bestFit="1" customWidth="1"/>
    <col min="6664" max="6664" width="9.88671875" style="150" customWidth="1"/>
    <col min="6665" max="6665" width="5.88671875" style="150" bestFit="1" customWidth="1"/>
    <col min="6666" max="6671" width="4.6640625" style="150" customWidth="1"/>
    <col min="6672" max="6672" width="9" style="150" customWidth="1"/>
    <col min="6673" max="6673" width="5.5546875" style="150" customWidth="1"/>
    <col min="6674" max="6674" width="17.88671875" style="150" bestFit="1" customWidth="1"/>
    <col min="6675" max="6912" width="9.109375" style="150"/>
    <col min="6913" max="6913" width="5.33203125" style="150" customWidth="1"/>
    <col min="6914" max="6914" width="0" style="150" hidden="1" customWidth="1"/>
    <col min="6915" max="6915" width="11.109375" style="150" customWidth="1"/>
    <col min="6916" max="6916" width="13.44140625" style="150" bestFit="1" customWidth="1"/>
    <col min="6917" max="6917" width="10.6640625" style="150" bestFit="1" customWidth="1"/>
    <col min="6918" max="6918" width="8.109375" style="150" bestFit="1" customWidth="1"/>
    <col min="6919" max="6919" width="19.88671875" style="150" bestFit="1" customWidth="1"/>
    <col min="6920" max="6920" width="9.88671875" style="150" customWidth="1"/>
    <col min="6921" max="6921" width="5.88671875" style="150" bestFit="1" customWidth="1"/>
    <col min="6922" max="6927" width="4.6640625" style="150" customWidth="1"/>
    <col min="6928" max="6928" width="9" style="150" customWidth="1"/>
    <col min="6929" max="6929" width="5.5546875" style="150" customWidth="1"/>
    <col min="6930" max="6930" width="17.88671875" style="150" bestFit="1" customWidth="1"/>
    <col min="6931" max="7168" width="9.109375" style="150"/>
    <col min="7169" max="7169" width="5.33203125" style="150" customWidth="1"/>
    <col min="7170" max="7170" width="0" style="150" hidden="1" customWidth="1"/>
    <col min="7171" max="7171" width="11.109375" style="150" customWidth="1"/>
    <col min="7172" max="7172" width="13.44140625" style="150" bestFit="1" customWidth="1"/>
    <col min="7173" max="7173" width="10.6640625" style="150" bestFit="1" customWidth="1"/>
    <col min="7174" max="7174" width="8.109375" style="150" bestFit="1" customWidth="1"/>
    <col min="7175" max="7175" width="19.88671875" style="150" bestFit="1" customWidth="1"/>
    <col min="7176" max="7176" width="9.88671875" style="150" customWidth="1"/>
    <col min="7177" max="7177" width="5.88671875" style="150" bestFit="1" customWidth="1"/>
    <col min="7178" max="7183" width="4.6640625" style="150" customWidth="1"/>
    <col min="7184" max="7184" width="9" style="150" customWidth="1"/>
    <col min="7185" max="7185" width="5.5546875" style="150" customWidth="1"/>
    <col min="7186" max="7186" width="17.88671875" style="150" bestFit="1" customWidth="1"/>
    <col min="7187" max="7424" width="9.109375" style="150"/>
    <col min="7425" max="7425" width="5.33203125" style="150" customWidth="1"/>
    <col min="7426" max="7426" width="0" style="150" hidden="1" customWidth="1"/>
    <col min="7427" max="7427" width="11.109375" style="150" customWidth="1"/>
    <col min="7428" max="7428" width="13.44140625" style="150" bestFit="1" customWidth="1"/>
    <col min="7429" max="7429" width="10.6640625" style="150" bestFit="1" customWidth="1"/>
    <col min="7430" max="7430" width="8.109375" style="150" bestFit="1" customWidth="1"/>
    <col min="7431" max="7431" width="19.88671875" style="150" bestFit="1" customWidth="1"/>
    <col min="7432" max="7432" width="9.88671875" style="150" customWidth="1"/>
    <col min="7433" max="7433" width="5.88671875" style="150" bestFit="1" customWidth="1"/>
    <col min="7434" max="7439" width="4.6640625" style="150" customWidth="1"/>
    <col min="7440" max="7440" width="9" style="150" customWidth="1"/>
    <col min="7441" max="7441" width="5.5546875" style="150" customWidth="1"/>
    <col min="7442" max="7442" width="17.88671875" style="150" bestFit="1" customWidth="1"/>
    <col min="7443" max="7680" width="9.109375" style="150"/>
    <col min="7681" max="7681" width="5.33203125" style="150" customWidth="1"/>
    <col min="7682" max="7682" width="0" style="150" hidden="1" customWidth="1"/>
    <col min="7683" max="7683" width="11.109375" style="150" customWidth="1"/>
    <col min="7684" max="7684" width="13.44140625" style="150" bestFit="1" customWidth="1"/>
    <col min="7685" max="7685" width="10.6640625" style="150" bestFit="1" customWidth="1"/>
    <col min="7686" max="7686" width="8.109375" style="150" bestFit="1" customWidth="1"/>
    <col min="7687" max="7687" width="19.88671875" style="150" bestFit="1" customWidth="1"/>
    <col min="7688" max="7688" width="9.88671875" style="150" customWidth="1"/>
    <col min="7689" max="7689" width="5.88671875" style="150" bestFit="1" customWidth="1"/>
    <col min="7690" max="7695" width="4.6640625" style="150" customWidth="1"/>
    <col min="7696" max="7696" width="9" style="150" customWidth="1"/>
    <col min="7697" max="7697" width="5.5546875" style="150" customWidth="1"/>
    <col min="7698" max="7698" width="17.88671875" style="150" bestFit="1" customWidth="1"/>
    <col min="7699" max="7936" width="9.109375" style="150"/>
    <col min="7937" max="7937" width="5.33203125" style="150" customWidth="1"/>
    <col min="7938" max="7938" width="0" style="150" hidden="1" customWidth="1"/>
    <col min="7939" max="7939" width="11.109375" style="150" customWidth="1"/>
    <col min="7940" max="7940" width="13.44140625" style="150" bestFit="1" customWidth="1"/>
    <col min="7941" max="7941" width="10.6640625" style="150" bestFit="1" customWidth="1"/>
    <col min="7942" max="7942" width="8.109375" style="150" bestFit="1" customWidth="1"/>
    <col min="7943" max="7943" width="19.88671875" style="150" bestFit="1" customWidth="1"/>
    <col min="7944" max="7944" width="9.88671875" style="150" customWidth="1"/>
    <col min="7945" max="7945" width="5.88671875" style="150" bestFit="1" customWidth="1"/>
    <col min="7946" max="7951" width="4.6640625" style="150" customWidth="1"/>
    <col min="7952" max="7952" width="9" style="150" customWidth="1"/>
    <col min="7953" max="7953" width="5.5546875" style="150" customWidth="1"/>
    <col min="7954" max="7954" width="17.88671875" style="150" bestFit="1" customWidth="1"/>
    <col min="7955" max="8192" width="9.109375" style="150"/>
    <col min="8193" max="8193" width="5.33203125" style="150" customWidth="1"/>
    <col min="8194" max="8194" width="0" style="150" hidden="1" customWidth="1"/>
    <col min="8195" max="8195" width="11.109375" style="150" customWidth="1"/>
    <col min="8196" max="8196" width="13.44140625" style="150" bestFit="1" customWidth="1"/>
    <col min="8197" max="8197" width="10.6640625" style="150" bestFit="1" customWidth="1"/>
    <col min="8198" max="8198" width="8.109375" style="150" bestFit="1" customWidth="1"/>
    <col min="8199" max="8199" width="19.88671875" style="150" bestFit="1" customWidth="1"/>
    <col min="8200" max="8200" width="9.88671875" style="150" customWidth="1"/>
    <col min="8201" max="8201" width="5.88671875" style="150" bestFit="1" customWidth="1"/>
    <col min="8202" max="8207" width="4.6640625" style="150" customWidth="1"/>
    <col min="8208" max="8208" width="9" style="150" customWidth="1"/>
    <col min="8209" max="8209" width="5.5546875" style="150" customWidth="1"/>
    <col min="8210" max="8210" width="17.88671875" style="150" bestFit="1" customWidth="1"/>
    <col min="8211" max="8448" width="9.109375" style="150"/>
    <col min="8449" max="8449" width="5.33203125" style="150" customWidth="1"/>
    <col min="8450" max="8450" width="0" style="150" hidden="1" customWidth="1"/>
    <col min="8451" max="8451" width="11.109375" style="150" customWidth="1"/>
    <col min="8452" max="8452" width="13.44140625" style="150" bestFit="1" customWidth="1"/>
    <col min="8453" max="8453" width="10.6640625" style="150" bestFit="1" customWidth="1"/>
    <col min="8454" max="8454" width="8.109375" style="150" bestFit="1" customWidth="1"/>
    <col min="8455" max="8455" width="19.88671875" style="150" bestFit="1" customWidth="1"/>
    <col min="8456" max="8456" width="9.88671875" style="150" customWidth="1"/>
    <col min="8457" max="8457" width="5.88671875" style="150" bestFit="1" customWidth="1"/>
    <col min="8458" max="8463" width="4.6640625" style="150" customWidth="1"/>
    <col min="8464" max="8464" width="9" style="150" customWidth="1"/>
    <col min="8465" max="8465" width="5.5546875" style="150" customWidth="1"/>
    <col min="8466" max="8466" width="17.88671875" style="150" bestFit="1" customWidth="1"/>
    <col min="8467" max="8704" width="9.109375" style="150"/>
    <col min="8705" max="8705" width="5.33203125" style="150" customWidth="1"/>
    <col min="8706" max="8706" width="0" style="150" hidden="1" customWidth="1"/>
    <col min="8707" max="8707" width="11.109375" style="150" customWidth="1"/>
    <col min="8708" max="8708" width="13.44140625" style="150" bestFit="1" customWidth="1"/>
    <col min="8709" max="8709" width="10.6640625" style="150" bestFit="1" customWidth="1"/>
    <col min="8710" max="8710" width="8.109375" style="150" bestFit="1" customWidth="1"/>
    <col min="8711" max="8711" width="19.88671875" style="150" bestFit="1" customWidth="1"/>
    <col min="8712" max="8712" width="9.88671875" style="150" customWidth="1"/>
    <col min="8713" max="8713" width="5.88671875" style="150" bestFit="1" customWidth="1"/>
    <col min="8714" max="8719" width="4.6640625" style="150" customWidth="1"/>
    <col min="8720" max="8720" width="9" style="150" customWidth="1"/>
    <col min="8721" max="8721" width="5.5546875" style="150" customWidth="1"/>
    <col min="8722" max="8722" width="17.88671875" style="150" bestFit="1" customWidth="1"/>
    <col min="8723" max="8960" width="9.109375" style="150"/>
    <col min="8961" max="8961" width="5.33203125" style="150" customWidth="1"/>
    <col min="8962" max="8962" width="0" style="150" hidden="1" customWidth="1"/>
    <col min="8963" max="8963" width="11.109375" style="150" customWidth="1"/>
    <col min="8964" max="8964" width="13.44140625" style="150" bestFit="1" customWidth="1"/>
    <col min="8965" max="8965" width="10.6640625" style="150" bestFit="1" customWidth="1"/>
    <col min="8966" max="8966" width="8.109375" style="150" bestFit="1" customWidth="1"/>
    <col min="8967" max="8967" width="19.88671875" style="150" bestFit="1" customWidth="1"/>
    <col min="8968" max="8968" width="9.88671875" style="150" customWidth="1"/>
    <col min="8969" max="8969" width="5.88671875" style="150" bestFit="1" customWidth="1"/>
    <col min="8970" max="8975" width="4.6640625" style="150" customWidth="1"/>
    <col min="8976" max="8976" width="9" style="150" customWidth="1"/>
    <col min="8977" max="8977" width="5.5546875" style="150" customWidth="1"/>
    <col min="8978" max="8978" width="17.88671875" style="150" bestFit="1" customWidth="1"/>
    <col min="8979" max="9216" width="9.109375" style="150"/>
    <col min="9217" max="9217" width="5.33203125" style="150" customWidth="1"/>
    <col min="9218" max="9218" width="0" style="150" hidden="1" customWidth="1"/>
    <col min="9219" max="9219" width="11.109375" style="150" customWidth="1"/>
    <col min="9220" max="9220" width="13.44140625" style="150" bestFit="1" customWidth="1"/>
    <col min="9221" max="9221" width="10.6640625" style="150" bestFit="1" customWidth="1"/>
    <col min="9222" max="9222" width="8.109375" style="150" bestFit="1" customWidth="1"/>
    <col min="9223" max="9223" width="19.88671875" style="150" bestFit="1" customWidth="1"/>
    <col min="9224" max="9224" width="9.88671875" style="150" customWidth="1"/>
    <col min="9225" max="9225" width="5.88671875" style="150" bestFit="1" customWidth="1"/>
    <col min="9226" max="9231" width="4.6640625" style="150" customWidth="1"/>
    <col min="9232" max="9232" width="9" style="150" customWidth="1"/>
    <col min="9233" max="9233" width="5.5546875" style="150" customWidth="1"/>
    <col min="9234" max="9234" width="17.88671875" style="150" bestFit="1" customWidth="1"/>
    <col min="9235" max="9472" width="9.109375" style="150"/>
    <col min="9473" max="9473" width="5.33203125" style="150" customWidth="1"/>
    <col min="9474" max="9474" width="0" style="150" hidden="1" customWidth="1"/>
    <col min="9475" max="9475" width="11.109375" style="150" customWidth="1"/>
    <col min="9476" max="9476" width="13.44140625" style="150" bestFit="1" customWidth="1"/>
    <col min="9477" max="9477" width="10.6640625" style="150" bestFit="1" customWidth="1"/>
    <col min="9478" max="9478" width="8.109375" style="150" bestFit="1" customWidth="1"/>
    <col min="9479" max="9479" width="19.88671875" style="150" bestFit="1" customWidth="1"/>
    <col min="9480" max="9480" width="9.88671875" style="150" customWidth="1"/>
    <col min="9481" max="9481" width="5.88671875" style="150" bestFit="1" customWidth="1"/>
    <col min="9482" max="9487" width="4.6640625" style="150" customWidth="1"/>
    <col min="9488" max="9488" width="9" style="150" customWidth="1"/>
    <col min="9489" max="9489" width="5.5546875" style="150" customWidth="1"/>
    <col min="9490" max="9490" width="17.88671875" style="150" bestFit="1" customWidth="1"/>
    <col min="9491" max="9728" width="9.109375" style="150"/>
    <col min="9729" max="9729" width="5.33203125" style="150" customWidth="1"/>
    <col min="9730" max="9730" width="0" style="150" hidden="1" customWidth="1"/>
    <col min="9731" max="9731" width="11.109375" style="150" customWidth="1"/>
    <col min="9732" max="9732" width="13.44140625" style="150" bestFit="1" customWidth="1"/>
    <col min="9733" max="9733" width="10.6640625" style="150" bestFit="1" customWidth="1"/>
    <col min="9734" max="9734" width="8.109375" style="150" bestFit="1" customWidth="1"/>
    <col min="9735" max="9735" width="19.88671875" style="150" bestFit="1" customWidth="1"/>
    <col min="9736" max="9736" width="9.88671875" style="150" customWidth="1"/>
    <col min="9737" max="9737" width="5.88671875" style="150" bestFit="1" customWidth="1"/>
    <col min="9738" max="9743" width="4.6640625" style="150" customWidth="1"/>
    <col min="9744" max="9744" width="9" style="150" customWidth="1"/>
    <col min="9745" max="9745" width="5.5546875" style="150" customWidth="1"/>
    <col min="9746" max="9746" width="17.88671875" style="150" bestFit="1" customWidth="1"/>
    <col min="9747" max="9984" width="9.109375" style="150"/>
    <col min="9985" max="9985" width="5.33203125" style="150" customWidth="1"/>
    <col min="9986" max="9986" width="0" style="150" hidden="1" customWidth="1"/>
    <col min="9987" max="9987" width="11.109375" style="150" customWidth="1"/>
    <col min="9988" max="9988" width="13.44140625" style="150" bestFit="1" customWidth="1"/>
    <col min="9989" max="9989" width="10.6640625" style="150" bestFit="1" customWidth="1"/>
    <col min="9990" max="9990" width="8.109375" style="150" bestFit="1" customWidth="1"/>
    <col min="9991" max="9991" width="19.88671875" style="150" bestFit="1" customWidth="1"/>
    <col min="9992" max="9992" width="9.88671875" style="150" customWidth="1"/>
    <col min="9993" max="9993" width="5.88671875" style="150" bestFit="1" customWidth="1"/>
    <col min="9994" max="9999" width="4.6640625" style="150" customWidth="1"/>
    <col min="10000" max="10000" width="9" style="150" customWidth="1"/>
    <col min="10001" max="10001" width="5.5546875" style="150" customWidth="1"/>
    <col min="10002" max="10002" width="17.88671875" style="150" bestFit="1" customWidth="1"/>
    <col min="10003" max="10240" width="9.109375" style="150"/>
    <col min="10241" max="10241" width="5.33203125" style="150" customWidth="1"/>
    <col min="10242" max="10242" width="0" style="150" hidden="1" customWidth="1"/>
    <col min="10243" max="10243" width="11.109375" style="150" customWidth="1"/>
    <col min="10244" max="10244" width="13.44140625" style="150" bestFit="1" customWidth="1"/>
    <col min="10245" max="10245" width="10.6640625" style="150" bestFit="1" customWidth="1"/>
    <col min="10246" max="10246" width="8.109375" style="150" bestFit="1" customWidth="1"/>
    <col min="10247" max="10247" width="19.88671875" style="150" bestFit="1" customWidth="1"/>
    <col min="10248" max="10248" width="9.88671875" style="150" customWidth="1"/>
    <col min="10249" max="10249" width="5.88671875" style="150" bestFit="1" customWidth="1"/>
    <col min="10250" max="10255" width="4.6640625" style="150" customWidth="1"/>
    <col min="10256" max="10256" width="9" style="150" customWidth="1"/>
    <col min="10257" max="10257" width="5.5546875" style="150" customWidth="1"/>
    <col min="10258" max="10258" width="17.88671875" style="150" bestFit="1" customWidth="1"/>
    <col min="10259" max="10496" width="9.109375" style="150"/>
    <col min="10497" max="10497" width="5.33203125" style="150" customWidth="1"/>
    <col min="10498" max="10498" width="0" style="150" hidden="1" customWidth="1"/>
    <col min="10499" max="10499" width="11.109375" style="150" customWidth="1"/>
    <col min="10500" max="10500" width="13.44140625" style="150" bestFit="1" customWidth="1"/>
    <col min="10501" max="10501" width="10.6640625" style="150" bestFit="1" customWidth="1"/>
    <col min="10502" max="10502" width="8.109375" style="150" bestFit="1" customWidth="1"/>
    <col min="10503" max="10503" width="19.88671875" style="150" bestFit="1" customWidth="1"/>
    <col min="10504" max="10504" width="9.88671875" style="150" customWidth="1"/>
    <col min="10505" max="10505" width="5.88671875" style="150" bestFit="1" customWidth="1"/>
    <col min="10506" max="10511" width="4.6640625" style="150" customWidth="1"/>
    <col min="10512" max="10512" width="9" style="150" customWidth="1"/>
    <col min="10513" max="10513" width="5.5546875" style="150" customWidth="1"/>
    <col min="10514" max="10514" width="17.88671875" style="150" bestFit="1" customWidth="1"/>
    <col min="10515" max="10752" width="9.109375" style="150"/>
    <col min="10753" max="10753" width="5.33203125" style="150" customWidth="1"/>
    <col min="10754" max="10754" width="0" style="150" hidden="1" customWidth="1"/>
    <col min="10755" max="10755" width="11.109375" style="150" customWidth="1"/>
    <col min="10756" max="10756" width="13.44140625" style="150" bestFit="1" customWidth="1"/>
    <col min="10757" max="10757" width="10.6640625" style="150" bestFit="1" customWidth="1"/>
    <col min="10758" max="10758" width="8.109375" style="150" bestFit="1" customWidth="1"/>
    <col min="10759" max="10759" width="19.88671875" style="150" bestFit="1" customWidth="1"/>
    <col min="10760" max="10760" width="9.88671875" style="150" customWidth="1"/>
    <col min="10761" max="10761" width="5.88671875" style="150" bestFit="1" customWidth="1"/>
    <col min="10762" max="10767" width="4.6640625" style="150" customWidth="1"/>
    <col min="10768" max="10768" width="9" style="150" customWidth="1"/>
    <col min="10769" max="10769" width="5.5546875" style="150" customWidth="1"/>
    <col min="10770" max="10770" width="17.88671875" style="150" bestFit="1" customWidth="1"/>
    <col min="10771" max="11008" width="9.109375" style="150"/>
    <col min="11009" max="11009" width="5.33203125" style="150" customWidth="1"/>
    <col min="11010" max="11010" width="0" style="150" hidden="1" customWidth="1"/>
    <col min="11011" max="11011" width="11.109375" style="150" customWidth="1"/>
    <col min="11012" max="11012" width="13.44140625" style="150" bestFit="1" customWidth="1"/>
    <col min="11013" max="11013" width="10.6640625" style="150" bestFit="1" customWidth="1"/>
    <col min="11014" max="11014" width="8.109375" style="150" bestFit="1" customWidth="1"/>
    <col min="11015" max="11015" width="19.88671875" style="150" bestFit="1" customWidth="1"/>
    <col min="11016" max="11016" width="9.88671875" style="150" customWidth="1"/>
    <col min="11017" max="11017" width="5.88671875" style="150" bestFit="1" customWidth="1"/>
    <col min="11018" max="11023" width="4.6640625" style="150" customWidth="1"/>
    <col min="11024" max="11024" width="9" style="150" customWidth="1"/>
    <col min="11025" max="11025" width="5.5546875" style="150" customWidth="1"/>
    <col min="11026" max="11026" width="17.88671875" style="150" bestFit="1" customWidth="1"/>
    <col min="11027" max="11264" width="9.109375" style="150"/>
    <col min="11265" max="11265" width="5.33203125" style="150" customWidth="1"/>
    <col min="11266" max="11266" width="0" style="150" hidden="1" customWidth="1"/>
    <col min="11267" max="11267" width="11.109375" style="150" customWidth="1"/>
    <col min="11268" max="11268" width="13.44140625" style="150" bestFit="1" customWidth="1"/>
    <col min="11269" max="11269" width="10.6640625" style="150" bestFit="1" customWidth="1"/>
    <col min="11270" max="11270" width="8.109375" style="150" bestFit="1" customWidth="1"/>
    <col min="11271" max="11271" width="19.88671875" style="150" bestFit="1" customWidth="1"/>
    <col min="11272" max="11272" width="9.88671875" style="150" customWidth="1"/>
    <col min="11273" max="11273" width="5.88671875" style="150" bestFit="1" customWidth="1"/>
    <col min="11274" max="11279" width="4.6640625" style="150" customWidth="1"/>
    <col min="11280" max="11280" width="9" style="150" customWidth="1"/>
    <col min="11281" max="11281" width="5.5546875" style="150" customWidth="1"/>
    <col min="11282" max="11282" width="17.88671875" style="150" bestFit="1" customWidth="1"/>
    <col min="11283" max="11520" width="9.109375" style="150"/>
    <col min="11521" max="11521" width="5.33203125" style="150" customWidth="1"/>
    <col min="11522" max="11522" width="0" style="150" hidden="1" customWidth="1"/>
    <col min="11523" max="11523" width="11.109375" style="150" customWidth="1"/>
    <col min="11524" max="11524" width="13.44140625" style="150" bestFit="1" customWidth="1"/>
    <col min="11525" max="11525" width="10.6640625" style="150" bestFit="1" customWidth="1"/>
    <col min="11526" max="11526" width="8.109375" style="150" bestFit="1" customWidth="1"/>
    <col min="11527" max="11527" width="19.88671875" style="150" bestFit="1" customWidth="1"/>
    <col min="11528" max="11528" width="9.88671875" style="150" customWidth="1"/>
    <col min="11529" max="11529" width="5.88671875" style="150" bestFit="1" customWidth="1"/>
    <col min="11530" max="11535" width="4.6640625" style="150" customWidth="1"/>
    <col min="11536" max="11536" width="9" style="150" customWidth="1"/>
    <col min="11537" max="11537" width="5.5546875" style="150" customWidth="1"/>
    <col min="11538" max="11538" width="17.88671875" style="150" bestFit="1" customWidth="1"/>
    <col min="11539" max="11776" width="9.109375" style="150"/>
    <col min="11777" max="11777" width="5.33203125" style="150" customWidth="1"/>
    <col min="11778" max="11778" width="0" style="150" hidden="1" customWidth="1"/>
    <col min="11779" max="11779" width="11.109375" style="150" customWidth="1"/>
    <col min="11780" max="11780" width="13.44140625" style="150" bestFit="1" customWidth="1"/>
    <col min="11781" max="11781" width="10.6640625" style="150" bestFit="1" customWidth="1"/>
    <col min="11782" max="11782" width="8.109375" style="150" bestFit="1" customWidth="1"/>
    <col min="11783" max="11783" width="19.88671875" style="150" bestFit="1" customWidth="1"/>
    <col min="11784" max="11784" width="9.88671875" style="150" customWidth="1"/>
    <col min="11785" max="11785" width="5.88671875" style="150" bestFit="1" customWidth="1"/>
    <col min="11786" max="11791" width="4.6640625" style="150" customWidth="1"/>
    <col min="11792" max="11792" width="9" style="150" customWidth="1"/>
    <col min="11793" max="11793" width="5.5546875" style="150" customWidth="1"/>
    <col min="11794" max="11794" width="17.88671875" style="150" bestFit="1" customWidth="1"/>
    <col min="11795" max="12032" width="9.109375" style="150"/>
    <col min="12033" max="12033" width="5.33203125" style="150" customWidth="1"/>
    <col min="12034" max="12034" width="0" style="150" hidden="1" customWidth="1"/>
    <col min="12035" max="12035" width="11.109375" style="150" customWidth="1"/>
    <col min="12036" max="12036" width="13.44140625" style="150" bestFit="1" customWidth="1"/>
    <col min="12037" max="12037" width="10.6640625" style="150" bestFit="1" customWidth="1"/>
    <col min="12038" max="12038" width="8.109375" style="150" bestFit="1" customWidth="1"/>
    <col min="12039" max="12039" width="19.88671875" style="150" bestFit="1" customWidth="1"/>
    <col min="12040" max="12040" width="9.88671875" style="150" customWidth="1"/>
    <col min="12041" max="12041" width="5.88671875" style="150" bestFit="1" customWidth="1"/>
    <col min="12042" max="12047" width="4.6640625" style="150" customWidth="1"/>
    <col min="12048" max="12048" width="9" style="150" customWidth="1"/>
    <col min="12049" max="12049" width="5.5546875" style="150" customWidth="1"/>
    <col min="12050" max="12050" width="17.88671875" style="150" bestFit="1" customWidth="1"/>
    <col min="12051" max="12288" width="9.109375" style="150"/>
    <col min="12289" max="12289" width="5.33203125" style="150" customWidth="1"/>
    <col min="12290" max="12290" width="0" style="150" hidden="1" customWidth="1"/>
    <col min="12291" max="12291" width="11.109375" style="150" customWidth="1"/>
    <col min="12292" max="12292" width="13.44140625" style="150" bestFit="1" customWidth="1"/>
    <col min="12293" max="12293" width="10.6640625" style="150" bestFit="1" customWidth="1"/>
    <col min="12294" max="12294" width="8.109375" style="150" bestFit="1" customWidth="1"/>
    <col min="12295" max="12295" width="19.88671875" style="150" bestFit="1" customWidth="1"/>
    <col min="12296" max="12296" width="9.88671875" style="150" customWidth="1"/>
    <col min="12297" max="12297" width="5.88671875" style="150" bestFit="1" customWidth="1"/>
    <col min="12298" max="12303" width="4.6640625" style="150" customWidth="1"/>
    <col min="12304" max="12304" width="9" style="150" customWidth="1"/>
    <col min="12305" max="12305" width="5.5546875" style="150" customWidth="1"/>
    <col min="12306" max="12306" width="17.88671875" style="150" bestFit="1" customWidth="1"/>
    <col min="12307" max="12544" width="9.109375" style="150"/>
    <col min="12545" max="12545" width="5.33203125" style="150" customWidth="1"/>
    <col min="12546" max="12546" width="0" style="150" hidden="1" customWidth="1"/>
    <col min="12547" max="12547" width="11.109375" style="150" customWidth="1"/>
    <col min="12548" max="12548" width="13.44140625" style="150" bestFit="1" customWidth="1"/>
    <col min="12549" max="12549" width="10.6640625" style="150" bestFit="1" customWidth="1"/>
    <col min="12550" max="12550" width="8.109375" style="150" bestFit="1" customWidth="1"/>
    <col min="12551" max="12551" width="19.88671875" style="150" bestFit="1" customWidth="1"/>
    <col min="12552" max="12552" width="9.88671875" style="150" customWidth="1"/>
    <col min="12553" max="12553" width="5.88671875" style="150" bestFit="1" customWidth="1"/>
    <col min="12554" max="12559" width="4.6640625" style="150" customWidth="1"/>
    <col min="12560" max="12560" width="9" style="150" customWidth="1"/>
    <col min="12561" max="12561" width="5.5546875" style="150" customWidth="1"/>
    <col min="12562" max="12562" width="17.88671875" style="150" bestFit="1" customWidth="1"/>
    <col min="12563" max="12800" width="9.109375" style="150"/>
    <col min="12801" max="12801" width="5.33203125" style="150" customWidth="1"/>
    <col min="12802" max="12802" width="0" style="150" hidden="1" customWidth="1"/>
    <col min="12803" max="12803" width="11.109375" style="150" customWidth="1"/>
    <col min="12804" max="12804" width="13.44140625" style="150" bestFit="1" customWidth="1"/>
    <col min="12805" max="12805" width="10.6640625" style="150" bestFit="1" customWidth="1"/>
    <col min="12806" max="12806" width="8.109375" style="150" bestFit="1" customWidth="1"/>
    <col min="12807" max="12807" width="19.88671875" style="150" bestFit="1" customWidth="1"/>
    <col min="12808" max="12808" width="9.88671875" style="150" customWidth="1"/>
    <col min="12809" max="12809" width="5.88671875" style="150" bestFit="1" customWidth="1"/>
    <col min="12810" max="12815" width="4.6640625" style="150" customWidth="1"/>
    <col min="12816" max="12816" width="9" style="150" customWidth="1"/>
    <col min="12817" max="12817" width="5.5546875" style="150" customWidth="1"/>
    <col min="12818" max="12818" width="17.88671875" style="150" bestFit="1" customWidth="1"/>
    <col min="12819" max="13056" width="9.109375" style="150"/>
    <col min="13057" max="13057" width="5.33203125" style="150" customWidth="1"/>
    <col min="13058" max="13058" width="0" style="150" hidden="1" customWidth="1"/>
    <col min="13059" max="13059" width="11.109375" style="150" customWidth="1"/>
    <col min="13060" max="13060" width="13.44140625" style="150" bestFit="1" customWidth="1"/>
    <col min="13061" max="13061" width="10.6640625" style="150" bestFit="1" customWidth="1"/>
    <col min="13062" max="13062" width="8.109375" style="150" bestFit="1" customWidth="1"/>
    <col min="13063" max="13063" width="19.88671875" style="150" bestFit="1" customWidth="1"/>
    <col min="13064" max="13064" width="9.88671875" style="150" customWidth="1"/>
    <col min="13065" max="13065" width="5.88671875" style="150" bestFit="1" customWidth="1"/>
    <col min="13066" max="13071" width="4.6640625" style="150" customWidth="1"/>
    <col min="13072" max="13072" width="9" style="150" customWidth="1"/>
    <col min="13073" max="13073" width="5.5546875" style="150" customWidth="1"/>
    <col min="13074" max="13074" width="17.88671875" style="150" bestFit="1" customWidth="1"/>
    <col min="13075" max="13312" width="9.109375" style="150"/>
    <col min="13313" max="13313" width="5.33203125" style="150" customWidth="1"/>
    <col min="13314" max="13314" width="0" style="150" hidden="1" customWidth="1"/>
    <col min="13315" max="13315" width="11.109375" style="150" customWidth="1"/>
    <col min="13316" max="13316" width="13.44140625" style="150" bestFit="1" customWidth="1"/>
    <col min="13317" max="13317" width="10.6640625" style="150" bestFit="1" customWidth="1"/>
    <col min="13318" max="13318" width="8.109375" style="150" bestFit="1" customWidth="1"/>
    <col min="13319" max="13319" width="19.88671875" style="150" bestFit="1" customWidth="1"/>
    <col min="13320" max="13320" width="9.88671875" style="150" customWidth="1"/>
    <col min="13321" max="13321" width="5.88671875" style="150" bestFit="1" customWidth="1"/>
    <col min="13322" max="13327" width="4.6640625" style="150" customWidth="1"/>
    <col min="13328" max="13328" width="9" style="150" customWidth="1"/>
    <col min="13329" max="13329" width="5.5546875" style="150" customWidth="1"/>
    <col min="13330" max="13330" width="17.88671875" style="150" bestFit="1" customWidth="1"/>
    <col min="13331" max="13568" width="9.109375" style="150"/>
    <col min="13569" max="13569" width="5.33203125" style="150" customWidth="1"/>
    <col min="13570" max="13570" width="0" style="150" hidden="1" customWidth="1"/>
    <col min="13571" max="13571" width="11.109375" style="150" customWidth="1"/>
    <col min="13572" max="13572" width="13.44140625" style="150" bestFit="1" customWidth="1"/>
    <col min="13573" max="13573" width="10.6640625" style="150" bestFit="1" customWidth="1"/>
    <col min="13574" max="13574" width="8.109375" style="150" bestFit="1" customWidth="1"/>
    <col min="13575" max="13575" width="19.88671875" style="150" bestFit="1" customWidth="1"/>
    <col min="13576" max="13576" width="9.88671875" style="150" customWidth="1"/>
    <col min="13577" max="13577" width="5.88671875" style="150" bestFit="1" customWidth="1"/>
    <col min="13578" max="13583" width="4.6640625" style="150" customWidth="1"/>
    <col min="13584" max="13584" width="9" style="150" customWidth="1"/>
    <col min="13585" max="13585" width="5.5546875" style="150" customWidth="1"/>
    <col min="13586" max="13586" width="17.88671875" style="150" bestFit="1" customWidth="1"/>
    <col min="13587" max="13824" width="9.109375" style="150"/>
    <col min="13825" max="13825" width="5.33203125" style="150" customWidth="1"/>
    <col min="13826" max="13826" width="0" style="150" hidden="1" customWidth="1"/>
    <col min="13827" max="13827" width="11.109375" style="150" customWidth="1"/>
    <col min="13828" max="13828" width="13.44140625" style="150" bestFit="1" customWidth="1"/>
    <col min="13829" max="13829" width="10.6640625" style="150" bestFit="1" customWidth="1"/>
    <col min="13830" max="13830" width="8.109375" style="150" bestFit="1" customWidth="1"/>
    <col min="13831" max="13831" width="19.88671875" style="150" bestFit="1" customWidth="1"/>
    <col min="13832" max="13832" width="9.88671875" style="150" customWidth="1"/>
    <col min="13833" max="13833" width="5.88671875" style="150" bestFit="1" customWidth="1"/>
    <col min="13834" max="13839" width="4.6640625" style="150" customWidth="1"/>
    <col min="13840" max="13840" width="9" style="150" customWidth="1"/>
    <col min="13841" max="13841" width="5.5546875" style="150" customWidth="1"/>
    <col min="13842" max="13842" width="17.88671875" style="150" bestFit="1" customWidth="1"/>
    <col min="13843" max="14080" width="9.109375" style="150"/>
    <col min="14081" max="14081" width="5.33203125" style="150" customWidth="1"/>
    <col min="14082" max="14082" width="0" style="150" hidden="1" customWidth="1"/>
    <col min="14083" max="14083" width="11.109375" style="150" customWidth="1"/>
    <col min="14084" max="14084" width="13.44140625" style="150" bestFit="1" customWidth="1"/>
    <col min="14085" max="14085" width="10.6640625" style="150" bestFit="1" customWidth="1"/>
    <col min="14086" max="14086" width="8.109375" style="150" bestFit="1" customWidth="1"/>
    <col min="14087" max="14087" width="19.88671875" style="150" bestFit="1" customWidth="1"/>
    <col min="14088" max="14088" width="9.88671875" style="150" customWidth="1"/>
    <col min="14089" max="14089" width="5.88671875" style="150" bestFit="1" customWidth="1"/>
    <col min="14090" max="14095" width="4.6640625" style="150" customWidth="1"/>
    <col min="14096" max="14096" width="9" style="150" customWidth="1"/>
    <col min="14097" max="14097" width="5.5546875" style="150" customWidth="1"/>
    <col min="14098" max="14098" width="17.88671875" style="150" bestFit="1" customWidth="1"/>
    <col min="14099" max="14336" width="9.109375" style="150"/>
    <col min="14337" max="14337" width="5.33203125" style="150" customWidth="1"/>
    <col min="14338" max="14338" width="0" style="150" hidden="1" customWidth="1"/>
    <col min="14339" max="14339" width="11.109375" style="150" customWidth="1"/>
    <col min="14340" max="14340" width="13.44140625" style="150" bestFit="1" customWidth="1"/>
    <col min="14341" max="14341" width="10.6640625" style="150" bestFit="1" customWidth="1"/>
    <col min="14342" max="14342" width="8.109375" style="150" bestFit="1" customWidth="1"/>
    <col min="14343" max="14343" width="19.88671875" style="150" bestFit="1" customWidth="1"/>
    <col min="14344" max="14344" width="9.88671875" style="150" customWidth="1"/>
    <col min="14345" max="14345" width="5.88671875" style="150" bestFit="1" customWidth="1"/>
    <col min="14346" max="14351" width="4.6640625" style="150" customWidth="1"/>
    <col min="14352" max="14352" width="9" style="150" customWidth="1"/>
    <col min="14353" max="14353" width="5.5546875" style="150" customWidth="1"/>
    <col min="14354" max="14354" width="17.88671875" style="150" bestFit="1" customWidth="1"/>
    <col min="14355" max="14592" width="9.109375" style="150"/>
    <col min="14593" max="14593" width="5.33203125" style="150" customWidth="1"/>
    <col min="14594" max="14594" width="0" style="150" hidden="1" customWidth="1"/>
    <col min="14595" max="14595" width="11.109375" style="150" customWidth="1"/>
    <col min="14596" max="14596" width="13.44140625" style="150" bestFit="1" customWidth="1"/>
    <col min="14597" max="14597" width="10.6640625" style="150" bestFit="1" customWidth="1"/>
    <col min="14598" max="14598" width="8.109375" style="150" bestFit="1" customWidth="1"/>
    <col min="14599" max="14599" width="19.88671875" style="150" bestFit="1" customWidth="1"/>
    <col min="14600" max="14600" width="9.88671875" style="150" customWidth="1"/>
    <col min="14601" max="14601" width="5.88671875" style="150" bestFit="1" customWidth="1"/>
    <col min="14602" max="14607" width="4.6640625" style="150" customWidth="1"/>
    <col min="14608" max="14608" width="9" style="150" customWidth="1"/>
    <col min="14609" max="14609" width="5.5546875" style="150" customWidth="1"/>
    <col min="14610" max="14610" width="17.88671875" style="150" bestFit="1" customWidth="1"/>
    <col min="14611" max="14848" width="9.109375" style="150"/>
    <col min="14849" max="14849" width="5.33203125" style="150" customWidth="1"/>
    <col min="14850" max="14850" width="0" style="150" hidden="1" customWidth="1"/>
    <col min="14851" max="14851" width="11.109375" style="150" customWidth="1"/>
    <col min="14852" max="14852" width="13.44140625" style="150" bestFit="1" customWidth="1"/>
    <col min="14853" max="14853" width="10.6640625" style="150" bestFit="1" customWidth="1"/>
    <col min="14854" max="14854" width="8.109375" style="150" bestFit="1" customWidth="1"/>
    <col min="14855" max="14855" width="19.88671875" style="150" bestFit="1" customWidth="1"/>
    <col min="14856" max="14856" width="9.88671875" style="150" customWidth="1"/>
    <col min="14857" max="14857" width="5.88671875" style="150" bestFit="1" customWidth="1"/>
    <col min="14858" max="14863" width="4.6640625" style="150" customWidth="1"/>
    <col min="14864" max="14864" width="9" style="150" customWidth="1"/>
    <col min="14865" max="14865" width="5.5546875" style="150" customWidth="1"/>
    <col min="14866" max="14866" width="17.88671875" style="150" bestFit="1" customWidth="1"/>
    <col min="14867" max="15104" width="9.109375" style="150"/>
    <col min="15105" max="15105" width="5.33203125" style="150" customWidth="1"/>
    <col min="15106" max="15106" width="0" style="150" hidden="1" customWidth="1"/>
    <col min="15107" max="15107" width="11.109375" style="150" customWidth="1"/>
    <col min="15108" max="15108" width="13.44140625" style="150" bestFit="1" customWidth="1"/>
    <col min="15109" max="15109" width="10.6640625" style="150" bestFit="1" customWidth="1"/>
    <col min="15110" max="15110" width="8.109375" style="150" bestFit="1" customWidth="1"/>
    <col min="15111" max="15111" width="19.88671875" style="150" bestFit="1" customWidth="1"/>
    <col min="15112" max="15112" width="9.88671875" style="150" customWidth="1"/>
    <col min="15113" max="15113" width="5.88671875" style="150" bestFit="1" customWidth="1"/>
    <col min="15114" max="15119" width="4.6640625" style="150" customWidth="1"/>
    <col min="15120" max="15120" width="9" style="150" customWidth="1"/>
    <col min="15121" max="15121" width="5.5546875" style="150" customWidth="1"/>
    <col min="15122" max="15122" width="17.88671875" style="150" bestFit="1" customWidth="1"/>
    <col min="15123" max="15360" width="9.109375" style="150"/>
    <col min="15361" max="15361" width="5.33203125" style="150" customWidth="1"/>
    <col min="15362" max="15362" width="0" style="150" hidden="1" customWidth="1"/>
    <col min="15363" max="15363" width="11.109375" style="150" customWidth="1"/>
    <col min="15364" max="15364" width="13.44140625" style="150" bestFit="1" customWidth="1"/>
    <col min="15365" max="15365" width="10.6640625" style="150" bestFit="1" customWidth="1"/>
    <col min="15366" max="15366" width="8.109375" style="150" bestFit="1" customWidth="1"/>
    <col min="15367" max="15367" width="19.88671875" style="150" bestFit="1" customWidth="1"/>
    <col min="15368" max="15368" width="9.88671875" style="150" customWidth="1"/>
    <col min="15369" max="15369" width="5.88671875" style="150" bestFit="1" customWidth="1"/>
    <col min="15370" max="15375" width="4.6640625" style="150" customWidth="1"/>
    <col min="15376" max="15376" width="9" style="150" customWidth="1"/>
    <col min="15377" max="15377" width="5.5546875" style="150" customWidth="1"/>
    <col min="15378" max="15378" width="17.88671875" style="150" bestFit="1" customWidth="1"/>
    <col min="15379" max="15616" width="9.109375" style="150"/>
    <col min="15617" max="15617" width="5.33203125" style="150" customWidth="1"/>
    <col min="15618" max="15618" width="0" style="150" hidden="1" customWidth="1"/>
    <col min="15619" max="15619" width="11.109375" style="150" customWidth="1"/>
    <col min="15620" max="15620" width="13.44140625" style="150" bestFit="1" customWidth="1"/>
    <col min="15621" max="15621" width="10.6640625" style="150" bestFit="1" customWidth="1"/>
    <col min="15622" max="15622" width="8.109375" style="150" bestFit="1" customWidth="1"/>
    <col min="15623" max="15623" width="19.88671875" style="150" bestFit="1" customWidth="1"/>
    <col min="15624" max="15624" width="9.88671875" style="150" customWidth="1"/>
    <col min="15625" max="15625" width="5.88671875" style="150" bestFit="1" customWidth="1"/>
    <col min="15626" max="15631" width="4.6640625" style="150" customWidth="1"/>
    <col min="15632" max="15632" width="9" style="150" customWidth="1"/>
    <col min="15633" max="15633" width="5.5546875" style="150" customWidth="1"/>
    <col min="15634" max="15634" width="17.88671875" style="150" bestFit="1" customWidth="1"/>
    <col min="15635" max="15872" width="9.109375" style="150"/>
    <col min="15873" max="15873" width="5.33203125" style="150" customWidth="1"/>
    <col min="15874" max="15874" width="0" style="150" hidden="1" customWidth="1"/>
    <col min="15875" max="15875" width="11.109375" style="150" customWidth="1"/>
    <col min="15876" max="15876" width="13.44140625" style="150" bestFit="1" customWidth="1"/>
    <col min="15877" max="15877" width="10.6640625" style="150" bestFit="1" customWidth="1"/>
    <col min="15878" max="15878" width="8.109375" style="150" bestFit="1" customWidth="1"/>
    <col min="15879" max="15879" width="19.88671875" style="150" bestFit="1" customWidth="1"/>
    <col min="15880" max="15880" width="9.88671875" style="150" customWidth="1"/>
    <col min="15881" max="15881" width="5.88671875" style="150" bestFit="1" customWidth="1"/>
    <col min="15882" max="15887" width="4.6640625" style="150" customWidth="1"/>
    <col min="15888" max="15888" width="9" style="150" customWidth="1"/>
    <col min="15889" max="15889" width="5.5546875" style="150" customWidth="1"/>
    <col min="15890" max="15890" width="17.88671875" style="150" bestFit="1" customWidth="1"/>
    <col min="15891" max="16128" width="9.109375" style="150"/>
    <col min="16129" max="16129" width="5.33203125" style="150" customWidth="1"/>
    <col min="16130" max="16130" width="0" style="150" hidden="1" customWidth="1"/>
    <col min="16131" max="16131" width="11.109375" style="150" customWidth="1"/>
    <col min="16132" max="16132" width="13.44140625" style="150" bestFit="1" customWidth="1"/>
    <col min="16133" max="16133" width="10.6640625" style="150" bestFit="1" customWidth="1"/>
    <col min="16134" max="16134" width="8.109375" style="150" bestFit="1" customWidth="1"/>
    <col min="16135" max="16135" width="19.88671875" style="150" bestFit="1" customWidth="1"/>
    <col min="16136" max="16136" width="9.88671875" style="150" customWidth="1"/>
    <col min="16137" max="16137" width="5.88671875" style="150" bestFit="1" customWidth="1"/>
    <col min="16138" max="16143" width="4.6640625" style="150" customWidth="1"/>
    <col min="16144" max="16144" width="9" style="150" customWidth="1"/>
    <col min="16145" max="16145" width="5.5546875" style="150" customWidth="1"/>
    <col min="16146" max="16146" width="17.88671875" style="150" bestFit="1" customWidth="1"/>
    <col min="16147" max="16384" width="9.109375" style="150"/>
  </cols>
  <sheetData>
    <row r="1" spans="1:18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8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8" s="156" customFormat="1" ht="12" customHeight="1">
      <c r="A3" s="150"/>
      <c r="B3" s="150"/>
      <c r="C3" s="150"/>
      <c r="D3" s="151"/>
      <c r="E3" s="66"/>
      <c r="F3" s="152"/>
      <c r="G3" s="152"/>
      <c r="H3" s="153"/>
      <c r="I3" s="153"/>
      <c r="J3" s="154"/>
      <c r="K3" s="154"/>
      <c r="L3" s="154"/>
      <c r="M3" s="154"/>
      <c r="N3" s="154"/>
      <c r="O3" s="154"/>
      <c r="P3" s="155"/>
      <c r="Q3" s="69"/>
    </row>
    <row r="4" spans="1:18" s="157" customFormat="1" ht="16.2" thickBot="1">
      <c r="C4" s="158" t="s">
        <v>179</v>
      </c>
      <c r="E4" s="97"/>
      <c r="F4" s="159"/>
      <c r="G4" s="159"/>
      <c r="H4" s="160"/>
      <c r="I4" s="160"/>
      <c r="J4" s="161"/>
      <c r="K4" s="161"/>
      <c r="L4" s="161"/>
      <c r="M4" s="161"/>
      <c r="N4" s="161"/>
      <c r="O4" s="161"/>
      <c r="P4" s="162"/>
      <c r="Q4" s="60"/>
    </row>
    <row r="5" spans="1:18" s="156" customFormat="1" ht="18" customHeight="1" thickBot="1">
      <c r="E5" s="97"/>
      <c r="J5" s="559" t="s">
        <v>1</v>
      </c>
      <c r="K5" s="560"/>
      <c r="L5" s="560"/>
      <c r="M5" s="560"/>
      <c r="N5" s="560"/>
      <c r="O5" s="561"/>
      <c r="P5" s="163"/>
      <c r="Q5" s="164"/>
    </row>
    <row r="6" spans="1:18" s="174" customFormat="1" ht="18" customHeight="1" thickBot="1">
      <c r="A6" s="1" t="s">
        <v>70</v>
      </c>
      <c r="B6" s="165"/>
      <c r="C6" s="166" t="s">
        <v>2</v>
      </c>
      <c r="D6" s="167" t="s">
        <v>3</v>
      </c>
      <c r="E6" s="79" t="s">
        <v>4</v>
      </c>
      <c r="F6" s="168" t="s">
        <v>5</v>
      </c>
      <c r="G6" s="80" t="s">
        <v>6</v>
      </c>
      <c r="H6" s="80" t="s">
        <v>7</v>
      </c>
      <c r="I6" s="80" t="s">
        <v>8</v>
      </c>
      <c r="J6" s="169">
        <v>1</v>
      </c>
      <c r="K6" s="170">
        <v>2</v>
      </c>
      <c r="L6" s="170">
        <v>3</v>
      </c>
      <c r="M6" s="170">
        <v>4</v>
      </c>
      <c r="N6" s="170">
        <v>5</v>
      </c>
      <c r="O6" s="171">
        <v>6</v>
      </c>
      <c r="P6" s="172" t="s">
        <v>180</v>
      </c>
      <c r="Q6" s="85" t="s">
        <v>9</v>
      </c>
      <c r="R6" s="173" t="s">
        <v>10</v>
      </c>
    </row>
    <row r="7" spans="1:18" ht="18" customHeight="1">
      <c r="A7" s="175">
        <v>1</v>
      </c>
      <c r="B7" s="176"/>
      <c r="C7" s="90" t="s">
        <v>181</v>
      </c>
      <c r="D7" s="91" t="s">
        <v>182</v>
      </c>
      <c r="E7" s="92">
        <v>39386</v>
      </c>
      <c r="F7" s="93" t="s">
        <v>98</v>
      </c>
      <c r="G7" s="93" t="s">
        <v>99</v>
      </c>
      <c r="H7" s="93"/>
      <c r="I7" s="177">
        <v>18</v>
      </c>
      <c r="J7" s="178">
        <v>4.9800000000000004</v>
      </c>
      <c r="K7" s="178">
        <v>4.96</v>
      </c>
      <c r="L7" s="178">
        <v>4.9000000000000004</v>
      </c>
      <c r="M7" s="178">
        <v>4.7300000000000004</v>
      </c>
      <c r="N7" s="178">
        <v>4.7699999999999996</v>
      </c>
      <c r="O7" s="178">
        <v>4.7699999999999996</v>
      </c>
      <c r="P7" s="179">
        <f t="shared" ref="P7:P16" si="0">MAX(J7:L7,M7:O7)</f>
        <v>4.9800000000000004</v>
      </c>
      <c r="Q7" s="180" t="str">
        <f t="shared" ref="Q7:Q15" si="1">IF(ISBLANK(P7),"",IF(P7&gt;=6,"KSM",IF(P7&gt;=5.6,"I A",IF(P7&gt;=5.15,"II A",IF(P7&gt;=4.6,"III A",IF(P7&gt;=4.2,"I JA",IF(P7&gt;=3.85,"II JA",IF(P7&gt;=3.6,"III JA"))))))))</f>
        <v>III A</v>
      </c>
      <c r="R7" s="93" t="s">
        <v>183</v>
      </c>
    </row>
    <row r="8" spans="1:18" ht="18" customHeight="1">
      <c r="A8" s="175">
        <v>2</v>
      </c>
      <c r="B8" s="176"/>
      <c r="C8" s="90" t="s">
        <v>184</v>
      </c>
      <c r="D8" s="91" t="s">
        <v>185</v>
      </c>
      <c r="E8" s="92">
        <v>39576</v>
      </c>
      <c r="F8" s="93" t="s">
        <v>186</v>
      </c>
      <c r="G8" s="93" t="s">
        <v>99</v>
      </c>
      <c r="H8" s="93"/>
      <c r="I8" s="177">
        <v>14</v>
      </c>
      <c r="J8" s="178">
        <v>4.7</v>
      </c>
      <c r="K8" s="178">
        <v>4.66</v>
      </c>
      <c r="L8" s="178">
        <v>4.34</v>
      </c>
      <c r="M8" s="178">
        <v>4.7110000000000003</v>
      </c>
      <c r="N8" s="178">
        <v>4.5599999999999996</v>
      </c>
      <c r="O8" s="178" t="s">
        <v>187</v>
      </c>
      <c r="P8" s="179">
        <f t="shared" si="0"/>
        <v>4.7110000000000003</v>
      </c>
      <c r="Q8" s="180" t="str">
        <f t="shared" si="1"/>
        <v>III A</v>
      </c>
      <c r="R8" s="93" t="s">
        <v>188</v>
      </c>
    </row>
    <row r="9" spans="1:18" ht="18" customHeight="1">
      <c r="A9" s="175">
        <v>3</v>
      </c>
      <c r="B9" s="176"/>
      <c r="C9" s="90" t="s">
        <v>189</v>
      </c>
      <c r="D9" s="91" t="s">
        <v>190</v>
      </c>
      <c r="E9" s="92" t="s">
        <v>191</v>
      </c>
      <c r="F9" s="93" t="s">
        <v>192</v>
      </c>
      <c r="G9" s="93" t="s">
        <v>59</v>
      </c>
      <c r="H9" s="93"/>
      <c r="I9" s="177">
        <v>11</v>
      </c>
      <c r="J9" s="178">
        <v>4.4400000000000004</v>
      </c>
      <c r="K9" s="178">
        <v>4.22</v>
      </c>
      <c r="L9" s="178">
        <v>4.71</v>
      </c>
      <c r="M9" s="178">
        <v>4.6500000000000004</v>
      </c>
      <c r="N9" s="178">
        <v>4.33</v>
      </c>
      <c r="O9" s="178">
        <v>4.55</v>
      </c>
      <c r="P9" s="179">
        <f t="shared" si="0"/>
        <v>4.71</v>
      </c>
      <c r="Q9" s="180" t="str">
        <f t="shared" si="1"/>
        <v>III A</v>
      </c>
      <c r="R9" s="93" t="s">
        <v>193</v>
      </c>
    </row>
    <row r="10" spans="1:18" ht="18" customHeight="1">
      <c r="A10" s="175">
        <v>4</v>
      </c>
      <c r="B10" s="176"/>
      <c r="C10" s="90" t="s">
        <v>194</v>
      </c>
      <c r="D10" s="91" t="s">
        <v>195</v>
      </c>
      <c r="E10" s="92" t="s">
        <v>196</v>
      </c>
      <c r="F10" s="93" t="s">
        <v>197</v>
      </c>
      <c r="G10" s="93" t="s">
        <v>198</v>
      </c>
      <c r="H10" s="93"/>
      <c r="I10" s="177">
        <v>9</v>
      </c>
      <c r="J10" s="178">
        <v>4.4800000000000004</v>
      </c>
      <c r="K10" s="178">
        <v>4.49</v>
      </c>
      <c r="L10" s="178">
        <v>4.38</v>
      </c>
      <c r="M10" s="178">
        <v>4.43</v>
      </c>
      <c r="N10" s="178">
        <v>4.58</v>
      </c>
      <c r="O10" s="178" t="s">
        <v>187</v>
      </c>
      <c r="P10" s="179">
        <f t="shared" si="0"/>
        <v>4.58</v>
      </c>
      <c r="Q10" s="180" t="str">
        <f t="shared" si="1"/>
        <v>I JA</v>
      </c>
      <c r="R10" s="93" t="s">
        <v>199</v>
      </c>
    </row>
    <row r="11" spans="1:18" ht="18" customHeight="1">
      <c r="A11" s="175">
        <v>5</v>
      </c>
      <c r="B11" s="176"/>
      <c r="C11" s="90" t="s">
        <v>15</v>
      </c>
      <c r="D11" s="91" t="s">
        <v>200</v>
      </c>
      <c r="E11" s="92" t="s">
        <v>201</v>
      </c>
      <c r="F11" s="93" t="s">
        <v>53</v>
      </c>
      <c r="G11" s="93" t="s">
        <v>14</v>
      </c>
      <c r="H11" s="93"/>
      <c r="I11" s="177">
        <v>8</v>
      </c>
      <c r="J11" s="178">
        <v>4.1500000000000004</v>
      </c>
      <c r="K11" s="178">
        <v>4.0599999999999996</v>
      </c>
      <c r="L11" s="178">
        <v>4.5599999999999996</v>
      </c>
      <c r="M11" s="178">
        <v>4.33</v>
      </c>
      <c r="N11" s="178">
        <v>4.3499999999999996</v>
      </c>
      <c r="O11" s="178" t="s">
        <v>187</v>
      </c>
      <c r="P11" s="179">
        <f t="shared" si="0"/>
        <v>4.5599999999999996</v>
      </c>
      <c r="Q11" s="180" t="str">
        <f t="shared" si="1"/>
        <v>I JA</v>
      </c>
      <c r="R11" s="93" t="s">
        <v>19</v>
      </c>
    </row>
    <row r="12" spans="1:18" ht="18" customHeight="1">
      <c r="A12" s="175">
        <v>6</v>
      </c>
      <c r="B12" s="176"/>
      <c r="C12" s="90" t="s">
        <v>202</v>
      </c>
      <c r="D12" s="91" t="s">
        <v>203</v>
      </c>
      <c r="E12" s="92" t="s">
        <v>204</v>
      </c>
      <c r="F12" s="93" t="s">
        <v>205</v>
      </c>
      <c r="G12" s="93" t="s">
        <v>206</v>
      </c>
      <c r="H12" s="93"/>
      <c r="I12" s="177">
        <v>7</v>
      </c>
      <c r="J12" s="178" t="s">
        <v>187</v>
      </c>
      <c r="K12" s="178">
        <v>4.05</v>
      </c>
      <c r="L12" s="178" t="s">
        <v>187</v>
      </c>
      <c r="M12" s="178">
        <v>4.25</v>
      </c>
      <c r="N12" s="178">
        <v>4.18</v>
      </c>
      <c r="O12" s="178">
        <v>4.17</v>
      </c>
      <c r="P12" s="179">
        <f t="shared" si="0"/>
        <v>4.25</v>
      </c>
      <c r="Q12" s="180" t="str">
        <f t="shared" si="1"/>
        <v>I JA</v>
      </c>
      <c r="R12" s="93" t="s">
        <v>207</v>
      </c>
    </row>
    <row r="13" spans="1:18" ht="18" customHeight="1">
      <c r="A13" s="175">
        <v>7</v>
      </c>
      <c r="B13" s="176"/>
      <c r="C13" s="90" t="s">
        <v>208</v>
      </c>
      <c r="D13" s="91" t="s">
        <v>209</v>
      </c>
      <c r="E13" s="92" t="s">
        <v>210</v>
      </c>
      <c r="F13" s="93" t="s">
        <v>83</v>
      </c>
      <c r="G13" s="93" t="s">
        <v>84</v>
      </c>
      <c r="H13" s="93"/>
      <c r="I13" s="177">
        <v>6</v>
      </c>
      <c r="J13" s="178" t="s">
        <v>187</v>
      </c>
      <c r="K13" s="178">
        <v>3.61</v>
      </c>
      <c r="L13" s="178">
        <v>3.99</v>
      </c>
      <c r="M13" s="178">
        <v>3.67</v>
      </c>
      <c r="N13" s="178" t="s">
        <v>187</v>
      </c>
      <c r="O13" s="178">
        <v>4.09</v>
      </c>
      <c r="P13" s="179">
        <f t="shared" si="0"/>
        <v>4.09</v>
      </c>
      <c r="Q13" s="180" t="str">
        <f t="shared" si="1"/>
        <v>II JA</v>
      </c>
      <c r="R13" s="93" t="s">
        <v>85</v>
      </c>
    </row>
    <row r="14" spans="1:18" ht="18" customHeight="1">
      <c r="A14" s="175">
        <v>8</v>
      </c>
      <c r="B14" s="176"/>
      <c r="C14" s="90" t="s">
        <v>211</v>
      </c>
      <c r="D14" s="91" t="s">
        <v>212</v>
      </c>
      <c r="E14" s="92">
        <v>39632</v>
      </c>
      <c r="F14" s="93" t="s">
        <v>213</v>
      </c>
      <c r="G14" s="93" t="s">
        <v>214</v>
      </c>
      <c r="H14" s="93"/>
      <c r="I14" s="177">
        <v>5</v>
      </c>
      <c r="J14" s="178">
        <v>3.86</v>
      </c>
      <c r="K14" s="178">
        <v>3.45</v>
      </c>
      <c r="L14" s="178">
        <v>3.86</v>
      </c>
      <c r="M14" s="178" t="s">
        <v>187</v>
      </c>
      <c r="N14" s="178">
        <v>3.97</v>
      </c>
      <c r="O14" s="178" t="s">
        <v>187</v>
      </c>
      <c r="P14" s="179">
        <f t="shared" si="0"/>
        <v>3.97</v>
      </c>
      <c r="Q14" s="180" t="str">
        <f t="shared" si="1"/>
        <v>II JA</v>
      </c>
      <c r="R14" s="93" t="s">
        <v>215</v>
      </c>
    </row>
    <row r="15" spans="1:18" ht="18" customHeight="1">
      <c r="A15" s="175">
        <v>9</v>
      </c>
      <c r="B15" s="176"/>
      <c r="C15" s="90" t="s">
        <v>23</v>
      </c>
      <c r="D15" s="91" t="s">
        <v>216</v>
      </c>
      <c r="E15" s="92">
        <v>39086</v>
      </c>
      <c r="F15" s="93" t="s">
        <v>213</v>
      </c>
      <c r="G15" s="93" t="s">
        <v>214</v>
      </c>
      <c r="H15" s="93"/>
      <c r="I15" s="177">
        <v>4</v>
      </c>
      <c r="J15" s="178">
        <v>3.35</v>
      </c>
      <c r="K15" s="178">
        <v>3.73</v>
      </c>
      <c r="L15" s="178">
        <v>3.21</v>
      </c>
      <c r="M15" s="178"/>
      <c r="N15" s="178"/>
      <c r="O15" s="178"/>
      <c r="P15" s="179">
        <f t="shared" si="0"/>
        <v>3.73</v>
      </c>
      <c r="Q15" s="180" t="str">
        <f t="shared" si="1"/>
        <v>III JA</v>
      </c>
      <c r="R15" s="93" t="s">
        <v>215</v>
      </c>
    </row>
    <row r="16" spans="1:18" ht="18" customHeight="1">
      <c r="A16" s="175">
        <v>10</v>
      </c>
      <c r="B16" s="176"/>
      <c r="C16" s="90" t="s">
        <v>217</v>
      </c>
      <c r="D16" s="91" t="s">
        <v>218</v>
      </c>
      <c r="E16" s="92" t="s">
        <v>219</v>
      </c>
      <c r="F16" s="93" t="s">
        <v>220</v>
      </c>
      <c r="G16" s="93" t="s">
        <v>221</v>
      </c>
      <c r="H16" s="93"/>
      <c r="I16" s="177">
        <v>3</v>
      </c>
      <c r="J16" s="178" t="s">
        <v>187</v>
      </c>
      <c r="K16" s="178" t="s">
        <v>187</v>
      </c>
      <c r="L16" s="178">
        <v>3.22</v>
      </c>
      <c r="M16" s="178"/>
      <c r="N16" s="178"/>
      <c r="O16" s="178"/>
      <c r="P16" s="179">
        <f t="shared" si="0"/>
        <v>3.22</v>
      </c>
      <c r="Q16" s="180"/>
      <c r="R16" s="93" t="s">
        <v>222</v>
      </c>
    </row>
    <row r="17" spans="1:18" ht="18" customHeight="1">
      <c r="A17" s="175"/>
      <c r="B17" s="176"/>
      <c r="C17" s="90" t="s">
        <v>223</v>
      </c>
      <c r="D17" s="91" t="s">
        <v>224</v>
      </c>
      <c r="E17" s="92" t="s">
        <v>225</v>
      </c>
      <c r="F17" s="93" t="s">
        <v>220</v>
      </c>
      <c r="G17" s="93" t="s">
        <v>221</v>
      </c>
      <c r="H17" s="93"/>
      <c r="I17" s="177"/>
      <c r="J17" s="178" t="s">
        <v>187</v>
      </c>
      <c r="K17" s="178" t="s">
        <v>187</v>
      </c>
      <c r="L17" s="178" t="s">
        <v>187</v>
      </c>
      <c r="M17" s="178"/>
      <c r="N17" s="178"/>
      <c r="O17" s="178"/>
      <c r="P17" s="179" t="s">
        <v>71</v>
      </c>
      <c r="Q17" s="180"/>
      <c r="R17" s="93" t="s">
        <v>222</v>
      </c>
    </row>
    <row r="18" spans="1:18" ht="18" customHeight="1">
      <c r="A18" s="175"/>
      <c r="B18" s="176"/>
      <c r="C18" s="90" t="s">
        <v>226</v>
      </c>
      <c r="D18" s="91" t="s">
        <v>227</v>
      </c>
      <c r="E18" s="92">
        <v>39706</v>
      </c>
      <c r="F18" s="93" t="s">
        <v>213</v>
      </c>
      <c r="G18" s="93" t="s">
        <v>214</v>
      </c>
      <c r="H18" s="93"/>
      <c r="I18" s="177"/>
      <c r="J18" s="178" t="s">
        <v>187</v>
      </c>
      <c r="K18" s="178" t="s">
        <v>187</v>
      </c>
      <c r="L18" s="178" t="s">
        <v>187</v>
      </c>
      <c r="M18" s="178"/>
      <c r="N18" s="178"/>
      <c r="O18" s="178"/>
      <c r="P18" s="179" t="s">
        <v>71</v>
      </c>
      <c r="Q18" s="180"/>
      <c r="R18" s="93" t="s">
        <v>228</v>
      </c>
    </row>
    <row r="19" spans="1:18" ht="18" customHeight="1">
      <c r="A19" s="175"/>
      <c r="B19" s="176"/>
      <c r="C19" s="90" t="s">
        <v>240</v>
      </c>
      <c r="D19" s="91" t="s">
        <v>241</v>
      </c>
      <c r="E19" s="92" t="s">
        <v>242</v>
      </c>
      <c r="F19" s="93" t="s">
        <v>220</v>
      </c>
      <c r="G19" s="93" t="s">
        <v>221</v>
      </c>
      <c r="H19" s="93"/>
      <c r="I19" s="177">
        <v>-5</v>
      </c>
      <c r="J19" s="178"/>
      <c r="K19" s="178"/>
      <c r="L19" s="178"/>
      <c r="M19" s="178"/>
      <c r="N19" s="178"/>
      <c r="O19" s="178"/>
      <c r="P19" s="179" t="s">
        <v>71</v>
      </c>
      <c r="Q19" s="180"/>
      <c r="R19" s="93" t="s">
        <v>222</v>
      </c>
    </row>
    <row r="20" spans="1:18" ht="18" customHeight="1">
      <c r="A20" s="175"/>
      <c r="B20" s="176"/>
      <c r="C20" s="90" t="s">
        <v>229</v>
      </c>
      <c r="D20" s="91" t="s">
        <v>230</v>
      </c>
      <c r="E20" s="92" t="s">
        <v>231</v>
      </c>
      <c r="F20" s="93" t="s">
        <v>232</v>
      </c>
      <c r="G20" s="93" t="s">
        <v>14</v>
      </c>
      <c r="H20" s="93"/>
      <c r="I20" s="177" t="s">
        <v>18</v>
      </c>
      <c r="J20" s="178"/>
      <c r="K20" s="178"/>
      <c r="L20" s="178"/>
      <c r="M20" s="178"/>
      <c r="N20" s="178"/>
      <c r="O20" s="178"/>
      <c r="P20" s="179" t="s">
        <v>233</v>
      </c>
      <c r="Q20" s="180"/>
      <c r="R20" s="93" t="s">
        <v>116</v>
      </c>
    </row>
    <row r="21" spans="1:18" ht="18" customHeight="1">
      <c r="A21" s="175"/>
      <c r="B21" s="176"/>
      <c r="C21" s="90" t="s">
        <v>234</v>
      </c>
      <c r="D21" s="91" t="s">
        <v>235</v>
      </c>
      <c r="E21" s="92" t="s">
        <v>236</v>
      </c>
      <c r="F21" s="93" t="s">
        <v>237</v>
      </c>
      <c r="G21" s="93" t="s">
        <v>238</v>
      </c>
      <c r="H21" s="93"/>
      <c r="I21" s="177"/>
      <c r="J21" s="178"/>
      <c r="K21" s="178"/>
      <c r="L21" s="178"/>
      <c r="M21" s="178"/>
      <c r="N21" s="178"/>
      <c r="O21" s="178"/>
      <c r="P21" s="179" t="s">
        <v>233</v>
      </c>
      <c r="Q21" s="180"/>
      <c r="R21" s="93" t="s">
        <v>239</v>
      </c>
    </row>
    <row r="22" spans="1:18" ht="18" customHeight="1"/>
    <row r="23" spans="1:18" ht="18" customHeight="1"/>
    <row r="24" spans="1:18"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</row>
    <row r="25" spans="1:18"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</row>
    <row r="26" spans="1:18"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</row>
    <row r="27" spans="1:18"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18"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</row>
    <row r="29" spans="1:18"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</row>
    <row r="30" spans="1:18"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</row>
    <row r="31" spans="1:18"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</row>
    <row r="32" spans="1:18"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</row>
    <row r="33" spans="5:18"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</row>
    <row r="34" spans="5:18"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</row>
    <row r="35" spans="5:18"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</row>
    <row r="36" spans="5:18"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</row>
    <row r="37" spans="5:18"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</row>
    <row r="38" spans="5:18"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</row>
    <row r="39" spans="5:18"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</row>
    <row r="40" spans="5:18"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</row>
    <row r="41" spans="5:18"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</row>
    <row r="42" spans="5:18"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</row>
  </sheetData>
  <mergeCells count="1">
    <mergeCell ref="J5:O5"/>
  </mergeCells>
  <printOptions horizontalCentered="1"/>
  <pageMargins left="0.15748031496062992" right="0.15748031496062992" top="0.74803149606299213" bottom="0.35433070866141736" header="0.31496062992125984" footer="0.31496062992125984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3"/>
  <sheetViews>
    <sheetView workbookViewId="0">
      <selection activeCell="P20" sqref="P20"/>
    </sheetView>
  </sheetViews>
  <sheetFormatPr defaultRowHeight="13.2"/>
  <cols>
    <col min="1" max="1" width="5.33203125" style="183" customWidth="1"/>
    <col min="2" max="2" width="3.33203125" style="183" hidden="1" customWidth="1"/>
    <col min="3" max="3" width="11" style="183" customWidth="1"/>
    <col min="4" max="4" width="14.109375" style="183" customWidth="1"/>
    <col min="5" max="5" width="10.6640625" style="194" bestFit="1" customWidth="1"/>
    <col min="6" max="6" width="10.5546875" style="220" customWidth="1"/>
    <col min="7" max="7" width="11.5546875" style="220" customWidth="1"/>
    <col min="8" max="8" width="7.6640625" style="187" customWidth="1"/>
    <col min="9" max="9" width="5.88671875" style="187" bestFit="1" customWidth="1"/>
    <col min="10" max="15" width="4.6640625" style="221" customWidth="1"/>
    <col min="16" max="16" width="9.109375" style="189" customWidth="1"/>
    <col min="17" max="17" width="5.6640625" style="190" customWidth="1"/>
    <col min="18" max="18" width="19" style="191" bestFit="1" customWidth="1"/>
    <col min="19" max="256" width="9.109375" style="183"/>
    <col min="257" max="257" width="5.33203125" style="183" customWidth="1"/>
    <col min="258" max="258" width="0" style="183" hidden="1" customWidth="1"/>
    <col min="259" max="259" width="11" style="183" customWidth="1"/>
    <col min="260" max="260" width="14.109375" style="183" customWidth="1"/>
    <col min="261" max="261" width="10.6640625" style="183" bestFit="1" customWidth="1"/>
    <col min="262" max="262" width="10.5546875" style="183" customWidth="1"/>
    <col min="263" max="263" width="11.5546875" style="183" customWidth="1"/>
    <col min="264" max="264" width="7.6640625" style="183" customWidth="1"/>
    <col min="265" max="265" width="5.88671875" style="183" bestFit="1" customWidth="1"/>
    <col min="266" max="271" width="4.6640625" style="183" customWidth="1"/>
    <col min="272" max="272" width="9.109375" style="183" customWidth="1"/>
    <col min="273" max="273" width="5.6640625" style="183" customWidth="1"/>
    <col min="274" max="274" width="19" style="183" bestFit="1" customWidth="1"/>
    <col min="275" max="512" width="9.109375" style="183"/>
    <col min="513" max="513" width="5.33203125" style="183" customWidth="1"/>
    <col min="514" max="514" width="0" style="183" hidden="1" customWidth="1"/>
    <col min="515" max="515" width="11" style="183" customWidth="1"/>
    <col min="516" max="516" width="14.109375" style="183" customWidth="1"/>
    <col min="517" max="517" width="10.6640625" style="183" bestFit="1" customWidth="1"/>
    <col min="518" max="518" width="10.5546875" style="183" customWidth="1"/>
    <col min="519" max="519" width="11.5546875" style="183" customWidth="1"/>
    <col min="520" max="520" width="7.6640625" style="183" customWidth="1"/>
    <col min="521" max="521" width="5.88671875" style="183" bestFit="1" customWidth="1"/>
    <col min="522" max="527" width="4.6640625" style="183" customWidth="1"/>
    <col min="528" max="528" width="9.109375" style="183" customWidth="1"/>
    <col min="529" max="529" width="5.6640625" style="183" customWidth="1"/>
    <col min="530" max="530" width="19" style="183" bestFit="1" customWidth="1"/>
    <col min="531" max="768" width="9.109375" style="183"/>
    <col min="769" max="769" width="5.33203125" style="183" customWidth="1"/>
    <col min="770" max="770" width="0" style="183" hidden="1" customWidth="1"/>
    <col min="771" max="771" width="11" style="183" customWidth="1"/>
    <col min="772" max="772" width="14.109375" style="183" customWidth="1"/>
    <col min="773" max="773" width="10.6640625" style="183" bestFit="1" customWidth="1"/>
    <col min="774" max="774" width="10.5546875" style="183" customWidth="1"/>
    <col min="775" max="775" width="11.5546875" style="183" customWidth="1"/>
    <col min="776" max="776" width="7.6640625" style="183" customWidth="1"/>
    <col min="777" max="777" width="5.88671875" style="183" bestFit="1" customWidth="1"/>
    <col min="778" max="783" width="4.6640625" style="183" customWidth="1"/>
    <col min="784" max="784" width="9.109375" style="183" customWidth="1"/>
    <col min="785" max="785" width="5.6640625" style="183" customWidth="1"/>
    <col min="786" max="786" width="19" style="183" bestFit="1" customWidth="1"/>
    <col min="787" max="1024" width="9.109375" style="183"/>
    <col min="1025" max="1025" width="5.33203125" style="183" customWidth="1"/>
    <col min="1026" max="1026" width="0" style="183" hidden="1" customWidth="1"/>
    <col min="1027" max="1027" width="11" style="183" customWidth="1"/>
    <col min="1028" max="1028" width="14.109375" style="183" customWidth="1"/>
    <col min="1029" max="1029" width="10.6640625" style="183" bestFit="1" customWidth="1"/>
    <col min="1030" max="1030" width="10.5546875" style="183" customWidth="1"/>
    <col min="1031" max="1031" width="11.5546875" style="183" customWidth="1"/>
    <col min="1032" max="1032" width="7.6640625" style="183" customWidth="1"/>
    <col min="1033" max="1033" width="5.88671875" style="183" bestFit="1" customWidth="1"/>
    <col min="1034" max="1039" width="4.6640625" style="183" customWidth="1"/>
    <col min="1040" max="1040" width="9.109375" style="183" customWidth="1"/>
    <col min="1041" max="1041" width="5.6640625" style="183" customWidth="1"/>
    <col min="1042" max="1042" width="19" style="183" bestFit="1" customWidth="1"/>
    <col min="1043" max="1280" width="9.109375" style="183"/>
    <col min="1281" max="1281" width="5.33203125" style="183" customWidth="1"/>
    <col min="1282" max="1282" width="0" style="183" hidden="1" customWidth="1"/>
    <col min="1283" max="1283" width="11" style="183" customWidth="1"/>
    <col min="1284" max="1284" width="14.109375" style="183" customWidth="1"/>
    <col min="1285" max="1285" width="10.6640625" style="183" bestFit="1" customWidth="1"/>
    <col min="1286" max="1286" width="10.5546875" style="183" customWidth="1"/>
    <col min="1287" max="1287" width="11.5546875" style="183" customWidth="1"/>
    <col min="1288" max="1288" width="7.6640625" style="183" customWidth="1"/>
    <col min="1289" max="1289" width="5.88671875" style="183" bestFit="1" customWidth="1"/>
    <col min="1290" max="1295" width="4.6640625" style="183" customWidth="1"/>
    <col min="1296" max="1296" width="9.109375" style="183" customWidth="1"/>
    <col min="1297" max="1297" width="5.6640625" style="183" customWidth="1"/>
    <col min="1298" max="1298" width="19" style="183" bestFit="1" customWidth="1"/>
    <col min="1299" max="1536" width="9.109375" style="183"/>
    <col min="1537" max="1537" width="5.33203125" style="183" customWidth="1"/>
    <col min="1538" max="1538" width="0" style="183" hidden="1" customWidth="1"/>
    <col min="1539" max="1539" width="11" style="183" customWidth="1"/>
    <col min="1540" max="1540" width="14.109375" style="183" customWidth="1"/>
    <col min="1541" max="1541" width="10.6640625" style="183" bestFit="1" customWidth="1"/>
    <col min="1542" max="1542" width="10.5546875" style="183" customWidth="1"/>
    <col min="1543" max="1543" width="11.5546875" style="183" customWidth="1"/>
    <col min="1544" max="1544" width="7.6640625" style="183" customWidth="1"/>
    <col min="1545" max="1545" width="5.88671875" style="183" bestFit="1" customWidth="1"/>
    <col min="1546" max="1551" width="4.6640625" style="183" customWidth="1"/>
    <col min="1552" max="1552" width="9.109375" style="183" customWidth="1"/>
    <col min="1553" max="1553" width="5.6640625" style="183" customWidth="1"/>
    <col min="1554" max="1554" width="19" style="183" bestFit="1" customWidth="1"/>
    <col min="1555" max="1792" width="9.109375" style="183"/>
    <col min="1793" max="1793" width="5.33203125" style="183" customWidth="1"/>
    <col min="1794" max="1794" width="0" style="183" hidden="1" customWidth="1"/>
    <col min="1795" max="1795" width="11" style="183" customWidth="1"/>
    <col min="1796" max="1796" width="14.109375" style="183" customWidth="1"/>
    <col min="1797" max="1797" width="10.6640625" style="183" bestFit="1" customWidth="1"/>
    <col min="1798" max="1798" width="10.5546875" style="183" customWidth="1"/>
    <col min="1799" max="1799" width="11.5546875" style="183" customWidth="1"/>
    <col min="1800" max="1800" width="7.6640625" style="183" customWidth="1"/>
    <col min="1801" max="1801" width="5.88671875" style="183" bestFit="1" customWidth="1"/>
    <col min="1802" max="1807" width="4.6640625" style="183" customWidth="1"/>
    <col min="1808" max="1808" width="9.109375" style="183" customWidth="1"/>
    <col min="1809" max="1809" width="5.6640625" style="183" customWidth="1"/>
    <col min="1810" max="1810" width="19" style="183" bestFit="1" customWidth="1"/>
    <col min="1811" max="2048" width="9.109375" style="183"/>
    <col min="2049" max="2049" width="5.33203125" style="183" customWidth="1"/>
    <col min="2050" max="2050" width="0" style="183" hidden="1" customWidth="1"/>
    <col min="2051" max="2051" width="11" style="183" customWidth="1"/>
    <col min="2052" max="2052" width="14.109375" style="183" customWidth="1"/>
    <col min="2053" max="2053" width="10.6640625" style="183" bestFit="1" customWidth="1"/>
    <col min="2054" max="2054" width="10.5546875" style="183" customWidth="1"/>
    <col min="2055" max="2055" width="11.5546875" style="183" customWidth="1"/>
    <col min="2056" max="2056" width="7.6640625" style="183" customWidth="1"/>
    <col min="2057" max="2057" width="5.88671875" style="183" bestFit="1" customWidth="1"/>
    <col min="2058" max="2063" width="4.6640625" style="183" customWidth="1"/>
    <col min="2064" max="2064" width="9.109375" style="183" customWidth="1"/>
    <col min="2065" max="2065" width="5.6640625" style="183" customWidth="1"/>
    <col min="2066" max="2066" width="19" style="183" bestFit="1" customWidth="1"/>
    <col min="2067" max="2304" width="9.109375" style="183"/>
    <col min="2305" max="2305" width="5.33203125" style="183" customWidth="1"/>
    <col min="2306" max="2306" width="0" style="183" hidden="1" customWidth="1"/>
    <col min="2307" max="2307" width="11" style="183" customWidth="1"/>
    <col min="2308" max="2308" width="14.109375" style="183" customWidth="1"/>
    <col min="2309" max="2309" width="10.6640625" style="183" bestFit="1" customWidth="1"/>
    <col min="2310" max="2310" width="10.5546875" style="183" customWidth="1"/>
    <col min="2311" max="2311" width="11.5546875" style="183" customWidth="1"/>
    <col min="2312" max="2312" width="7.6640625" style="183" customWidth="1"/>
    <col min="2313" max="2313" width="5.88671875" style="183" bestFit="1" customWidth="1"/>
    <col min="2314" max="2319" width="4.6640625" style="183" customWidth="1"/>
    <col min="2320" max="2320" width="9.109375" style="183" customWidth="1"/>
    <col min="2321" max="2321" width="5.6640625" style="183" customWidth="1"/>
    <col min="2322" max="2322" width="19" style="183" bestFit="1" customWidth="1"/>
    <col min="2323" max="2560" width="9.109375" style="183"/>
    <col min="2561" max="2561" width="5.33203125" style="183" customWidth="1"/>
    <col min="2562" max="2562" width="0" style="183" hidden="1" customWidth="1"/>
    <col min="2563" max="2563" width="11" style="183" customWidth="1"/>
    <col min="2564" max="2564" width="14.109375" style="183" customWidth="1"/>
    <col min="2565" max="2565" width="10.6640625" style="183" bestFit="1" customWidth="1"/>
    <col min="2566" max="2566" width="10.5546875" style="183" customWidth="1"/>
    <col min="2567" max="2567" width="11.5546875" style="183" customWidth="1"/>
    <col min="2568" max="2568" width="7.6640625" style="183" customWidth="1"/>
    <col min="2569" max="2569" width="5.88671875" style="183" bestFit="1" customWidth="1"/>
    <col min="2570" max="2575" width="4.6640625" style="183" customWidth="1"/>
    <col min="2576" max="2576" width="9.109375" style="183" customWidth="1"/>
    <col min="2577" max="2577" width="5.6640625" style="183" customWidth="1"/>
    <col min="2578" max="2578" width="19" style="183" bestFit="1" customWidth="1"/>
    <col min="2579" max="2816" width="9.109375" style="183"/>
    <col min="2817" max="2817" width="5.33203125" style="183" customWidth="1"/>
    <col min="2818" max="2818" width="0" style="183" hidden="1" customWidth="1"/>
    <col min="2819" max="2819" width="11" style="183" customWidth="1"/>
    <col min="2820" max="2820" width="14.109375" style="183" customWidth="1"/>
    <col min="2821" max="2821" width="10.6640625" style="183" bestFit="1" customWidth="1"/>
    <col min="2822" max="2822" width="10.5546875" style="183" customWidth="1"/>
    <col min="2823" max="2823" width="11.5546875" style="183" customWidth="1"/>
    <col min="2824" max="2824" width="7.6640625" style="183" customWidth="1"/>
    <col min="2825" max="2825" width="5.88671875" style="183" bestFit="1" customWidth="1"/>
    <col min="2826" max="2831" width="4.6640625" style="183" customWidth="1"/>
    <col min="2832" max="2832" width="9.109375" style="183" customWidth="1"/>
    <col min="2833" max="2833" width="5.6640625" style="183" customWidth="1"/>
    <col min="2834" max="2834" width="19" style="183" bestFit="1" customWidth="1"/>
    <col min="2835" max="3072" width="9.109375" style="183"/>
    <col min="3073" max="3073" width="5.33203125" style="183" customWidth="1"/>
    <col min="3074" max="3074" width="0" style="183" hidden="1" customWidth="1"/>
    <col min="3075" max="3075" width="11" style="183" customWidth="1"/>
    <col min="3076" max="3076" width="14.109375" style="183" customWidth="1"/>
    <col min="3077" max="3077" width="10.6640625" style="183" bestFit="1" customWidth="1"/>
    <col min="3078" max="3078" width="10.5546875" style="183" customWidth="1"/>
    <col min="3079" max="3079" width="11.5546875" style="183" customWidth="1"/>
    <col min="3080" max="3080" width="7.6640625" style="183" customWidth="1"/>
    <col min="3081" max="3081" width="5.88671875" style="183" bestFit="1" customWidth="1"/>
    <col min="3082" max="3087" width="4.6640625" style="183" customWidth="1"/>
    <col min="3088" max="3088" width="9.109375" style="183" customWidth="1"/>
    <col min="3089" max="3089" width="5.6640625" style="183" customWidth="1"/>
    <col min="3090" max="3090" width="19" style="183" bestFit="1" customWidth="1"/>
    <col min="3091" max="3328" width="9.109375" style="183"/>
    <col min="3329" max="3329" width="5.33203125" style="183" customWidth="1"/>
    <col min="3330" max="3330" width="0" style="183" hidden="1" customWidth="1"/>
    <col min="3331" max="3331" width="11" style="183" customWidth="1"/>
    <col min="3332" max="3332" width="14.109375" style="183" customWidth="1"/>
    <col min="3333" max="3333" width="10.6640625" style="183" bestFit="1" customWidth="1"/>
    <col min="3334" max="3334" width="10.5546875" style="183" customWidth="1"/>
    <col min="3335" max="3335" width="11.5546875" style="183" customWidth="1"/>
    <col min="3336" max="3336" width="7.6640625" style="183" customWidth="1"/>
    <col min="3337" max="3337" width="5.88671875" style="183" bestFit="1" customWidth="1"/>
    <col min="3338" max="3343" width="4.6640625" style="183" customWidth="1"/>
    <col min="3344" max="3344" width="9.109375" style="183" customWidth="1"/>
    <col min="3345" max="3345" width="5.6640625" style="183" customWidth="1"/>
    <col min="3346" max="3346" width="19" style="183" bestFit="1" customWidth="1"/>
    <col min="3347" max="3584" width="9.109375" style="183"/>
    <col min="3585" max="3585" width="5.33203125" style="183" customWidth="1"/>
    <col min="3586" max="3586" width="0" style="183" hidden="1" customWidth="1"/>
    <col min="3587" max="3587" width="11" style="183" customWidth="1"/>
    <col min="3588" max="3588" width="14.109375" style="183" customWidth="1"/>
    <col min="3589" max="3589" width="10.6640625" style="183" bestFit="1" customWidth="1"/>
    <col min="3590" max="3590" width="10.5546875" style="183" customWidth="1"/>
    <col min="3591" max="3591" width="11.5546875" style="183" customWidth="1"/>
    <col min="3592" max="3592" width="7.6640625" style="183" customWidth="1"/>
    <col min="3593" max="3593" width="5.88671875" style="183" bestFit="1" customWidth="1"/>
    <col min="3594" max="3599" width="4.6640625" style="183" customWidth="1"/>
    <col min="3600" max="3600" width="9.109375" style="183" customWidth="1"/>
    <col min="3601" max="3601" width="5.6640625" style="183" customWidth="1"/>
    <col min="3602" max="3602" width="19" style="183" bestFit="1" customWidth="1"/>
    <col min="3603" max="3840" width="9.109375" style="183"/>
    <col min="3841" max="3841" width="5.33203125" style="183" customWidth="1"/>
    <col min="3842" max="3842" width="0" style="183" hidden="1" customWidth="1"/>
    <col min="3843" max="3843" width="11" style="183" customWidth="1"/>
    <col min="3844" max="3844" width="14.109375" style="183" customWidth="1"/>
    <col min="3845" max="3845" width="10.6640625" style="183" bestFit="1" customWidth="1"/>
    <col min="3846" max="3846" width="10.5546875" style="183" customWidth="1"/>
    <col min="3847" max="3847" width="11.5546875" style="183" customWidth="1"/>
    <col min="3848" max="3848" width="7.6640625" style="183" customWidth="1"/>
    <col min="3849" max="3849" width="5.88671875" style="183" bestFit="1" customWidth="1"/>
    <col min="3850" max="3855" width="4.6640625" style="183" customWidth="1"/>
    <col min="3856" max="3856" width="9.109375" style="183" customWidth="1"/>
    <col min="3857" max="3857" width="5.6640625" style="183" customWidth="1"/>
    <col min="3858" max="3858" width="19" style="183" bestFit="1" customWidth="1"/>
    <col min="3859" max="4096" width="9.109375" style="183"/>
    <col min="4097" max="4097" width="5.33203125" style="183" customWidth="1"/>
    <col min="4098" max="4098" width="0" style="183" hidden="1" customWidth="1"/>
    <col min="4099" max="4099" width="11" style="183" customWidth="1"/>
    <col min="4100" max="4100" width="14.109375" style="183" customWidth="1"/>
    <col min="4101" max="4101" width="10.6640625" style="183" bestFit="1" customWidth="1"/>
    <col min="4102" max="4102" width="10.5546875" style="183" customWidth="1"/>
    <col min="4103" max="4103" width="11.5546875" style="183" customWidth="1"/>
    <col min="4104" max="4104" width="7.6640625" style="183" customWidth="1"/>
    <col min="4105" max="4105" width="5.88671875" style="183" bestFit="1" customWidth="1"/>
    <col min="4106" max="4111" width="4.6640625" style="183" customWidth="1"/>
    <col min="4112" max="4112" width="9.109375" style="183" customWidth="1"/>
    <col min="4113" max="4113" width="5.6640625" style="183" customWidth="1"/>
    <col min="4114" max="4114" width="19" style="183" bestFit="1" customWidth="1"/>
    <col min="4115" max="4352" width="9.109375" style="183"/>
    <col min="4353" max="4353" width="5.33203125" style="183" customWidth="1"/>
    <col min="4354" max="4354" width="0" style="183" hidden="1" customWidth="1"/>
    <col min="4355" max="4355" width="11" style="183" customWidth="1"/>
    <col min="4356" max="4356" width="14.109375" style="183" customWidth="1"/>
    <col min="4357" max="4357" width="10.6640625" style="183" bestFit="1" customWidth="1"/>
    <col min="4358" max="4358" width="10.5546875" style="183" customWidth="1"/>
    <col min="4359" max="4359" width="11.5546875" style="183" customWidth="1"/>
    <col min="4360" max="4360" width="7.6640625" style="183" customWidth="1"/>
    <col min="4361" max="4361" width="5.88671875" style="183" bestFit="1" customWidth="1"/>
    <col min="4362" max="4367" width="4.6640625" style="183" customWidth="1"/>
    <col min="4368" max="4368" width="9.109375" style="183" customWidth="1"/>
    <col min="4369" max="4369" width="5.6640625" style="183" customWidth="1"/>
    <col min="4370" max="4370" width="19" style="183" bestFit="1" customWidth="1"/>
    <col min="4371" max="4608" width="9.109375" style="183"/>
    <col min="4609" max="4609" width="5.33203125" style="183" customWidth="1"/>
    <col min="4610" max="4610" width="0" style="183" hidden="1" customWidth="1"/>
    <col min="4611" max="4611" width="11" style="183" customWidth="1"/>
    <col min="4612" max="4612" width="14.109375" style="183" customWidth="1"/>
    <col min="4613" max="4613" width="10.6640625" style="183" bestFit="1" customWidth="1"/>
    <col min="4614" max="4614" width="10.5546875" style="183" customWidth="1"/>
    <col min="4615" max="4615" width="11.5546875" style="183" customWidth="1"/>
    <col min="4616" max="4616" width="7.6640625" style="183" customWidth="1"/>
    <col min="4617" max="4617" width="5.88671875" style="183" bestFit="1" customWidth="1"/>
    <col min="4618" max="4623" width="4.6640625" style="183" customWidth="1"/>
    <col min="4624" max="4624" width="9.109375" style="183" customWidth="1"/>
    <col min="4625" max="4625" width="5.6640625" style="183" customWidth="1"/>
    <col min="4626" max="4626" width="19" style="183" bestFit="1" customWidth="1"/>
    <col min="4627" max="4864" width="9.109375" style="183"/>
    <col min="4865" max="4865" width="5.33203125" style="183" customWidth="1"/>
    <col min="4866" max="4866" width="0" style="183" hidden="1" customWidth="1"/>
    <col min="4867" max="4867" width="11" style="183" customWidth="1"/>
    <col min="4868" max="4868" width="14.109375" style="183" customWidth="1"/>
    <col min="4869" max="4869" width="10.6640625" style="183" bestFit="1" customWidth="1"/>
    <col min="4870" max="4870" width="10.5546875" style="183" customWidth="1"/>
    <col min="4871" max="4871" width="11.5546875" style="183" customWidth="1"/>
    <col min="4872" max="4872" width="7.6640625" style="183" customWidth="1"/>
    <col min="4873" max="4873" width="5.88671875" style="183" bestFit="1" customWidth="1"/>
    <col min="4874" max="4879" width="4.6640625" style="183" customWidth="1"/>
    <col min="4880" max="4880" width="9.109375" style="183" customWidth="1"/>
    <col min="4881" max="4881" width="5.6640625" style="183" customWidth="1"/>
    <col min="4882" max="4882" width="19" style="183" bestFit="1" customWidth="1"/>
    <col min="4883" max="5120" width="9.109375" style="183"/>
    <col min="5121" max="5121" width="5.33203125" style="183" customWidth="1"/>
    <col min="5122" max="5122" width="0" style="183" hidden="1" customWidth="1"/>
    <col min="5123" max="5123" width="11" style="183" customWidth="1"/>
    <col min="5124" max="5124" width="14.109375" style="183" customWidth="1"/>
    <col min="5125" max="5125" width="10.6640625" style="183" bestFit="1" customWidth="1"/>
    <col min="5126" max="5126" width="10.5546875" style="183" customWidth="1"/>
    <col min="5127" max="5127" width="11.5546875" style="183" customWidth="1"/>
    <col min="5128" max="5128" width="7.6640625" style="183" customWidth="1"/>
    <col min="5129" max="5129" width="5.88671875" style="183" bestFit="1" customWidth="1"/>
    <col min="5130" max="5135" width="4.6640625" style="183" customWidth="1"/>
    <col min="5136" max="5136" width="9.109375" style="183" customWidth="1"/>
    <col min="5137" max="5137" width="5.6640625" style="183" customWidth="1"/>
    <col min="5138" max="5138" width="19" style="183" bestFit="1" customWidth="1"/>
    <col min="5139" max="5376" width="9.109375" style="183"/>
    <col min="5377" max="5377" width="5.33203125" style="183" customWidth="1"/>
    <col min="5378" max="5378" width="0" style="183" hidden="1" customWidth="1"/>
    <col min="5379" max="5379" width="11" style="183" customWidth="1"/>
    <col min="5380" max="5380" width="14.109375" style="183" customWidth="1"/>
    <col min="5381" max="5381" width="10.6640625" style="183" bestFit="1" customWidth="1"/>
    <col min="5382" max="5382" width="10.5546875" style="183" customWidth="1"/>
    <col min="5383" max="5383" width="11.5546875" style="183" customWidth="1"/>
    <col min="5384" max="5384" width="7.6640625" style="183" customWidth="1"/>
    <col min="5385" max="5385" width="5.88671875" style="183" bestFit="1" customWidth="1"/>
    <col min="5386" max="5391" width="4.6640625" style="183" customWidth="1"/>
    <col min="5392" max="5392" width="9.109375" style="183" customWidth="1"/>
    <col min="5393" max="5393" width="5.6640625" style="183" customWidth="1"/>
    <col min="5394" max="5394" width="19" style="183" bestFit="1" customWidth="1"/>
    <col min="5395" max="5632" width="9.109375" style="183"/>
    <col min="5633" max="5633" width="5.33203125" style="183" customWidth="1"/>
    <col min="5634" max="5634" width="0" style="183" hidden="1" customWidth="1"/>
    <col min="5635" max="5635" width="11" style="183" customWidth="1"/>
    <col min="5636" max="5636" width="14.109375" style="183" customWidth="1"/>
    <col min="5637" max="5637" width="10.6640625" style="183" bestFit="1" customWidth="1"/>
    <col min="5638" max="5638" width="10.5546875" style="183" customWidth="1"/>
    <col min="5639" max="5639" width="11.5546875" style="183" customWidth="1"/>
    <col min="5640" max="5640" width="7.6640625" style="183" customWidth="1"/>
    <col min="5641" max="5641" width="5.88671875" style="183" bestFit="1" customWidth="1"/>
    <col min="5642" max="5647" width="4.6640625" style="183" customWidth="1"/>
    <col min="5648" max="5648" width="9.109375" style="183" customWidth="1"/>
    <col min="5649" max="5649" width="5.6640625" style="183" customWidth="1"/>
    <col min="5650" max="5650" width="19" style="183" bestFit="1" customWidth="1"/>
    <col min="5651" max="5888" width="9.109375" style="183"/>
    <col min="5889" max="5889" width="5.33203125" style="183" customWidth="1"/>
    <col min="5890" max="5890" width="0" style="183" hidden="1" customWidth="1"/>
    <col min="5891" max="5891" width="11" style="183" customWidth="1"/>
    <col min="5892" max="5892" width="14.109375" style="183" customWidth="1"/>
    <col min="5893" max="5893" width="10.6640625" style="183" bestFit="1" customWidth="1"/>
    <col min="5894" max="5894" width="10.5546875" style="183" customWidth="1"/>
    <col min="5895" max="5895" width="11.5546875" style="183" customWidth="1"/>
    <col min="5896" max="5896" width="7.6640625" style="183" customWidth="1"/>
    <col min="5897" max="5897" width="5.88671875" style="183" bestFit="1" customWidth="1"/>
    <col min="5898" max="5903" width="4.6640625" style="183" customWidth="1"/>
    <col min="5904" max="5904" width="9.109375" style="183" customWidth="1"/>
    <col min="5905" max="5905" width="5.6640625" style="183" customWidth="1"/>
    <col min="5906" max="5906" width="19" style="183" bestFit="1" customWidth="1"/>
    <col min="5907" max="6144" width="9.109375" style="183"/>
    <col min="6145" max="6145" width="5.33203125" style="183" customWidth="1"/>
    <col min="6146" max="6146" width="0" style="183" hidden="1" customWidth="1"/>
    <col min="6147" max="6147" width="11" style="183" customWidth="1"/>
    <col min="6148" max="6148" width="14.109375" style="183" customWidth="1"/>
    <col min="6149" max="6149" width="10.6640625" style="183" bestFit="1" customWidth="1"/>
    <col min="6150" max="6150" width="10.5546875" style="183" customWidth="1"/>
    <col min="6151" max="6151" width="11.5546875" style="183" customWidth="1"/>
    <col min="6152" max="6152" width="7.6640625" style="183" customWidth="1"/>
    <col min="6153" max="6153" width="5.88671875" style="183" bestFit="1" customWidth="1"/>
    <col min="6154" max="6159" width="4.6640625" style="183" customWidth="1"/>
    <col min="6160" max="6160" width="9.109375" style="183" customWidth="1"/>
    <col min="6161" max="6161" width="5.6640625" style="183" customWidth="1"/>
    <col min="6162" max="6162" width="19" style="183" bestFit="1" customWidth="1"/>
    <col min="6163" max="6400" width="9.109375" style="183"/>
    <col min="6401" max="6401" width="5.33203125" style="183" customWidth="1"/>
    <col min="6402" max="6402" width="0" style="183" hidden="1" customWidth="1"/>
    <col min="6403" max="6403" width="11" style="183" customWidth="1"/>
    <col min="6404" max="6404" width="14.109375" style="183" customWidth="1"/>
    <col min="6405" max="6405" width="10.6640625" style="183" bestFit="1" customWidth="1"/>
    <col min="6406" max="6406" width="10.5546875" style="183" customWidth="1"/>
    <col min="6407" max="6407" width="11.5546875" style="183" customWidth="1"/>
    <col min="6408" max="6408" width="7.6640625" style="183" customWidth="1"/>
    <col min="6409" max="6409" width="5.88671875" style="183" bestFit="1" customWidth="1"/>
    <col min="6410" max="6415" width="4.6640625" style="183" customWidth="1"/>
    <col min="6416" max="6416" width="9.109375" style="183" customWidth="1"/>
    <col min="6417" max="6417" width="5.6640625" style="183" customWidth="1"/>
    <col min="6418" max="6418" width="19" style="183" bestFit="1" customWidth="1"/>
    <col min="6419" max="6656" width="9.109375" style="183"/>
    <col min="6657" max="6657" width="5.33203125" style="183" customWidth="1"/>
    <col min="6658" max="6658" width="0" style="183" hidden="1" customWidth="1"/>
    <col min="6659" max="6659" width="11" style="183" customWidth="1"/>
    <col min="6660" max="6660" width="14.109375" style="183" customWidth="1"/>
    <col min="6661" max="6661" width="10.6640625" style="183" bestFit="1" customWidth="1"/>
    <col min="6662" max="6662" width="10.5546875" style="183" customWidth="1"/>
    <col min="6663" max="6663" width="11.5546875" style="183" customWidth="1"/>
    <col min="6664" max="6664" width="7.6640625" style="183" customWidth="1"/>
    <col min="6665" max="6665" width="5.88671875" style="183" bestFit="1" customWidth="1"/>
    <col min="6666" max="6671" width="4.6640625" style="183" customWidth="1"/>
    <col min="6672" max="6672" width="9.109375" style="183" customWidth="1"/>
    <col min="6673" max="6673" width="5.6640625" style="183" customWidth="1"/>
    <col min="6674" max="6674" width="19" style="183" bestFit="1" customWidth="1"/>
    <col min="6675" max="6912" width="9.109375" style="183"/>
    <col min="6913" max="6913" width="5.33203125" style="183" customWidth="1"/>
    <col min="6914" max="6914" width="0" style="183" hidden="1" customWidth="1"/>
    <col min="6915" max="6915" width="11" style="183" customWidth="1"/>
    <col min="6916" max="6916" width="14.109375" style="183" customWidth="1"/>
    <col min="6917" max="6917" width="10.6640625" style="183" bestFit="1" customWidth="1"/>
    <col min="6918" max="6918" width="10.5546875" style="183" customWidth="1"/>
    <col min="6919" max="6919" width="11.5546875" style="183" customWidth="1"/>
    <col min="6920" max="6920" width="7.6640625" style="183" customWidth="1"/>
    <col min="6921" max="6921" width="5.88671875" style="183" bestFit="1" customWidth="1"/>
    <col min="6922" max="6927" width="4.6640625" style="183" customWidth="1"/>
    <col min="6928" max="6928" width="9.109375" style="183" customWidth="1"/>
    <col min="6929" max="6929" width="5.6640625" style="183" customWidth="1"/>
    <col min="6930" max="6930" width="19" style="183" bestFit="1" customWidth="1"/>
    <col min="6931" max="7168" width="9.109375" style="183"/>
    <col min="7169" max="7169" width="5.33203125" style="183" customWidth="1"/>
    <col min="7170" max="7170" width="0" style="183" hidden="1" customWidth="1"/>
    <col min="7171" max="7171" width="11" style="183" customWidth="1"/>
    <col min="7172" max="7172" width="14.109375" style="183" customWidth="1"/>
    <col min="7173" max="7173" width="10.6640625" style="183" bestFit="1" customWidth="1"/>
    <col min="7174" max="7174" width="10.5546875" style="183" customWidth="1"/>
    <col min="7175" max="7175" width="11.5546875" style="183" customWidth="1"/>
    <col min="7176" max="7176" width="7.6640625" style="183" customWidth="1"/>
    <col min="7177" max="7177" width="5.88671875" style="183" bestFit="1" customWidth="1"/>
    <col min="7178" max="7183" width="4.6640625" style="183" customWidth="1"/>
    <col min="7184" max="7184" width="9.109375" style="183" customWidth="1"/>
    <col min="7185" max="7185" width="5.6640625" style="183" customWidth="1"/>
    <col min="7186" max="7186" width="19" style="183" bestFit="1" customWidth="1"/>
    <col min="7187" max="7424" width="9.109375" style="183"/>
    <col min="7425" max="7425" width="5.33203125" style="183" customWidth="1"/>
    <col min="7426" max="7426" width="0" style="183" hidden="1" customWidth="1"/>
    <col min="7427" max="7427" width="11" style="183" customWidth="1"/>
    <col min="7428" max="7428" width="14.109375" style="183" customWidth="1"/>
    <col min="7429" max="7429" width="10.6640625" style="183" bestFit="1" customWidth="1"/>
    <col min="7430" max="7430" width="10.5546875" style="183" customWidth="1"/>
    <col min="7431" max="7431" width="11.5546875" style="183" customWidth="1"/>
    <col min="7432" max="7432" width="7.6640625" style="183" customWidth="1"/>
    <col min="7433" max="7433" width="5.88671875" style="183" bestFit="1" customWidth="1"/>
    <col min="7434" max="7439" width="4.6640625" style="183" customWidth="1"/>
    <col min="7440" max="7440" width="9.109375" style="183" customWidth="1"/>
    <col min="7441" max="7441" width="5.6640625" style="183" customWidth="1"/>
    <col min="7442" max="7442" width="19" style="183" bestFit="1" customWidth="1"/>
    <col min="7443" max="7680" width="9.109375" style="183"/>
    <col min="7681" max="7681" width="5.33203125" style="183" customWidth="1"/>
    <col min="7682" max="7682" width="0" style="183" hidden="1" customWidth="1"/>
    <col min="7683" max="7683" width="11" style="183" customWidth="1"/>
    <col min="7684" max="7684" width="14.109375" style="183" customWidth="1"/>
    <col min="7685" max="7685" width="10.6640625" style="183" bestFit="1" customWidth="1"/>
    <col min="7686" max="7686" width="10.5546875" style="183" customWidth="1"/>
    <col min="7687" max="7687" width="11.5546875" style="183" customWidth="1"/>
    <col min="7688" max="7688" width="7.6640625" style="183" customWidth="1"/>
    <col min="7689" max="7689" width="5.88671875" style="183" bestFit="1" customWidth="1"/>
    <col min="7690" max="7695" width="4.6640625" style="183" customWidth="1"/>
    <col min="7696" max="7696" width="9.109375" style="183" customWidth="1"/>
    <col min="7697" max="7697" width="5.6640625" style="183" customWidth="1"/>
    <col min="7698" max="7698" width="19" style="183" bestFit="1" customWidth="1"/>
    <col min="7699" max="7936" width="9.109375" style="183"/>
    <col min="7937" max="7937" width="5.33203125" style="183" customWidth="1"/>
    <col min="7938" max="7938" width="0" style="183" hidden="1" customWidth="1"/>
    <col min="7939" max="7939" width="11" style="183" customWidth="1"/>
    <col min="7940" max="7940" width="14.109375" style="183" customWidth="1"/>
    <col min="7941" max="7941" width="10.6640625" style="183" bestFit="1" customWidth="1"/>
    <col min="7942" max="7942" width="10.5546875" style="183" customWidth="1"/>
    <col min="7943" max="7943" width="11.5546875" style="183" customWidth="1"/>
    <col min="7944" max="7944" width="7.6640625" style="183" customWidth="1"/>
    <col min="7945" max="7945" width="5.88671875" style="183" bestFit="1" customWidth="1"/>
    <col min="7946" max="7951" width="4.6640625" style="183" customWidth="1"/>
    <col min="7952" max="7952" width="9.109375" style="183" customWidth="1"/>
    <col min="7953" max="7953" width="5.6640625" style="183" customWidth="1"/>
    <col min="7954" max="7954" width="19" style="183" bestFit="1" customWidth="1"/>
    <col min="7955" max="8192" width="9.109375" style="183"/>
    <col min="8193" max="8193" width="5.33203125" style="183" customWidth="1"/>
    <col min="8194" max="8194" width="0" style="183" hidden="1" customWidth="1"/>
    <col min="8195" max="8195" width="11" style="183" customWidth="1"/>
    <col min="8196" max="8196" width="14.109375" style="183" customWidth="1"/>
    <col min="8197" max="8197" width="10.6640625" style="183" bestFit="1" customWidth="1"/>
    <col min="8198" max="8198" width="10.5546875" style="183" customWidth="1"/>
    <col min="8199" max="8199" width="11.5546875" style="183" customWidth="1"/>
    <col min="8200" max="8200" width="7.6640625" style="183" customWidth="1"/>
    <col min="8201" max="8201" width="5.88671875" style="183" bestFit="1" customWidth="1"/>
    <col min="8202" max="8207" width="4.6640625" style="183" customWidth="1"/>
    <col min="8208" max="8208" width="9.109375" style="183" customWidth="1"/>
    <col min="8209" max="8209" width="5.6640625" style="183" customWidth="1"/>
    <col min="8210" max="8210" width="19" style="183" bestFit="1" customWidth="1"/>
    <col min="8211" max="8448" width="9.109375" style="183"/>
    <col min="8449" max="8449" width="5.33203125" style="183" customWidth="1"/>
    <col min="8450" max="8450" width="0" style="183" hidden="1" customWidth="1"/>
    <col min="8451" max="8451" width="11" style="183" customWidth="1"/>
    <col min="8452" max="8452" width="14.109375" style="183" customWidth="1"/>
    <col min="8453" max="8453" width="10.6640625" style="183" bestFit="1" customWidth="1"/>
    <col min="8454" max="8454" width="10.5546875" style="183" customWidth="1"/>
    <col min="8455" max="8455" width="11.5546875" style="183" customWidth="1"/>
    <col min="8456" max="8456" width="7.6640625" style="183" customWidth="1"/>
    <col min="8457" max="8457" width="5.88671875" style="183" bestFit="1" customWidth="1"/>
    <col min="8458" max="8463" width="4.6640625" style="183" customWidth="1"/>
    <col min="8464" max="8464" width="9.109375" style="183" customWidth="1"/>
    <col min="8465" max="8465" width="5.6640625" style="183" customWidth="1"/>
    <col min="8466" max="8466" width="19" style="183" bestFit="1" customWidth="1"/>
    <col min="8467" max="8704" width="9.109375" style="183"/>
    <col min="8705" max="8705" width="5.33203125" style="183" customWidth="1"/>
    <col min="8706" max="8706" width="0" style="183" hidden="1" customWidth="1"/>
    <col min="8707" max="8707" width="11" style="183" customWidth="1"/>
    <col min="8708" max="8708" width="14.109375" style="183" customWidth="1"/>
    <col min="8709" max="8709" width="10.6640625" style="183" bestFit="1" customWidth="1"/>
    <col min="8710" max="8710" width="10.5546875" style="183" customWidth="1"/>
    <col min="8711" max="8711" width="11.5546875" style="183" customWidth="1"/>
    <col min="8712" max="8712" width="7.6640625" style="183" customWidth="1"/>
    <col min="8713" max="8713" width="5.88671875" style="183" bestFit="1" customWidth="1"/>
    <col min="8714" max="8719" width="4.6640625" style="183" customWidth="1"/>
    <col min="8720" max="8720" width="9.109375" style="183" customWidth="1"/>
    <col min="8721" max="8721" width="5.6640625" style="183" customWidth="1"/>
    <col min="8722" max="8722" width="19" style="183" bestFit="1" customWidth="1"/>
    <col min="8723" max="8960" width="9.109375" style="183"/>
    <col min="8961" max="8961" width="5.33203125" style="183" customWidth="1"/>
    <col min="8962" max="8962" width="0" style="183" hidden="1" customWidth="1"/>
    <col min="8963" max="8963" width="11" style="183" customWidth="1"/>
    <col min="8964" max="8964" width="14.109375" style="183" customWidth="1"/>
    <col min="8965" max="8965" width="10.6640625" style="183" bestFit="1" customWidth="1"/>
    <col min="8966" max="8966" width="10.5546875" style="183" customWidth="1"/>
    <col min="8967" max="8967" width="11.5546875" style="183" customWidth="1"/>
    <col min="8968" max="8968" width="7.6640625" style="183" customWidth="1"/>
    <col min="8969" max="8969" width="5.88671875" style="183" bestFit="1" customWidth="1"/>
    <col min="8970" max="8975" width="4.6640625" style="183" customWidth="1"/>
    <col min="8976" max="8976" width="9.109375" style="183" customWidth="1"/>
    <col min="8977" max="8977" width="5.6640625" style="183" customWidth="1"/>
    <col min="8978" max="8978" width="19" style="183" bestFit="1" customWidth="1"/>
    <col min="8979" max="9216" width="9.109375" style="183"/>
    <col min="9217" max="9217" width="5.33203125" style="183" customWidth="1"/>
    <col min="9218" max="9218" width="0" style="183" hidden="1" customWidth="1"/>
    <col min="9219" max="9219" width="11" style="183" customWidth="1"/>
    <col min="9220" max="9220" width="14.109375" style="183" customWidth="1"/>
    <col min="9221" max="9221" width="10.6640625" style="183" bestFit="1" customWidth="1"/>
    <col min="9222" max="9222" width="10.5546875" style="183" customWidth="1"/>
    <col min="9223" max="9223" width="11.5546875" style="183" customWidth="1"/>
    <col min="9224" max="9224" width="7.6640625" style="183" customWidth="1"/>
    <col min="9225" max="9225" width="5.88671875" style="183" bestFit="1" customWidth="1"/>
    <col min="9226" max="9231" width="4.6640625" style="183" customWidth="1"/>
    <col min="9232" max="9232" width="9.109375" style="183" customWidth="1"/>
    <col min="9233" max="9233" width="5.6640625" style="183" customWidth="1"/>
    <col min="9234" max="9234" width="19" style="183" bestFit="1" customWidth="1"/>
    <col min="9235" max="9472" width="9.109375" style="183"/>
    <col min="9473" max="9473" width="5.33203125" style="183" customWidth="1"/>
    <col min="9474" max="9474" width="0" style="183" hidden="1" customWidth="1"/>
    <col min="9475" max="9475" width="11" style="183" customWidth="1"/>
    <col min="9476" max="9476" width="14.109375" style="183" customWidth="1"/>
    <col min="9477" max="9477" width="10.6640625" style="183" bestFit="1" customWidth="1"/>
    <col min="9478" max="9478" width="10.5546875" style="183" customWidth="1"/>
    <col min="9479" max="9479" width="11.5546875" style="183" customWidth="1"/>
    <col min="9480" max="9480" width="7.6640625" style="183" customWidth="1"/>
    <col min="9481" max="9481" width="5.88671875" style="183" bestFit="1" customWidth="1"/>
    <col min="9482" max="9487" width="4.6640625" style="183" customWidth="1"/>
    <col min="9488" max="9488" width="9.109375" style="183" customWidth="1"/>
    <col min="9489" max="9489" width="5.6640625" style="183" customWidth="1"/>
    <col min="9490" max="9490" width="19" style="183" bestFit="1" customWidth="1"/>
    <col min="9491" max="9728" width="9.109375" style="183"/>
    <col min="9729" max="9729" width="5.33203125" style="183" customWidth="1"/>
    <col min="9730" max="9730" width="0" style="183" hidden="1" customWidth="1"/>
    <col min="9731" max="9731" width="11" style="183" customWidth="1"/>
    <col min="9732" max="9732" width="14.109375" style="183" customWidth="1"/>
    <col min="9733" max="9733" width="10.6640625" style="183" bestFit="1" customWidth="1"/>
    <col min="9734" max="9734" width="10.5546875" style="183" customWidth="1"/>
    <col min="9735" max="9735" width="11.5546875" style="183" customWidth="1"/>
    <col min="9736" max="9736" width="7.6640625" style="183" customWidth="1"/>
    <col min="9737" max="9737" width="5.88671875" style="183" bestFit="1" customWidth="1"/>
    <col min="9738" max="9743" width="4.6640625" style="183" customWidth="1"/>
    <col min="9744" max="9744" width="9.109375" style="183" customWidth="1"/>
    <col min="9745" max="9745" width="5.6640625" style="183" customWidth="1"/>
    <col min="9746" max="9746" width="19" style="183" bestFit="1" customWidth="1"/>
    <col min="9747" max="9984" width="9.109375" style="183"/>
    <col min="9985" max="9985" width="5.33203125" style="183" customWidth="1"/>
    <col min="9986" max="9986" width="0" style="183" hidden="1" customWidth="1"/>
    <col min="9987" max="9987" width="11" style="183" customWidth="1"/>
    <col min="9988" max="9988" width="14.109375" style="183" customWidth="1"/>
    <col min="9989" max="9989" width="10.6640625" style="183" bestFit="1" customWidth="1"/>
    <col min="9990" max="9990" width="10.5546875" style="183" customWidth="1"/>
    <col min="9991" max="9991" width="11.5546875" style="183" customWidth="1"/>
    <col min="9992" max="9992" width="7.6640625" style="183" customWidth="1"/>
    <col min="9993" max="9993" width="5.88671875" style="183" bestFit="1" customWidth="1"/>
    <col min="9994" max="9999" width="4.6640625" style="183" customWidth="1"/>
    <col min="10000" max="10000" width="9.109375" style="183" customWidth="1"/>
    <col min="10001" max="10001" width="5.6640625" style="183" customWidth="1"/>
    <col min="10002" max="10002" width="19" style="183" bestFit="1" customWidth="1"/>
    <col min="10003" max="10240" width="9.109375" style="183"/>
    <col min="10241" max="10241" width="5.33203125" style="183" customWidth="1"/>
    <col min="10242" max="10242" width="0" style="183" hidden="1" customWidth="1"/>
    <col min="10243" max="10243" width="11" style="183" customWidth="1"/>
    <col min="10244" max="10244" width="14.109375" style="183" customWidth="1"/>
    <col min="10245" max="10245" width="10.6640625" style="183" bestFit="1" customWidth="1"/>
    <col min="10246" max="10246" width="10.5546875" style="183" customWidth="1"/>
    <col min="10247" max="10247" width="11.5546875" style="183" customWidth="1"/>
    <col min="10248" max="10248" width="7.6640625" style="183" customWidth="1"/>
    <col min="10249" max="10249" width="5.88671875" style="183" bestFit="1" customWidth="1"/>
    <col min="10250" max="10255" width="4.6640625" style="183" customWidth="1"/>
    <col min="10256" max="10256" width="9.109375" style="183" customWidth="1"/>
    <col min="10257" max="10257" width="5.6640625" style="183" customWidth="1"/>
    <col min="10258" max="10258" width="19" style="183" bestFit="1" customWidth="1"/>
    <col min="10259" max="10496" width="9.109375" style="183"/>
    <col min="10497" max="10497" width="5.33203125" style="183" customWidth="1"/>
    <col min="10498" max="10498" width="0" style="183" hidden="1" customWidth="1"/>
    <col min="10499" max="10499" width="11" style="183" customWidth="1"/>
    <col min="10500" max="10500" width="14.109375" style="183" customWidth="1"/>
    <col min="10501" max="10501" width="10.6640625" style="183" bestFit="1" customWidth="1"/>
    <col min="10502" max="10502" width="10.5546875" style="183" customWidth="1"/>
    <col min="10503" max="10503" width="11.5546875" style="183" customWidth="1"/>
    <col min="10504" max="10504" width="7.6640625" style="183" customWidth="1"/>
    <col min="10505" max="10505" width="5.88671875" style="183" bestFit="1" customWidth="1"/>
    <col min="10506" max="10511" width="4.6640625" style="183" customWidth="1"/>
    <col min="10512" max="10512" width="9.109375" style="183" customWidth="1"/>
    <col min="10513" max="10513" width="5.6640625" style="183" customWidth="1"/>
    <col min="10514" max="10514" width="19" style="183" bestFit="1" customWidth="1"/>
    <col min="10515" max="10752" width="9.109375" style="183"/>
    <col min="10753" max="10753" width="5.33203125" style="183" customWidth="1"/>
    <col min="10754" max="10754" width="0" style="183" hidden="1" customWidth="1"/>
    <col min="10755" max="10755" width="11" style="183" customWidth="1"/>
    <col min="10756" max="10756" width="14.109375" style="183" customWidth="1"/>
    <col min="10757" max="10757" width="10.6640625" style="183" bestFit="1" customWidth="1"/>
    <col min="10758" max="10758" width="10.5546875" style="183" customWidth="1"/>
    <col min="10759" max="10759" width="11.5546875" style="183" customWidth="1"/>
    <col min="10760" max="10760" width="7.6640625" style="183" customWidth="1"/>
    <col min="10761" max="10761" width="5.88671875" style="183" bestFit="1" customWidth="1"/>
    <col min="10762" max="10767" width="4.6640625" style="183" customWidth="1"/>
    <col min="10768" max="10768" width="9.109375" style="183" customWidth="1"/>
    <col min="10769" max="10769" width="5.6640625" style="183" customWidth="1"/>
    <col min="10770" max="10770" width="19" style="183" bestFit="1" customWidth="1"/>
    <col min="10771" max="11008" width="9.109375" style="183"/>
    <col min="11009" max="11009" width="5.33203125" style="183" customWidth="1"/>
    <col min="11010" max="11010" width="0" style="183" hidden="1" customWidth="1"/>
    <col min="11011" max="11011" width="11" style="183" customWidth="1"/>
    <col min="11012" max="11012" width="14.109375" style="183" customWidth="1"/>
    <col min="11013" max="11013" width="10.6640625" style="183" bestFit="1" customWidth="1"/>
    <col min="11014" max="11014" width="10.5546875" style="183" customWidth="1"/>
    <col min="11015" max="11015" width="11.5546875" style="183" customWidth="1"/>
    <col min="11016" max="11016" width="7.6640625" style="183" customWidth="1"/>
    <col min="11017" max="11017" width="5.88671875" style="183" bestFit="1" customWidth="1"/>
    <col min="11018" max="11023" width="4.6640625" style="183" customWidth="1"/>
    <col min="11024" max="11024" width="9.109375" style="183" customWidth="1"/>
    <col min="11025" max="11025" width="5.6640625" style="183" customWidth="1"/>
    <col min="11026" max="11026" width="19" style="183" bestFit="1" customWidth="1"/>
    <col min="11027" max="11264" width="9.109375" style="183"/>
    <col min="11265" max="11265" width="5.33203125" style="183" customWidth="1"/>
    <col min="11266" max="11266" width="0" style="183" hidden="1" customWidth="1"/>
    <col min="11267" max="11267" width="11" style="183" customWidth="1"/>
    <col min="11268" max="11268" width="14.109375" style="183" customWidth="1"/>
    <col min="11269" max="11269" width="10.6640625" style="183" bestFit="1" customWidth="1"/>
    <col min="11270" max="11270" width="10.5546875" style="183" customWidth="1"/>
    <col min="11271" max="11271" width="11.5546875" style="183" customWidth="1"/>
    <col min="11272" max="11272" width="7.6640625" style="183" customWidth="1"/>
    <col min="11273" max="11273" width="5.88671875" style="183" bestFit="1" customWidth="1"/>
    <col min="11274" max="11279" width="4.6640625" style="183" customWidth="1"/>
    <col min="11280" max="11280" width="9.109375" style="183" customWidth="1"/>
    <col min="11281" max="11281" width="5.6640625" style="183" customWidth="1"/>
    <col min="11282" max="11282" width="19" style="183" bestFit="1" customWidth="1"/>
    <col min="11283" max="11520" width="9.109375" style="183"/>
    <col min="11521" max="11521" width="5.33203125" style="183" customWidth="1"/>
    <col min="11522" max="11522" width="0" style="183" hidden="1" customWidth="1"/>
    <col min="11523" max="11523" width="11" style="183" customWidth="1"/>
    <col min="11524" max="11524" width="14.109375" style="183" customWidth="1"/>
    <col min="11525" max="11525" width="10.6640625" style="183" bestFit="1" customWidth="1"/>
    <col min="11526" max="11526" width="10.5546875" style="183" customWidth="1"/>
    <col min="11527" max="11527" width="11.5546875" style="183" customWidth="1"/>
    <col min="11528" max="11528" width="7.6640625" style="183" customWidth="1"/>
    <col min="11529" max="11529" width="5.88671875" style="183" bestFit="1" customWidth="1"/>
    <col min="11530" max="11535" width="4.6640625" style="183" customWidth="1"/>
    <col min="11536" max="11536" width="9.109375" style="183" customWidth="1"/>
    <col min="11537" max="11537" width="5.6640625" style="183" customWidth="1"/>
    <col min="11538" max="11538" width="19" style="183" bestFit="1" customWidth="1"/>
    <col min="11539" max="11776" width="9.109375" style="183"/>
    <col min="11777" max="11777" width="5.33203125" style="183" customWidth="1"/>
    <col min="11778" max="11778" width="0" style="183" hidden="1" customWidth="1"/>
    <col min="11779" max="11779" width="11" style="183" customWidth="1"/>
    <col min="11780" max="11780" width="14.109375" style="183" customWidth="1"/>
    <col min="11781" max="11781" width="10.6640625" style="183" bestFit="1" customWidth="1"/>
    <col min="11782" max="11782" width="10.5546875" style="183" customWidth="1"/>
    <col min="11783" max="11783" width="11.5546875" style="183" customWidth="1"/>
    <col min="11784" max="11784" width="7.6640625" style="183" customWidth="1"/>
    <col min="11785" max="11785" width="5.88671875" style="183" bestFit="1" customWidth="1"/>
    <col min="11786" max="11791" width="4.6640625" style="183" customWidth="1"/>
    <col min="11792" max="11792" width="9.109375" style="183" customWidth="1"/>
    <col min="11793" max="11793" width="5.6640625" style="183" customWidth="1"/>
    <col min="11794" max="11794" width="19" style="183" bestFit="1" customWidth="1"/>
    <col min="11795" max="12032" width="9.109375" style="183"/>
    <col min="12033" max="12033" width="5.33203125" style="183" customWidth="1"/>
    <col min="12034" max="12034" width="0" style="183" hidden="1" customWidth="1"/>
    <col min="12035" max="12035" width="11" style="183" customWidth="1"/>
    <col min="12036" max="12036" width="14.109375" style="183" customWidth="1"/>
    <col min="12037" max="12037" width="10.6640625" style="183" bestFit="1" customWidth="1"/>
    <col min="12038" max="12038" width="10.5546875" style="183" customWidth="1"/>
    <col min="12039" max="12039" width="11.5546875" style="183" customWidth="1"/>
    <col min="12040" max="12040" width="7.6640625" style="183" customWidth="1"/>
    <col min="12041" max="12041" width="5.88671875" style="183" bestFit="1" customWidth="1"/>
    <col min="12042" max="12047" width="4.6640625" style="183" customWidth="1"/>
    <col min="12048" max="12048" width="9.109375" style="183" customWidth="1"/>
    <col min="12049" max="12049" width="5.6640625" style="183" customWidth="1"/>
    <col min="12050" max="12050" width="19" style="183" bestFit="1" customWidth="1"/>
    <col min="12051" max="12288" width="9.109375" style="183"/>
    <col min="12289" max="12289" width="5.33203125" style="183" customWidth="1"/>
    <col min="12290" max="12290" width="0" style="183" hidden="1" customWidth="1"/>
    <col min="12291" max="12291" width="11" style="183" customWidth="1"/>
    <col min="12292" max="12292" width="14.109375" style="183" customWidth="1"/>
    <col min="12293" max="12293" width="10.6640625" style="183" bestFit="1" customWidth="1"/>
    <col min="12294" max="12294" width="10.5546875" style="183" customWidth="1"/>
    <col min="12295" max="12295" width="11.5546875" style="183" customWidth="1"/>
    <col min="12296" max="12296" width="7.6640625" style="183" customWidth="1"/>
    <col min="12297" max="12297" width="5.88671875" style="183" bestFit="1" customWidth="1"/>
    <col min="12298" max="12303" width="4.6640625" style="183" customWidth="1"/>
    <col min="12304" max="12304" width="9.109375" style="183" customWidth="1"/>
    <col min="12305" max="12305" width="5.6640625" style="183" customWidth="1"/>
    <col min="12306" max="12306" width="19" style="183" bestFit="1" customWidth="1"/>
    <col min="12307" max="12544" width="9.109375" style="183"/>
    <col min="12545" max="12545" width="5.33203125" style="183" customWidth="1"/>
    <col min="12546" max="12546" width="0" style="183" hidden="1" customWidth="1"/>
    <col min="12547" max="12547" width="11" style="183" customWidth="1"/>
    <col min="12548" max="12548" width="14.109375" style="183" customWidth="1"/>
    <col min="12549" max="12549" width="10.6640625" style="183" bestFit="1" customWidth="1"/>
    <col min="12550" max="12550" width="10.5546875" style="183" customWidth="1"/>
    <col min="12551" max="12551" width="11.5546875" style="183" customWidth="1"/>
    <col min="12552" max="12552" width="7.6640625" style="183" customWidth="1"/>
    <col min="12553" max="12553" width="5.88671875" style="183" bestFit="1" customWidth="1"/>
    <col min="12554" max="12559" width="4.6640625" style="183" customWidth="1"/>
    <col min="12560" max="12560" width="9.109375" style="183" customWidth="1"/>
    <col min="12561" max="12561" width="5.6640625" style="183" customWidth="1"/>
    <col min="12562" max="12562" width="19" style="183" bestFit="1" customWidth="1"/>
    <col min="12563" max="12800" width="9.109375" style="183"/>
    <col min="12801" max="12801" width="5.33203125" style="183" customWidth="1"/>
    <col min="12802" max="12802" width="0" style="183" hidden="1" customWidth="1"/>
    <col min="12803" max="12803" width="11" style="183" customWidth="1"/>
    <col min="12804" max="12804" width="14.109375" style="183" customWidth="1"/>
    <col min="12805" max="12805" width="10.6640625" style="183" bestFit="1" customWidth="1"/>
    <col min="12806" max="12806" width="10.5546875" style="183" customWidth="1"/>
    <col min="12807" max="12807" width="11.5546875" style="183" customWidth="1"/>
    <col min="12808" max="12808" width="7.6640625" style="183" customWidth="1"/>
    <col min="12809" max="12809" width="5.88671875" style="183" bestFit="1" customWidth="1"/>
    <col min="12810" max="12815" width="4.6640625" style="183" customWidth="1"/>
    <col min="12816" max="12816" width="9.109375" style="183" customWidth="1"/>
    <col min="12817" max="12817" width="5.6640625" style="183" customWidth="1"/>
    <col min="12818" max="12818" width="19" style="183" bestFit="1" customWidth="1"/>
    <col min="12819" max="13056" width="9.109375" style="183"/>
    <col min="13057" max="13057" width="5.33203125" style="183" customWidth="1"/>
    <col min="13058" max="13058" width="0" style="183" hidden="1" customWidth="1"/>
    <col min="13059" max="13059" width="11" style="183" customWidth="1"/>
    <col min="13060" max="13060" width="14.109375" style="183" customWidth="1"/>
    <col min="13061" max="13061" width="10.6640625" style="183" bestFit="1" customWidth="1"/>
    <col min="13062" max="13062" width="10.5546875" style="183" customWidth="1"/>
    <col min="13063" max="13063" width="11.5546875" style="183" customWidth="1"/>
    <col min="13064" max="13064" width="7.6640625" style="183" customWidth="1"/>
    <col min="13065" max="13065" width="5.88671875" style="183" bestFit="1" customWidth="1"/>
    <col min="13066" max="13071" width="4.6640625" style="183" customWidth="1"/>
    <col min="13072" max="13072" width="9.109375" style="183" customWidth="1"/>
    <col min="13073" max="13073" width="5.6640625" style="183" customWidth="1"/>
    <col min="13074" max="13074" width="19" style="183" bestFit="1" customWidth="1"/>
    <col min="13075" max="13312" width="9.109375" style="183"/>
    <col min="13313" max="13313" width="5.33203125" style="183" customWidth="1"/>
    <col min="13314" max="13314" width="0" style="183" hidden="1" customWidth="1"/>
    <col min="13315" max="13315" width="11" style="183" customWidth="1"/>
    <col min="13316" max="13316" width="14.109375" style="183" customWidth="1"/>
    <col min="13317" max="13317" width="10.6640625" style="183" bestFit="1" customWidth="1"/>
    <col min="13318" max="13318" width="10.5546875" style="183" customWidth="1"/>
    <col min="13319" max="13319" width="11.5546875" style="183" customWidth="1"/>
    <col min="13320" max="13320" width="7.6640625" style="183" customWidth="1"/>
    <col min="13321" max="13321" width="5.88671875" style="183" bestFit="1" customWidth="1"/>
    <col min="13322" max="13327" width="4.6640625" style="183" customWidth="1"/>
    <col min="13328" max="13328" width="9.109375" style="183" customWidth="1"/>
    <col min="13329" max="13329" width="5.6640625" style="183" customWidth="1"/>
    <col min="13330" max="13330" width="19" style="183" bestFit="1" customWidth="1"/>
    <col min="13331" max="13568" width="9.109375" style="183"/>
    <col min="13569" max="13569" width="5.33203125" style="183" customWidth="1"/>
    <col min="13570" max="13570" width="0" style="183" hidden="1" customWidth="1"/>
    <col min="13571" max="13571" width="11" style="183" customWidth="1"/>
    <col min="13572" max="13572" width="14.109375" style="183" customWidth="1"/>
    <col min="13573" max="13573" width="10.6640625" style="183" bestFit="1" customWidth="1"/>
    <col min="13574" max="13574" width="10.5546875" style="183" customWidth="1"/>
    <col min="13575" max="13575" width="11.5546875" style="183" customWidth="1"/>
    <col min="13576" max="13576" width="7.6640625" style="183" customWidth="1"/>
    <col min="13577" max="13577" width="5.88671875" style="183" bestFit="1" customWidth="1"/>
    <col min="13578" max="13583" width="4.6640625" style="183" customWidth="1"/>
    <col min="13584" max="13584" width="9.109375" style="183" customWidth="1"/>
    <col min="13585" max="13585" width="5.6640625" style="183" customWidth="1"/>
    <col min="13586" max="13586" width="19" style="183" bestFit="1" customWidth="1"/>
    <col min="13587" max="13824" width="9.109375" style="183"/>
    <col min="13825" max="13825" width="5.33203125" style="183" customWidth="1"/>
    <col min="13826" max="13826" width="0" style="183" hidden="1" customWidth="1"/>
    <col min="13827" max="13827" width="11" style="183" customWidth="1"/>
    <col min="13828" max="13828" width="14.109375" style="183" customWidth="1"/>
    <col min="13829" max="13829" width="10.6640625" style="183" bestFit="1" customWidth="1"/>
    <col min="13830" max="13830" width="10.5546875" style="183" customWidth="1"/>
    <col min="13831" max="13831" width="11.5546875" style="183" customWidth="1"/>
    <col min="13832" max="13832" width="7.6640625" style="183" customWidth="1"/>
    <col min="13833" max="13833" width="5.88671875" style="183" bestFit="1" customWidth="1"/>
    <col min="13834" max="13839" width="4.6640625" style="183" customWidth="1"/>
    <col min="13840" max="13840" width="9.109375" style="183" customWidth="1"/>
    <col min="13841" max="13841" width="5.6640625" style="183" customWidth="1"/>
    <col min="13842" max="13842" width="19" style="183" bestFit="1" customWidth="1"/>
    <col min="13843" max="14080" width="9.109375" style="183"/>
    <col min="14081" max="14081" width="5.33203125" style="183" customWidth="1"/>
    <col min="14082" max="14082" width="0" style="183" hidden="1" customWidth="1"/>
    <col min="14083" max="14083" width="11" style="183" customWidth="1"/>
    <col min="14084" max="14084" width="14.109375" style="183" customWidth="1"/>
    <col min="14085" max="14085" width="10.6640625" style="183" bestFit="1" customWidth="1"/>
    <col min="14086" max="14086" width="10.5546875" style="183" customWidth="1"/>
    <col min="14087" max="14087" width="11.5546875" style="183" customWidth="1"/>
    <col min="14088" max="14088" width="7.6640625" style="183" customWidth="1"/>
    <col min="14089" max="14089" width="5.88671875" style="183" bestFit="1" customWidth="1"/>
    <col min="14090" max="14095" width="4.6640625" style="183" customWidth="1"/>
    <col min="14096" max="14096" width="9.109375" style="183" customWidth="1"/>
    <col min="14097" max="14097" width="5.6640625" style="183" customWidth="1"/>
    <col min="14098" max="14098" width="19" style="183" bestFit="1" customWidth="1"/>
    <col min="14099" max="14336" width="9.109375" style="183"/>
    <col min="14337" max="14337" width="5.33203125" style="183" customWidth="1"/>
    <col min="14338" max="14338" width="0" style="183" hidden="1" customWidth="1"/>
    <col min="14339" max="14339" width="11" style="183" customWidth="1"/>
    <col min="14340" max="14340" width="14.109375" style="183" customWidth="1"/>
    <col min="14341" max="14341" width="10.6640625" style="183" bestFit="1" customWidth="1"/>
    <col min="14342" max="14342" width="10.5546875" style="183" customWidth="1"/>
    <col min="14343" max="14343" width="11.5546875" style="183" customWidth="1"/>
    <col min="14344" max="14344" width="7.6640625" style="183" customWidth="1"/>
    <col min="14345" max="14345" width="5.88671875" style="183" bestFit="1" customWidth="1"/>
    <col min="14346" max="14351" width="4.6640625" style="183" customWidth="1"/>
    <col min="14352" max="14352" width="9.109375" style="183" customWidth="1"/>
    <col min="14353" max="14353" width="5.6640625" style="183" customWidth="1"/>
    <col min="14354" max="14354" width="19" style="183" bestFit="1" customWidth="1"/>
    <col min="14355" max="14592" width="9.109375" style="183"/>
    <col min="14593" max="14593" width="5.33203125" style="183" customWidth="1"/>
    <col min="14594" max="14594" width="0" style="183" hidden="1" customWidth="1"/>
    <col min="14595" max="14595" width="11" style="183" customWidth="1"/>
    <col min="14596" max="14596" width="14.109375" style="183" customWidth="1"/>
    <col min="14597" max="14597" width="10.6640625" style="183" bestFit="1" customWidth="1"/>
    <col min="14598" max="14598" width="10.5546875" style="183" customWidth="1"/>
    <col min="14599" max="14599" width="11.5546875" style="183" customWidth="1"/>
    <col min="14600" max="14600" width="7.6640625" style="183" customWidth="1"/>
    <col min="14601" max="14601" width="5.88671875" style="183" bestFit="1" customWidth="1"/>
    <col min="14602" max="14607" width="4.6640625" style="183" customWidth="1"/>
    <col min="14608" max="14608" width="9.109375" style="183" customWidth="1"/>
    <col min="14609" max="14609" width="5.6640625" style="183" customWidth="1"/>
    <col min="14610" max="14610" width="19" style="183" bestFit="1" customWidth="1"/>
    <col min="14611" max="14848" width="9.109375" style="183"/>
    <col min="14849" max="14849" width="5.33203125" style="183" customWidth="1"/>
    <col min="14850" max="14850" width="0" style="183" hidden="1" customWidth="1"/>
    <col min="14851" max="14851" width="11" style="183" customWidth="1"/>
    <col min="14852" max="14852" width="14.109375" style="183" customWidth="1"/>
    <col min="14853" max="14853" width="10.6640625" style="183" bestFit="1" customWidth="1"/>
    <col min="14854" max="14854" width="10.5546875" style="183" customWidth="1"/>
    <col min="14855" max="14855" width="11.5546875" style="183" customWidth="1"/>
    <col min="14856" max="14856" width="7.6640625" style="183" customWidth="1"/>
    <col min="14857" max="14857" width="5.88671875" style="183" bestFit="1" customWidth="1"/>
    <col min="14858" max="14863" width="4.6640625" style="183" customWidth="1"/>
    <col min="14864" max="14864" width="9.109375" style="183" customWidth="1"/>
    <col min="14865" max="14865" width="5.6640625" style="183" customWidth="1"/>
    <col min="14866" max="14866" width="19" style="183" bestFit="1" customWidth="1"/>
    <col min="14867" max="15104" width="9.109375" style="183"/>
    <col min="15105" max="15105" width="5.33203125" style="183" customWidth="1"/>
    <col min="15106" max="15106" width="0" style="183" hidden="1" customWidth="1"/>
    <col min="15107" max="15107" width="11" style="183" customWidth="1"/>
    <col min="15108" max="15108" width="14.109375" style="183" customWidth="1"/>
    <col min="15109" max="15109" width="10.6640625" style="183" bestFit="1" customWidth="1"/>
    <col min="15110" max="15110" width="10.5546875" style="183" customWidth="1"/>
    <col min="15111" max="15111" width="11.5546875" style="183" customWidth="1"/>
    <col min="15112" max="15112" width="7.6640625" style="183" customWidth="1"/>
    <col min="15113" max="15113" width="5.88671875" style="183" bestFit="1" customWidth="1"/>
    <col min="15114" max="15119" width="4.6640625" style="183" customWidth="1"/>
    <col min="15120" max="15120" width="9.109375" style="183" customWidth="1"/>
    <col min="15121" max="15121" width="5.6640625" style="183" customWidth="1"/>
    <col min="15122" max="15122" width="19" style="183" bestFit="1" customWidth="1"/>
    <col min="15123" max="15360" width="9.109375" style="183"/>
    <col min="15361" max="15361" width="5.33203125" style="183" customWidth="1"/>
    <col min="15362" max="15362" width="0" style="183" hidden="1" customWidth="1"/>
    <col min="15363" max="15363" width="11" style="183" customWidth="1"/>
    <col min="15364" max="15364" width="14.109375" style="183" customWidth="1"/>
    <col min="15365" max="15365" width="10.6640625" style="183" bestFit="1" customWidth="1"/>
    <col min="15366" max="15366" width="10.5546875" style="183" customWidth="1"/>
    <col min="15367" max="15367" width="11.5546875" style="183" customWidth="1"/>
    <col min="15368" max="15368" width="7.6640625" style="183" customWidth="1"/>
    <col min="15369" max="15369" width="5.88671875" style="183" bestFit="1" customWidth="1"/>
    <col min="15370" max="15375" width="4.6640625" style="183" customWidth="1"/>
    <col min="15376" max="15376" width="9.109375" style="183" customWidth="1"/>
    <col min="15377" max="15377" width="5.6640625" style="183" customWidth="1"/>
    <col min="15378" max="15378" width="19" style="183" bestFit="1" customWidth="1"/>
    <col min="15379" max="15616" width="9.109375" style="183"/>
    <col min="15617" max="15617" width="5.33203125" style="183" customWidth="1"/>
    <col min="15618" max="15618" width="0" style="183" hidden="1" customWidth="1"/>
    <col min="15619" max="15619" width="11" style="183" customWidth="1"/>
    <col min="15620" max="15620" width="14.109375" style="183" customWidth="1"/>
    <col min="15621" max="15621" width="10.6640625" style="183" bestFit="1" customWidth="1"/>
    <col min="15622" max="15622" width="10.5546875" style="183" customWidth="1"/>
    <col min="15623" max="15623" width="11.5546875" style="183" customWidth="1"/>
    <col min="15624" max="15624" width="7.6640625" style="183" customWidth="1"/>
    <col min="15625" max="15625" width="5.88671875" style="183" bestFit="1" customWidth="1"/>
    <col min="15626" max="15631" width="4.6640625" style="183" customWidth="1"/>
    <col min="15632" max="15632" width="9.109375" style="183" customWidth="1"/>
    <col min="15633" max="15633" width="5.6640625" style="183" customWidth="1"/>
    <col min="15634" max="15634" width="19" style="183" bestFit="1" customWidth="1"/>
    <col min="15635" max="15872" width="9.109375" style="183"/>
    <col min="15873" max="15873" width="5.33203125" style="183" customWidth="1"/>
    <col min="15874" max="15874" width="0" style="183" hidden="1" customWidth="1"/>
    <col min="15875" max="15875" width="11" style="183" customWidth="1"/>
    <col min="15876" max="15876" width="14.109375" style="183" customWidth="1"/>
    <col min="15877" max="15877" width="10.6640625" style="183" bestFit="1" customWidth="1"/>
    <col min="15878" max="15878" width="10.5546875" style="183" customWidth="1"/>
    <col min="15879" max="15879" width="11.5546875" style="183" customWidth="1"/>
    <col min="15880" max="15880" width="7.6640625" style="183" customWidth="1"/>
    <col min="15881" max="15881" width="5.88671875" style="183" bestFit="1" customWidth="1"/>
    <col min="15882" max="15887" width="4.6640625" style="183" customWidth="1"/>
    <col min="15888" max="15888" width="9.109375" style="183" customWidth="1"/>
    <col min="15889" max="15889" width="5.6640625" style="183" customWidth="1"/>
    <col min="15890" max="15890" width="19" style="183" bestFit="1" customWidth="1"/>
    <col min="15891" max="16128" width="9.109375" style="183"/>
    <col min="16129" max="16129" width="5.33203125" style="183" customWidth="1"/>
    <col min="16130" max="16130" width="0" style="183" hidden="1" customWidth="1"/>
    <col min="16131" max="16131" width="11" style="183" customWidth="1"/>
    <col min="16132" max="16132" width="14.109375" style="183" customWidth="1"/>
    <col min="16133" max="16133" width="10.6640625" style="183" bestFit="1" customWidth="1"/>
    <col min="16134" max="16134" width="10.5546875" style="183" customWidth="1"/>
    <col min="16135" max="16135" width="11.5546875" style="183" customWidth="1"/>
    <col min="16136" max="16136" width="7.6640625" style="183" customWidth="1"/>
    <col min="16137" max="16137" width="5.88671875" style="183" bestFit="1" customWidth="1"/>
    <col min="16138" max="16143" width="4.6640625" style="183" customWidth="1"/>
    <col min="16144" max="16144" width="9.109375" style="183" customWidth="1"/>
    <col min="16145" max="16145" width="5.6640625" style="183" customWidth="1"/>
    <col min="16146" max="16146" width="19" style="183" bestFit="1" customWidth="1"/>
    <col min="16147" max="16384" width="9.109375" style="183"/>
  </cols>
  <sheetData>
    <row r="1" spans="1:18" s="100" customFormat="1" ht="15.6">
      <c r="A1" s="99" t="s">
        <v>0</v>
      </c>
      <c r="D1" s="101"/>
      <c r="E1" s="102"/>
      <c r="F1" s="103"/>
      <c r="G1" s="103"/>
      <c r="H1" s="104"/>
      <c r="I1" s="104"/>
      <c r="J1" s="106"/>
      <c r="K1" s="105"/>
      <c r="L1" s="105"/>
      <c r="P1" s="20"/>
      <c r="Q1" s="20"/>
    </row>
    <row r="2" spans="1:18" s="100" customFormat="1" ht="15.6">
      <c r="A2" s="20" t="s">
        <v>64</v>
      </c>
      <c r="D2" s="101"/>
      <c r="E2" s="102"/>
      <c r="F2" s="103"/>
      <c r="G2" s="104"/>
      <c r="H2" s="104"/>
      <c r="I2" s="106"/>
      <c r="J2" s="106"/>
      <c r="K2" s="106"/>
      <c r="L2" s="107"/>
      <c r="P2" s="20"/>
      <c r="Q2" s="20"/>
    </row>
    <row r="3" spans="1:18" s="191" customFormat="1" ht="12" customHeight="1">
      <c r="A3" s="183"/>
      <c r="B3" s="183"/>
      <c r="C3" s="183"/>
      <c r="D3" s="184"/>
      <c r="E3" s="185"/>
      <c r="F3" s="186"/>
      <c r="G3" s="186"/>
      <c r="H3" s="187"/>
      <c r="I3" s="187"/>
      <c r="J3" s="188"/>
      <c r="K3" s="188"/>
      <c r="L3" s="188"/>
      <c r="M3" s="188"/>
      <c r="N3" s="188"/>
      <c r="O3" s="188"/>
      <c r="P3" s="189"/>
      <c r="Q3" s="190"/>
    </row>
    <row r="4" spans="1:18" s="192" customFormat="1" ht="16.2" thickBot="1">
      <c r="C4" s="193" t="s">
        <v>243</v>
      </c>
      <c r="E4" s="194"/>
      <c r="F4" s="195"/>
      <c r="G4" s="195"/>
      <c r="H4" s="196"/>
      <c r="I4" s="196"/>
      <c r="J4" s="197"/>
      <c r="K4" s="197"/>
      <c r="L4" s="197"/>
      <c r="M4" s="197"/>
      <c r="N4" s="197"/>
      <c r="O4" s="197"/>
      <c r="P4" s="198"/>
      <c r="Q4" s="199"/>
    </row>
    <row r="5" spans="1:18" s="191" customFormat="1" ht="18" customHeight="1" thickBot="1">
      <c r="E5" s="194"/>
      <c r="J5" s="562" t="s">
        <v>1</v>
      </c>
      <c r="K5" s="563"/>
      <c r="L5" s="563"/>
      <c r="M5" s="563"/>
      <c r="N5" s="563"/>
      <c r="O5" s="564"/>
      <c r="P5" s="200"/>
      <c r="Q5" s="201"/>
    </row>
    <row r="6" spans="1:18" s="215" customFormat="1" ht="21.75" customHeight="1" thickBot="1">
      <c r="A6" s="1" t="s">
        <v>70</v>
      </c>
      <c r="B6" s="202" t="s">
        <v>168</v>
      </c>
      <c r="C6" s="203" t="s">
        <v>2</v>
      </c>
      <c r="D6" s="204" t="s">
        <v>3</v>
      </c>
      <c r="E6" s="205" t="s">
        <v>4</v>
      </c>
      <c r="F6" s="206" t="s">
        <v>5</v>
      </c>
      <c r="G6" s="80" t="s">
        <v>6</v>
      </c>
      <c r="H6" s="81" t="s">
        <v>7</v>
      </c>
      <c r="I6" s="207" t="s">
        <v>8</v>
      </c>
      <c r="J6" s="208">
        <v>1</v>
      </c>
      <c r="K6" s="209">
        <v>2</v>
      </c>
      <c r="L6" s="209">
        <v>3</v>
      </c>
      <c r="M6" s="210">
        <v>4</v>
      </c>
      <c r="N6" s="209">
        <v>5</v>
      </c>
      <c r="O6" s="211">
        <v>6</v>
      </c>
      <c r="P6" s="212" t="s">
        <v>180</v>
      </c>
      <c r="Q6" s="213" t="s">
        <v>9</v>
      </c>
      <c r="R6" s="214" t="s">
        <v>10</v>
      </c>
    </row>
    <row r="7" spans="1:18" ht="18" customHeight="1">
      <c r="A7" s="216">
        <v>1</v>
      </c>
      <c r="B7" s="217"/>
      <c r="C7" s="136" t="s">
        <v>244</v>
      </c>
      <c r="D7" s="137" t="s">
        <v>245</v>
      </c>
      <c r="E7" s="138">
        <v>39289</v>
      </c>
      <c r="F7" s="139" t="s">
        <v>246</v>
      </c>
      <c r="G7" s="139" t="s">
        <v>247</v>
      </c>
      <c r="H7" s="139"/>
      <c r="I7" s="95">
        <v>18</v>
      </c>
      <c r="J7" s="218">
        <v>5.35</v>
      </c>
      <c r="K7" s="218">
        <v>5.43</v>
      </c>
      <c r="L7" s="218">
        <v>5.66</v>
      </c>
      <c r="M7" s="218">
        <v>5.67</v>
      </c>
      <c r="N7" s="218">
        <v>5.81</v>
      </c>
      <c r="O7" s="218">
        <v>5.67</v>
      </c>
      <c r="P7" s="179">
        <f t="shared" ref="P7:P23" si="0">MAX(J7:L7,M7:O7)</f>
        <v>5.81</v>
      </c>
      <c r="Q7" s="180" t="str">
        <f t="shared" ref="Q7:Q22" si="1">IF(ISBLANK(P7),"",IF(P7&gt;=7.2,"KSM",IF(P7&gt;=6.7,"I A",IF(P7&gt;=6.2,"II A",IF(P7&gt;=5.6,"III A",IF(P7&gt;=5,"I JA",IF(P7&gt;=4.45,"II JA",IF(P7&gt;=4,"III JA"))))))))</f>
        <v>III A</v>
      </c>
      <c r="R7" s="139" t="s">
        <v>248</v>
      </c>
    </row>
    <row r="8" spans="1:18" ht="18" customHeight="1">
      <c r="A8" s="216">
        <v>2</v>
      </c>
      <c r="B8" s="217"/>
      <c r="C8" s="136" t="s">
        <v>249</v>
      </c>
      <c r="D8" s="137" t="s">
        <v>250</v>
      </c>
      <c r="E8" s="138">
        <v>39719</v>
      </c>
      <c r="F8" s="139" t="s">
        <v>12</v>
      </c>
      <c r="G8" s="139" t="s">
        <v>13</v>
      </c>
      <c r="H8" s="139"/>
      <c r="I8" s="95">
        <v>14</v>
      </c>
      <c r="J8" s="218">
        <v>5.6</v>
      </c>
      <c r="K8" s="218">
        <v>5.63</v>
      </c>
      <c r="L8" s="218">
        <v>5.45</v>
      </c>
      <c r="M8" s="218">
        <v>5.4</v>
      </c>
      <c r="N8" s="218">
        <v>5.53</v>
      </c>
      <c r="O8" s="218">
        <v>5.6310000000000002</v>
      </c>
      <c r="P8" s="179">
        <f t="shared" si="0"/>
        <v>5.6310000000000002</v>
      </c>
      <c r="Q8" s="180" t="str">
        <f t="shared" si="1"/>
        <v>III A</v>
      </c>
      <c r="R8" s="139" t="s">
        <v>251</v>
      </c>
    </row>
    <row r="9" spans="1:18" ht="18" customHeight="1">
      <c r="A9" s="216">
        <v>3</v>
      </c>
      <c r="B9" s="217"/>
      <c r="C9" s="136" t="s">
        <v>252</v>
      </c>
      <c r="D9" s="137" t="s">
        <v>253</v>
      </c>
      <c r="E9" s="138">
        <v>39127</v>
      </c>
      <c r="F9" s="139" t="s">
        <v>98</v>
      </c>
      <c r="G9" s="139" t="s">
        <v>99</v>
      </c>
      <c r="H9" s="139"/>
      <c r="I9" s="95">
        <v>11</v>
      </c>
      <c r="J9" s="218">
        <v>5.15</v>
      </c>
      <c r="K9" s="218">
        <v>5.1100000000000003</v>
      </c>
      <c r="L9" s="218">
        <v>5.24</v>
      </c>
      <c r="M9" s="218">
        <v>5.13</v>
      </c>
      <c r="N9" s="218">
        <v>4.9000000000000004</v>
      </c>
      <c r="O9" s="218">
        <v>5.63</v>
      </c>
      <c r="P9" s="179">
        <f t="shared" si="0"/>
        <v>5.63</v>
      </c>
      <c r="Q9" s="180" t="str">
        <f t="shared" si="1"/>
        <v>III A</v>
      </c>
      <c r="R9" s="139" t="s">
        <v>152</v>
      </c>
    </row>
    <row r="10" spans="1:18" ht="18" customHeight="1">
      <c r="A10" s="216">
        <v>4</v>
      </c>
      <c r="B10" s="217"/>
      <c r="C10" s="136" t="s">
        <v>254</v>
      </c>
      <c r="D10" s="137" t="s">
        <v>255</v>
      </c>
      <c r="E10" s="138">
        <v>39086</v>
      </c>
      <c r="F10" s="139" t="s">
        <v>256</v>
      </c>
      <c r="G10" s="139" t="s">
        <v>257</v>
      </c>
      <c r="H10" s="139"/>
      <c r="I10" s="95">
        <v>9</v>
      </c>
      <c r="J10" s="218" t="s">
        <v>187</v>
      </c>
      <c r="K10" s="218">
        <v>4.87</v>
      </c>
      <c r="L10" s="218">
        <v>5.35</v>
      </c>
      <c r="M10" s="218">
        <v>5.19</v>
      </c>
      <c r="N10" s="218" t="s">
        <v>187</v>
      </c>
      <c r="O10" s="218" t="s">
        <v>187</v>
      </c>
      <c r="P10" s="179">
        <f t="shared" si="0"/>
        <v>5.35</v>
      </c>
      <c r="Q10" s="180" t="str">
        <f t="shared" si="1"/>
        <v>I JA</v>
      </c>
      <c r="R10" s="139" t="s">
        <v>258</v>
      </c>
    </row>
    <row r="11" spans="1:18" ht="18" customHeight="1">
      <c r="A11" s="216">
        <v>5</v>
      </c>
      <c r="B11" s="217"/>
      <c r="C11" s="136" t="s">
        <v>259</v>
      </c>
      <c r="D11" s="137" t="s">
        <v>260</v>
      </c>
      <c r="E11" s="138" t="s">
        <v>261</v>
      </c>
      <c r="F11" s="139" t="s">
        <v>262</v>
      </c>
      <c r="G11" s="139" t="s">
        <v>263</v>
      </c>
      <c r="H11" s="139"/>
      <c r="I11" s="95">
        <v>8</v>
      </c>
      <c r="J11" s="218">
        <v>5.13</v>
      </c>
      <c r="K11" s="218">
        <v>5.19</v>
      </c>
      <c r="L11" s="218" t="s">
        <v>187</v>
      </c>
      <c r="M11" s="218" t="s">
        <v>187</v>
      </c>
      <c r="N11" s="218" t="s">
        <v>187</v>
      </c>
      <c r="O11" s="218">
        <v>5.27</v>
      </c>
      <c r="P11" s="179">
        <f t="shared" si="0"/>
        <v>5.27</v>
      </c>
      <c r="Q11" s="180" t="str">
        <f t="shared" si="1"/>
        <v>I JA</v>
      </c>
      <c r="R11" s="139" t="s">
        <v>264</v>
      </c>
    </row>
    <row r="12" spans="1:18" ht="18" customHeight="1">
      <c r="A12" s="216">
        <v>6</v>
      </c>
      <c r="B12" s="217"/>
      <c r="C12" s="136" t="s">
        <v>265</v>
      </c>
      <c r="D12" s="137" t="s">
        <v>266</v>
      </c>
      <c r="E12" s="138" t="s">
        <v>267</v>
      </c>
      <c r="F12" s="139" t="s">
        <v>109</v>
      </c>
      <c r="G12" s="139" t="s">
        <v>110</v>
      </c>
      <c r="H12" s="139"/>
      <c r="I12" s="95">
        <v>7</v>
      </c>
      <c r="J12" s="218">
        <v>4.83</v>
      </c>
      <c r="K12" s="218">
        <v>4.97</v>
      </c>
      <c r="L12" s="218">
        <v>4.96</v>
      </c>
      <c r="M12" s="218">
        <v>4.92</v>
      </c>
      <c r="N12" s="218">
        <v>5.0999999999999996</v>
      </c>
      <c r="O12" s="218">
        <v>5.26</v>
      </c>
      <c r="P12" s="179">
        <f t="shared" si="0"/>
        <v>5.26</v>
      </c>
      <c r="Q12" s="180" t="str">
        <f t="shared" si="1"/>
        <v>I JA</v>
      </c>
      <c r="R12" s="139" t="s">
        <v>268</v>
      </c>
    </row>
    <row r="13" spans="1:18" ht="18" customHeight="1">
      <c r="A13" s="216">
        <v>7</v>
      </c>
      <c r="B13" s="217"/>
      <c r="C13" s="136" t="s">
        <v>269</v>
      </c>
      <c r="D13" s="137" t="s">
        <v>270</v>
      </c>
      <c r="E13" s="138" t="s">
        <v>271</v>
      </c>
      <c r="F13" s="139" t="s">
        <v>197</v>
      </c>
      <c r="G13" s="139" t="s">
        <v>198</v>
      </c>
      <c r="H13" s="139"/>
      <c r="I13" s="95">
        <v>6</v>
      </c>
      <c r="J13" s="218">
        <v>4.96</v>
      </c>
      <c r="K13" s="218">
        <v>4.72</v>
      </c>
      <c r="L13" s="218">
        <v>4.66</v>
      </c>
      <c r="M13" s="218" t="s">
        <v>187</v>
      </c>
      <c r="N13" s="218">
        <v>4.7699999999999996</v>
      </c>
      <c r="O13" s="218" t="s">
        <v>187</v>
      </c>
      <c r="P13" s="179">
        <f t="shared" si="0"/>
        <v>4.96</v>
      </c>
      <c r="Q13" s="180" t="str">
        <f t="shared" si="1"/>
        <v>II JA</v>
      </c>
      <c r="R13" s="139" t="s">
        <v>272</v>
      </c>
    </row>
    <row r="14" spans="1:18" ht="18" customHeight="1">
      <c r="A14" s="216">
        <v>8</v>
      </c>
      <c r="B14" s="217"/>
      <c r="C14" s="136" t="s">
        <v>273</v>
      </c>
      <c r="D14" s="137" t="s">
        <v>274</v>
      </c>
      <c r="E14" s="138" t="s">
        <v>275</v>
      </c>
      <c r="F14" s="139" t="s">
        <v>276</v>
      </c>
      <c r="G14" s="139" t="s">
        <v>277</v>
      </c>
      <c r="H14" s="139"/>
      <c r="I14" s="95">
        <v>5</v>
      </c>
      <c r="J14" s="218" t="s">
        <v>187</v>
      </c>
      <c r="K14" s="218">
        <v>4.71</v>
      </c>
      <c r="L14" s="218">
        <v>3.99</v>
      </c>
      <c r="M14" s="218">
        <v>4.0999999999999996</v>
      </c>
      <c r="N14" s="218">
        <v>3.88</v>
      </c>
      <c r="O14" s="218">
        <v>3.92</v>
      </c>
      <c r="P14" s="179">
        <f t="shared" si="0"/>
        <v>4.71</v>
      </c>
      <c r="Q14" s="180" t="str">
        <f t="shared" si="1"/>
        <v>II JA</v>
      </c>
      <c r="R14" s="139" t="s">
        <v>278</v>
      </c>
    </row>
    <row r="15" spans="1:18" ht="18" customHeight="1">
      <c r="A15" s="216">
        <v>9</v>
      </c>
      <c r="B15" s="217"/>
      <c r="C15" s="136" t="s">
        <v>279</v>
      </c>
      <c r="D15" s="137" t="s">
        <v>280</v>
      </c>
      <c r="E15" s="138" t="s">
        <v>281</v>
      </c>
      <c r="F15" s="139" t="s">
        <v>93</v>
      </c>
      <c r="G15" s="139" t="s">
        <v>59</v>
      </c>
      <c r="H15" s="139"/>
      <c r="I15" s="95">
        <v>4</v>
      </c>
      <c r="J15" s="218" t="s">
        <v>187</v>
      </c>
      <c r="K15" s="218">
        <v>4.71</v>
      </c>
      <c r="L15" s="218">
        <v>3.94</v>
      </c>
      <c r="M15" s="218"/>
      <c r="N15" s="218"/>
      <c r="O15" s="218"/>
      <c r="P15" s="179">
        <f>MAX(J15:L15,M15:O15)</f>
        <v>4.71</v>
      </c>
      <c r="Q15" s="180" t="str">
        <f>IF(ISBLANK(P15),"",IF(P15&gt;=7.2,"KSM",IF(P15&gt;=6.7,"I A",IF(P15&gt;=6.2,"II A",IF(P15&gt;=5.6,"III A",IF(P15&gt;=5,"I JA",IF(P15&gt;=4.45,"II JA",IF(P15&gt;=4,"III JA"))))))))</f>
        <v>II JA</v>
      </c>
      <c r="R15" s="139" t="s">
        <v>94</v>
      </c>
    </row>
    <row r="16" spans="1:18" ht="18" customHeight="1">
      <c r="A16" s="216">
        <v>10</v>
      </c>
      <c r="B16" s="217"/>
      <c r="C16" s="136" t="s">
        <v>282</v>
      </c>
      <c r="D16" s="137" t="s">
        <v>283</v>
      </c>
      <c r="E16" s="138">
        <v>39088</v>
      </c>
      <c r="F16" s="139" t="s">
        <v>186</v>
      </c>
      <c r="G16" s="139" t="s">
        <v>99</v>
      </c>
      <c r="H16" s="139"/>
      <c r="I16" s="95">
        <v>3</v>
      </c>
      <c r="J16" s="218">
        <v>4.59</v>
      </c>
      <c r="K16" s="218">
        <v>4.26</v>
      </c>
      <c r="L16" s="218">
        <v>4.55</v>
      </c>
      <c r="M16" s="218"/>
      <c r="N16" s="218"/>
      <c r="O16" s="218"/>
      <c r="P16" s="179">
        <f t="shared" si="0"/>
        <v>4.59</v>
      </c>
      <c r="Q16" s="180" t="str">
        <f t="shared" si="1"/>
        <v>II JA</v>
      </c>
      <c r="R16" s="139" t="s">
        <v>188</v>
      </c>
    </row>
    <row r="17" spans="1:18" ht="18" customHeight="1">
      <c r="A17" s="216">
        <v>11</v>
      </c>
      <c r="B17" s="217"/>
      <c r="C17" s="136" t="s">
        <v>284</v>
      </c>
      <c r="D17" s="137" t="s">
        <v>285</v>
      </c>
      <c r="E17" s="138">
        <v>39792</v>
      </c>
      <c r="F17" s="139" t="s">
        <v>286</v>
      </c>
      <c r="G17" s="139" t="s">
        <v>13</v>
      </c>
      <c r="H17" s="139"/>
      <c r="I17" s="95" t="s">
        <v>18</v>
      </c>
      <c r="J17" s="218">
        <v>4.49</v>
      </c>
      <c r="K17" s="218" t="s">
        <v>187</v>
      </c>
      <c r="L17" s="218" t="s">
        <v>187</v>
      </c>
      <c r="M17" s="218"/>
      <c r="N17" s="218"/>
      <c r="O17" s="218"/>
      <c r="P17" s="179">
        <f t="shared" si="0"/>
        <v>4.49</v>
      </c>
      <c r="Q17" s="180" t="str">
        <f t="shared" si="1"/>
        <v>II JA</v>
      </c>
      <c r="R17" s="139" t="s">
        <v>27</v>
      </c>
    </row>
    <row r="18" spans="1:18" ht="18" customHeight="1">
      <c r="A18" s="216">
        <v>12</v>
      </c>
      <c r="B18" s="217"/>
      <c r="C18" s="136" t="s">
        <v>254</v>
      </c>
      <c r="D18" s="137" t="s">
        <v>287</v>
      </c>
      <c r="E18" s="138" t="s">
        <v>288</v>
      </c>
      <c r="F18" s="139" t="s">
        <v>205</v>
      </c>
      <c r="G18" s="139" t="s">
        <v>206</v>
      </c>
      <c r="H18" s="139"/>
      <c r="I18" s="95">
        <v>2</v>
      </c>
      <c r="J18" s="218">
        <v>3.97</v>
      </c>
      <c r="K18" s="218">
        <v>4.0999999999999996</v>
      </c>
      <c r="L18" s="218">
        <v>4.38</v>
      </c>
      <c r="M18" s="218"/>
      <c r="N18" s="218"/>
      <c r="O18" s="218"/>
      <c r="P18" s="179">
        <f t="shared" si="0"/>
        <v>4.38</v>
      </c>
      <c r="Q18" s="180" t="str">
        <f t="shared" si="1"/>
        <v>III JA</v>
      </c>
      <c r="R18" s="139" t="s">
        <v>207</v>
      </c>
    </row>
    <row r="19" spans="1:18" ht="18" customHeight="1">
      <c r="A19" s="216">
        <v>13</v>
      </c>
      <c r="B19" s="217"/>
      <c r="C19" s="136" t="s">
        <v>289</v>
      </c>
      <c r="D19" s="137" t="s">
        <v>290</v>
      </c>
      <c r="E19" s="138" t="s">
        <v>291</v>
      </c>
      <c r="F19" s="139" t="s">
        <v>276</v>
      </c>
      <c r="G19" s="139" t="s">
        <v>277</v>
      </c>
      <c r="H19" s="139"/>
      <c r="I19" s="95">
        <v>1</v>
      </c>
      <c r="J19" s="218">
        <v>4.3600000000000003</v>
      </c>
      <c r="K19" s="218" t="s">
        <v>187</v>
      </c>
      <c r="L19" s="218">
        <v>3.48</v>
      </c>
      <c r="M19" s="218"/>
      <c r="N19" s="218"/>
      <c r="O19" s="218"/>
      <c r="P19" s="179">
        <f t="shared" si="0"/>
        <v>4.3600000000000003</v>
      </c>
      <c r="Q19" s="180" t="str">
        <f t="shared" si="1"/>
        <v>III JA</v>
      </c>
      <c r="R19" s="139" t="s">
        <v>278</v>
      </c>
    </row>
    <row r="20" spans="1:18" ht="18" customHeight="1">
      <c r="A20" s="216">
        <v>14</v>
      </c>
      <c r="B20" s="217"/>
      <c r="C20" s="136" t="s">
        <v>289</v>
      </c>
      <c r="D20" s="137" t="s">
        <v>292</v>
      </c>
      <c r="E20" s="138" t="s">
        <v>293</v>
      </c>
      <c r="F20" s="139" t="s">
        <v>232</v>
      </c>
      <c r="G20" s="139" t="s">
        <v>14</v>
      </c>
      <c r="H20" s="139"/>
      <c r="I20" s="95" t="s">
        <v>18</v>
      </c>
      <c r="J20" s="218">
        <v>4.2699999999999996</v>
      </c>
      <c r="K20" s="218">
        <v>4.3600000000000003</v>
      </c>
      <c r="L20" s="218">
        <v>4.22</v>
      </c>
      <c r="M20" s="218"/>
      <c r="N20" s="218"/>
      <c r="O20" s="218"/>
      <c r="P20" s="179">
        <f t="shared" si="0"/>
        <v>4.3600000000000003</v>
      </c>
      <c r="Q20" s="180" t="str">
        <f t="shared" si="1"/>
        <v>III JA</v>
      </c>
      <c r="R20" s="139" t="s">
        <v>294</v>
      </c>
    </row>
    <row r="21" spans="1:18" ht="18" customHeight="1">
      <c r="A21" s="216">
        <v>15</v>
      </c>
      <c r="B21" s="176"/>
      <c r="C21" s="90" t="s">
        <v>295</v>
      </c>
      <c r="D21" s="91" t="s">
        <v>296</v>
      </c>
      <c r="E21" s="92" t="s">
        <v>297</v>
      </c>
      <c r="F21" s="93" t="s">
        <v>192</v>
      </c>
      <c r="G21" s="93" t="s">
        <v>59</v>
      </c>
      <c r="H21" s="93"/>
      <c r="I21" s="177"/>
      <c r="J21" s="178">
        <v>4.18</v>
      </c>
      <c r="K21" s="178">
        <v>4.2</v>
      </c>
      <c r="L21" s="178">
        <v>3.8</v>
      </c>
      <c r="M21" s="178"/>
      <c r="N21" s="178"/>
      <c r="O21" s="178"/>
      <c r="P21" s="219">
        <f t="shared" si="0"/>
        <v>4.2</v>
      </c>
      <c r="Q21" s="180" t="str">
        <f t="shared" si="1"/>
        <v>III JA</v>
      </c>
      <c r="R21" s="93" t="s">
        <v>94</v>
      </c>
    </row>
    <row r="22" spans="1:18" ht="18" customHeight="1">
      <c r="A22" s="216">
        <v>16</v>
      </c>
      <c r="B22" s="217"/>
      <c r="C22" s="136" t="s">
        <v>95</v>
      </c>
      <c r="D22" s="137" t="s">
        <v>252</v>
      </c>
      <c r="E22" s="138" t="s">
        <v>298</v>
      </c>
      <c r="F22" s="139" t="s">
        <v>299</v>
      </c>
      <c r="G22" s="139" t="s">
        <v>14</v>
      </c>
      <c r="H22" s="139"/>
      <c r="I22" s="95" t="s">
        <v>18</v>
      </c>
      <c r="J22" s="218">
        <v>3.97</v>
      </c>
      <c r="K22" s="218">
        <v>3.78</v>
      </c>
      <c r="L22" s="218">
        <v>4.03</v>
      </c>
      <c r="M22" s="218"/>
      <c r="N22" s="218"/>
      <c r="O22" s="218"/>
      <c r="P22" s="179">
        <f t="shared" si="0"/>
        <v>4.03</v>
      </c>
      <c r="Q22" s="180" t="str">
        <f t="shared" si="1"/>
        <v>III JA</v>
      </c>
      <c r="R22" s="139" t="s">
        <v>35</v>
      </c>
    </row>
    <row r="23" spans="1:18" ht="18" customHeight="1">
      <c r="A23" s="216">
        <v>17</v>
      </c>
      <c r="B23" s="217"/>
      <c r="C23" s="136" t="s">
        <v>300</v>
      </c>
      <c r="D23" s="137" t="s">
        <v>301</v>
      </c>
      <c r="E23" s="138" t="s">
        <v>302</v>
      </c>
      <c r="F23" s="139" t="s">
        <v>220</v>
      </c>
      <c r="G23" s="139" t="s">
        <v>238</v>
      </c>
      <c r="H23" s="139"/>
      <c r="I23" s="95"/>
      <c r="J23" s="218" t="s">
        <v>187</v>
      </c>
      <c r="K23" s="218">
        <v>3.67</v>
      </c>
      <c r="L23" s="218">
        <v>3.62</v>
      </c>
      <c r="M23" s="218"/>
      <c r="N23" s="218"/>
      <c r="O23" s="218"/>
      <c r="P23" s="179">
        <f t="shared" si="0"/>
        <v>3.67</v>
      </c>
      <c r="Q23" s="180"/>
      <c r="R23" s="139" t="s">
        <v>222</v>
      </c>
    </row>
  </sheetData>
  <mergeCells count="1">
    <mergeCell ref="J5:O5"/>
  </mergeCells>
  <printOptions horizontalCentered="1"/>
  <pageMargins left="0.15748031496062992" right="0.15748031496062992" top="0.23622047244094491" bottom="0.15748031496062992" header="0.31496062992125984" footer="0.15748031496062992"/>
  <pageSetup paperSize="9" scale="9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"/>
  <sheetViews>
    <sheetView workbookViewId="0">
      <selection activeCell="C21" sqref="C21"/>
    </sheetView>
  </sheetViews>
  <sheetFormatPr defaultColWidth="9.109375" defaultRowHeight="13.2"/>
  <cols>
    <col min="1" max="1" width="5.33203125" style="222" customWidth="1"/>
    <col min="2" max="2" width="3.6640625" style="222" hidden="1" customWidth="1"/>
    <col min="3" max="3" width="9.109375" style="222" customWidth="1"/>
    <col min="4" max="4" width="13.5546875" style="222" bestFit="1" customWidth="1"/>
    <col min="5" max="5" width="10.6640625" style="148" bestFit="1" customWidth="1"/>
    <col min="6" max="6" width="9.44140625" style="253" bestFit="1" customWidth="1"/>
    <col min="7" max="7" width="9.109375" style="253" customWidth="1"/>
    <col min="8" max="8" width="11.33203125" style="225" customWidth="1"/>
    <col min="9" max="9" width="5.88671875" style="225" bestFit="1" customWidth="1"/>
    <col min="10" max="12" width="4.6640625" style="254" customWidth="1"/>
    <col min="13" max="13" width="3.44140625" style="254" customWidth="1"/>
    <col min="14" max="16" width="4.6640625" style="254" customWidth="1"/>
    <col min="17" max="17" width="9" style="227" bestFit="1" customWidth="1"/>
    <col min="18" max="18" width="5.6640625" style="114" customWidth="1"/>
    <col min="19" max="19" width="22.6640625" style="228" customWidth="1"/>
    <col min="20" max="16384" width="9.109375" style="222"/>
  </cols>
  <sheetData>
    <row r="1" spans="1:19" s="100" customFormat="1" ht="15.6">
      <c r="A1" s="99" t="s">
        <v>0</v>
      </c>
      <c r="D1" s="101"/>
      <c r="E1" s="102"/>
      <c r="F1" s="103"/>
      <c r="G1" s="103"/>
      <c r="H1" s="104"/>
      <c r="I1" s="104"/>
      <c r="J1" s="106"/>
      <c r="K1" s="105"/>
      <c r="L1" s="105"/>
    </row>
    <row r="2" spans="1:19" s="100" customFormat="1" ht="15.6">
      <c r="A2" s="20" t="s">
        <v>64</v>
      </c>
      <c r="D2" s="101"/>
      <c r="E2" s="102"/>
      <c r="F2" s="103"/>
      <c r="G2" s="104"/>
      <c r="H2" s="104"/>
      <c r="I2" s="106"/>
      <c r="J2" s="106"/>
      <c r="K2" s="106"/>
      <c r="L2" s="107"/>
    </row>
    <row r="3" spans="1:19" s="228" customFormat="1" ht="12" customHeight="1">
      <c r="A3" s="222"/>
      <c r="B3" s="222"/>
      <c r="C3" s="222"/>
      <c r="D3" s="223"/>
      <c r="E3" s="111"/>
      <c r="F3" s="224"/>
      <c r="G3" s="224"/>
      <c r="H3" s="225"/>
      <c r="I3" s="225"/>
      <c r="J3" s="226"/>
      <c r="K3" s="226"/>
      <c r="L3" s="226"/>
      <c r="M3" s="226"/>
      <c r="N3" s="226"/>
      <c r="O3" s="226"/>
      <c r="P3" s="226"/>
      <c r="Q3" s="227"/>
      <c r="R3" s="114"/>
    </row>
    <row r="4" spans="1:19" s="229" customFormat="1" ht="16.2" thickBot="1">
      <c r="C4" s="230" t="s">
        <v>303</v>
      </c>
      <c r="E4" s="148"/>
      <c r="F4" s="231"/>
      <c r="G4" s="231"/>
      <c r="H4" s="232"/>
      <c r="I4" s="232"/>
      <c r="J4" s="233"/>
      <c r="K4" s="233"/>
      <c r="L4" s="233"/>
      <c r="M4" s="233"/>
      <c r="N4" s="233"/>
      <c r="O4" s="233"/>
      <c r="P4" s="233"/>
      <c r="Q4" s="234"/>
      <c r="R4" s="106"/>
    </row>
    <row r="5" spans="1:19" s="228" customFormat="1" ht="18" customHeight="1" thickBot="1">
      <c r="E5" s="148"/>
      <c r="J5" s="565" t="s">
        <v>1</v>
      </c>
      <c r="K5" s="566"/>
      <c r="L5" s="566"/>
      <c r="M5" s="566"/>
      <c r="N5" s="566"/>
      <c r="O5" s="566"/>
      <c r="P5" s="567"/>
      <c r="Q5" s="235"/>
      <c r="R5" s="236"/>
    </row>
    <row r="6" spans="1:19" s="246" customFormat="1" ht="18" customHeight="1" thickBot="1">
      <c r="A6" s="1" t="s">
        <v>70</v>
      </c>
      <c r="B6" s="202"/>
      <c r="C6" s="237" t="s">
        <v>2</v>
      </c>
      <c r="D6" s="238" t="s">
        <v>3</v>
      </c>
      <c r="E6" s="126" t="s">
        <v>4</v>
      </c>
      <c r="F6" s="239" t="s">
        <v>5</v>
      </c>
      <c r="G6" s="80" t="s">
        <v>6</v>
      </c>
      <c r="H6" s="127" t="s">
        <v>7</v>
      </c>
      <c r="I6" s="127" t="s">
        <v>8</v>
      </c>
      <c r="J6" s="240">
        <v>1</v>
      </c>
      <c r="K6" s="241">
        <v>2</v>
      </c>
      <c r="L6" s="241">
        <v>3</v>
      </c>
      <c r="M6" s="241" t="s">
        <v>304</v>
      </c>
      <c r="N6" s="241">
        <v>4</v>
      </c>
      <c r="O6" s="241">
        <v>5</v>
      </c>
      <c r="P6" s="242">
        <v>6</v>
      </c>
      <c r="Q6" s="243" t="s">
        <v>180</v>
      </c>
      <c r="R6" s="244" t="s">
        <v>9</v>
      </c>
      <c r="S6" s="245" t="s">
        <v>10</v>
      </c>
    </row>
    <row r="7" spans="1:19" ht="18" customHeight="1">
      <c r="A7" s="247">
        <v>1</v>
      </c>
      <c r="B7" s="248"/>
      <c r="C7" s="136" t="s">
        <v>305</v>
      </c>
      <c r="D7" s="137" t="s">
        <v>306</v>
      </c>
      <c r="E7" s="138">
        <v>39272</v>
      </c>
      <c r="F7" s="139" t="s">
        <v>307</v>
      </c>
      <c r="G7" s="139" t="s">
        <v>39</v>
      </c>
      <c r="H7" s="249"/>
      <c r="I7" s="250">
        <v>18</v>
      </c>
      <c r="J7" s="251">
        <v>9.25</v>
      </c>
      <c r="K7" s="251">
        <v>9.5500000000000007</v>
      </c>
      <c r="L7" s="251">
        <v>9.42</v>
      </c>
      <c r="M7" s="252"/>
      <c r="N7" s="251">
        <v>9.43</v>
      </c>
      <c r="O7" s="251">
        <v>8.9700000000000006</v>
      </c>
      <c r="P7" s="251">
        <v>9.23</v>
      </c>
      <c r="Q7" s="219">
        <f>MAX(J7:L7,N7:P7)</f>
        <v>9.5500000000000007</v>
      </c>
      <c r="R7" s="180" t="str">
        <f>IF(ISBLANK(Q7),"",IF(Q7&gt;=12.8,"KSM",IF(Q7&gt;=12,"I A",IF(Q7&gt;=11.2,"II A",IF(Q7&gt;=10.4,"III A",IF(Q7&gt;=9.65,"I JA",IF(Q7&gt;=9,"II JA",IF(Q7&gt;=8.5,"III JA"))))))))</f>
        <v>II JA</v>
      </c>
      <c r="S7" s="139" t="s">
        <v>308</v>
      </c>
    </row>
    <row r="8" spans="1:19" ht="18" customHeight="1">
      <c r="A8" s="247">
        <v>2</v>
      </c>
      <c r="B8" s="248"/>
      <c r="C8" s="136" t="s">
        <v>309</v>
      </c>
      <c r="D8" s="137" t="s">
        <v>310</v>
      </c>
      <c r="E8" s="138">
        <v>39156</v>
      </c>
      <c r="F8" s="139" t="s">
        <v>98</v>
      </c>
      <c r="G8" s="139" t="s">
        <v>99</v>
      </c>
      <c r="H8" s="249"/>
      <c r="I8" s="250">
        <v>14</v>
      </c>
      <c r="J8" s="251" t="s">
        <v>187</v>
      </c>
      <c r="K8" s="251">
        <v>9.09</v>
      </c>
      <c r="L8" s="251">
        <v>9.17</v>
      </c>
      <c r="M8" s="252"/>
      <c r="N8" s="251">
        <v>9.33</v>
      </c>
      <c r="O8" s="251">
        <v>9.41</v>
      </c>
      <c r="P8" s="251">
        <v>9.19</v>
      </c>
      <c r="Q8" s="219">
        <f>MAX(J8:L8,N8:P8)</f>
        <v>9.41</v>
      </c>
      <c r="R8" s="180" t="str">
        <f>IF(ISBLANK(Q8),"",IF(Q8&gt;=12.8,"KSM",IF(Q8&gt;=12,"I A",IF(Q8&gt;=11.2,"II A",IF(Q8&gt;=10.4,"III A",IF(Q8&gt;=9.65,"I JA",IF(Q8&gt;=9,"II JA",IF(Q8&gt;=8.5,"III JA"))))))))</f>
        <v>II JA</v>
      </c>
      <c r="S8" s="139" t="s">
        <v>152</v>
      </c>
    </row>
    <row r="9" spans="1:19" ht="18" customHeight="1">
      <c r="A9" s="247">
        <v>3</v>
      </c>
      <c r="B9" s="248"/>
      <c r="C9" s="136" t="s">
        <v>311</v>
      </c>
      <c r="D9" s="137" t="s">
        <v>312</v>
      </c>
      <c r="E9" s="138">
        <v>39617</v>
      </c>
      <c r="F9" s="139" t="s">
        <v>307</v>
      </c>
      <c r="G9" s="139" t="s">
        <v>39</v>
      </c>
      <c r="H9" s="249"/>
      <c r="I9" s="250">
        <v>11</v>
      </c>
      <c r="J9" s="251" t="s">
        <v>187</v>
      </c>
      <c r="K9" s="251">
        <v>8.8000000000000007</v>
      </c>
      <c r="L9" s="251">
        <v>8.7200000000000006</v>
      </c>
      <c r="M9" s="252"/>
      <c r="N9" s="251">
        <v>9.11</v>
      </c>
      <c r="O9" s="251" t="s">
        <v>187</v>
      </c>
      <c r="P9" s="251">
        <v>9.41</v>
      </c>
      <c r="Q9" s="219">
        <f>MAX(J9:L9,N9:P9)</f>
        <v>9.41</v>
      </c>
      <c r="R9" s="180" t="str">
        <f>IF(ISBLANK(Q9),"",IF(Q9&gt;=12.8,"KSM",IF(Q9&gt;=12,"I A",IF(Q9&gt;=11.2,"II A",IF(Q9&gt;=10.4,"III A",IF(Q9&gt;=9.65,"I JA",IF(Q9&gt;=9,"II JA",IF(Q9&gt;=8.5,"III JA"))))))))</f>
        <v>II JA</v>
      </c>
      <c r="S9" s="139" t="s">
        <v>308</v>
      </c>
    </row>
    <row r="10" spans="1:19" ht="18" customHeight="1">
      <c r="A10" s="247">
        <v>4</v>
      </c>
      <c r="B10" s="248"/>
      <c r="C10" s="136" t="s">
        <v>313</v>
      </c>
      <c r="D10" s="137" t="s">
        <v>314</v>
      </c>
      <c r="E10" s="138">
        <v>39420</v>
      </c>
      <c r="F10" s="139" t="s">
        <v>12</v>
      </c>
      <c r="G10" s="139" t="s">
        <v>13</v>
      </c>
      <c r="H10" s="249"/>
      <c r="I10" s="250">
        <v>9</v>
      </c>
      <c r="J10" s="251">
        <v>8.57</v>
      </c>
      <c r="K10" s="251" t="s">
        <v>187</v>
      </c>
      <c r="L10" s="251">
        <v>8.8000000000000007</v>
      </c>
      <c r="M10" s="252"/>
      <c r="N10" s="251">
        <v>8.73</v>
      </c>
      <c r="O10" s="251">
        <v>8.85</v>
      </c>
      <c r="P10" s="251" t="s">
        <v>187</v>
      </c>
      <c r="Q10" s="219">
        <f>MAX(J10:L10,N10:P10)</f>
        <v>8.85</v>
      </c>
      <c r="R10" s="180" t="str">
        <f>IF(ISBLANK(Q10),"",IF(Q10&gt;=12.8,"KSM",IF(Q10&gt;=12,"I A",IF(Q10&gt;=11.2,"II A",IF(Q10&gt;=10.4,"III A",IF(Q10&gt;=9.65,"I JA",IF(Q10&gt;=9,"II JA",IF(Q10&gt;=8.5,"III JA"))))))))</f>
        <v>III JA</v>
      </c>
      <c r="S10" s="139" t="s">
        <v>315</v>
      </c>
    </row>
  </sheetData>
  <mergeCells count="1">
    <mergeCell ref="J5:P5"/>
  </mergeCells>
  <printOptions horizontalCentered="1"/>
  <pageMargins left="0.19685039370078741" right="0.1574803149606299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workbookViewId="0">
      <selection activeCell="O15" sqref="O15"/>
    </sheetView>
  </sheetViews>
  <sheetFormatPr defaultColWidth="9.109375" defaultRowHeight="13.2"/>
  <cols>
    <col min="1" max="1" width="5.33203125" style="222" customWidth="1"/>
    <col min="2" max="2" width="5.33203125" style="222" hidden="1" customWidth="1"/>
    <col min="3" max="3" width="9.6640625" style="222" customWidth="1"/>
    <col min="4" max="4" width="11.44140625" style="222" bestFit="1" customWidth="1"/>
    <col min="5" max="5" width="10.6640625" style="148" bestFit="1" customWidth="1"/>
    <col min="6" max="6" width="9.6640625" style="253" customWidth="1"/>
    <col min="7" max="7" width="10.44140625" style="253" bestFit="1" customWidth="1"/>
    <col min="8" max="8" width="9.33203125" style="225" bestFit="1" customWidth="1"/>
    <col min="9" max="9" width="5.88671875" style="225" bestFit="1" customWidth="1"/>
    <col min="10" max="12" width="4.6640625" style="261" customWidth="1"/>
    <col min="13" max="13" width="4.44140625" style="261" customWidth="1"/>
    <col min="14" max="16" width="4.6640625" style="261" customWidth="1"/>
    <col min="17" max="17" width="9.33203125" style="227" bestFit="1" customWidth="1"/>
    <col min="18" max="18" width="6.44140625" style="114" bestFit="1" customWidth="1"/>
    <col min="19" max="19" width="11.5546875" style="228" bestFit="1" customWidth="1"/>
    <col min="20" max="16384" width="9.109375" style="222"/>
  </cols>
  <sheetData>
    <row r="1" spans="1:19" s="100" customFormat="1" ht="15.6">
      <c r="A1" s="99" t="s">
        <v>0</v>
      </c>
      <c r="D1" s="101"/>
      <c r="E1" s="102"/>
      <c r="F1" s="103"/>
      <c r="G1" s="103"/>
      <c r="H1" s="104"/>
      <c r="I1" s="104"/>
      <c r="J1" s="106"/>
      <c r="K1" s="105"/>
      <c r="L1" s="105"/>
    </row>
    <row r="2" spans="1:19" s="100" customFormat="1" ht="15.6">
      <c r="A2" s="20" t="s">
        <v>64</v>
      </c>
      <c r="D2" s="101"/>
      <c r="E2" s="102"/>
      <c r="F2" s="103"/>
      <c r="G2" s="104"/>
      <c r="H2" s="104"/>
      <c r="I2" s="106"/>
      <c r="J2" s="106"/>
      <c r="K2" s="106"/>
      <c r="L2" s="107"/>
    </row>
    <row r="3" spans="1:19" s="228" customFormat="1" ht="12" customHeight="1">
      <c r="A3" s="222"/>
      <c r="B3" s="222"/>
      <c r="C3" s="222"/>
      <c r="D3" s="223"/>
      <c r="E3" s="111"/>
      <c r="F3" s="224"/>
      <c r="G3" s="224"/>
      <c r="H3" s="225"/>
      <c r="I3" s="225"/>
      <c r="J3" s="255"/>
      <c r="K3" s="255"/>
      <c r="L3" s="255"/>
      <c r="M3" s="255"/>
      <c r="N3" s="255"/>
      <c r="O3" s="255"/>
      <c r="P3" s="255"/>
      <c r="Q3" s="227"/>
      <c r="R3" s="114"/>
    </row>
    <row r="4" spans="1:19" s="229" customFormat="1" ht="16.2" thickBot="1">
      <c r="C4" s="230" t="s">
        <v>316</v>
      </c>
      <c r="E4" s="148"/>
      <c r="F4" s="231"/>
      <c r="G4" s="231"/>
      <c r="H4" s="232"/>
      <c r="I4" s="232"/>
      <c r="J4" s="256"/>
      <c r="K4" s="256"/>
      <c r="L4" s="256"/>
      <c r="M4" s="256"/>
      <c r="N4" s="256"/>
      <c r="O4" s="256"/>
      <c r="P4" s="256"/>
      <c r="Q4" s="234"/>
      <c r="R4" s="106"/>
    </row>
    <row r="5" spans="1:19" s="228" customFormat="1" ht="18" customHeight="1" thickBot="1">
      <c r="E5" s="148"/>
      <c r="J5" s="565" t="s">
        <v>1</v>
      </c>
      <c r="K5" s="566"/>
      <c r="L5" s="566"/>
      <c r="M5" s="566"/>
      <c r="N5" s="566"/>
      <c r="O5" s="566"/>
      <c r="P5" s="567"/>
      <c r="Q5" s="235"/>
      <c r="R5" s="236"/>
    </row>
    <row r="6" spans="1:19" s="246" customFormat="1" ht="22.5" customHeight="1" thickBot="1">
      <c r="A6" s="1" t="s">
        <v>70</v>
      </c>
      <c r="B6" s="202"/>
      <c r="C6" s="237" t="s">
        <v>2</v>
      </c>
      <c r="D6" s="238" t="s">
        <v>3</v>
      </c>
      <c r="E6" s="126" t="s">
        <v>4</v>
      </c>
      <c r="F6" s="239" t="s">
        <v>5</v>
      </c>
      <c r="G6" s="80" t="s">
        <v>6</v>
      </c>
      <c r="H6" s="81" t="s">
        <v>7</v>
      </c>
      <c r="I6" s="127" t="s">
        <v>8</v>
      </c>
      <c r="J6" s="240">
        <v>1</v>
      </c>
      <c r="K6" s="241">
        <v>2</v>
      </c>
      <c r="L6" s="241">
        <v>3</v>
      </c>
      <c r="M6" s="241" t="s">
        <v>304</v>
      </c>
      <c r="N6" s="257">
        <v>4</v>
      </c>
      <c r="O6" s="241">
        <v>5</v>
      </c>
      <c r="P6" s="242">
        <v>6</v>
      </c>
      <c r="Q6" s="243" t="s">
        <v>180</v>
      </c>
      <c r="R6" s="244" t="s">
        <v>9</v>
      </c>
      <c r="S6" s="245" t="s">
        <v>10</v>
      </c>
    </row>
    <row r="7" spans="1:19" s="150" customFormat="1" ht="18" customHeight="1">
      <c r="A7" s="175">
        <v>1</v>
      </c>
      <c r="B7" s="176"/>
      <c r="C7" s="90" t="s">
        <v>317</v>
      </c>
      <c r="D7" s="91" t="s">
        <v>318</v>
      </c>
      <c r="E7" s="92">
        <v>39364</v>
      </c>
      <c r="F7" s="93" t="s">
        <v>98</v>
      </c>
      <c r="G7" s="93" t="s">
        <v>99</v>
      </c>
      <c r="H7" s="93"/>
      <c r="I7" s="177">
        <v>18</v>
      </c>
      <c r="J7" s="178">
        <v>11.27</v>
      </c>
      <c r="K7" s="178">
        <v>10.97</v>
      </c>
      <c r="L7" s="178">
        <v>9.99</v>
      </c>
      <c r="M7" s="258"/>
      <c r="N7" s="178">
        <v>11.62</v>
      </c>
      <c r="O7" s="178">
        <v>10.62</v>
      </c>
      <c r="P7" s="259" t="s">
        <v>146</v>
      </c>
      <c r="Q7" s="260">
        <f>MAX(J7:L7,N7:P7)</f>
        <v>11.62</v>
      </c>
      <c r="R7" s="180" t="str">
        <f>IF(ISBLANK(Q7),"",IF(Q7&gt;=15.2,"KSM",IF(Q7&gt;=14.2,"I A",IF(Q7&gt;=13.2,"II A",IF(Q7&gt;=12.2,"III A",IF(Q7&gt;=11.2,"I JA",IF(Q7&gt;=10.3,"II JA",IF(Q7&gt;=9.7,"III JA"))))))))</f>
        <v>I JA</v>
      </c>
      <c r="S7" s="93" t="s">
        <v>188</v>
      </c>
    </row>
    <row r="8" spans="1:19" s="150" customFormat="1" ht="18" customHeight="1">
      <c r="A8" s="175">
        <v>2</v>
      </c>
      <c r="B8" s="176"/>
      <c r="C8" s="90" t="s">
        <v>254</v>
      </c>
      <c r="D8" s="91" t="s">
        <v>319</v>
      </c>
      <c r="E8" s="92">
        <v>39366</v>
      </c>
      <c r="F8" s="93" t="s">
        <v>246</v>
      </c>
      <c r="G8" s="93" t="s">
        <v>247</v>
      </c>
      <c r="H8" s="93"/>
      <c r="I8" s="177">
        <v>14</v>
      </c>
      <c r="J8" s="178">
        <v>10.4</v>
      </c>
      <c r="K8" s="178" t="s">
        <v>320</v>
      </c>
      <c r="L8" s="178">
        <v>10.4</v>
      </c>
      <c r="M8" s="258"/>
      <c r="N8" s="178" t="s">
        <v>320</v>
      </c>
      <c r="O8" s="178" t="s">
        <v>320</v>
      </c>
      <c r="P8" s="178" t="s">
        <v>320</v>
      </c>
      <c r="Q8" s="260">
        <f>MAX(J8:L8,N8:P8)</f>
        <v>10.4</v>
      </c>
      <c r="R8" s="180" t="str">
        <f>IF(ISBLANK(Q8),"",IF(Q8&gt;=15.2,"KSM",IF(Q8&gt;=14.2,"I A",IF(Q8&gt;=13.2,"II A",IF(Q8&gt;=12.2,"III A",IF(Q8&gt;=11.2,"I JA",IF(Q8&gt;=10.3,"II JA",IF(Q8&gt;=9.7,"III JA"))))))))</f>
        <v>II JA</v>
      </c>
      <c r="S8" s="93" t="s">
        <v>248</v>
      </c>
    </row>
    <row r="9" spans="1:19" s="150" customFormat="1" ht="18" customHeight="1">
      <c r="A9" s="175">
        <v>3</v>
      </c>
      <c r="B9" s="176"/>
      <c r="C9" s="90" t="s">
        <v>317</v>
      </c>
      <c r="D9" s="91" t="s">
        <v>321</v>
      </c>
      <c r="E9" s="92" t="s">
        <v>322</v>
      </c>
      <c r="F9" s="93" t="s">
        <v>220</v>
      </c>
      <c r="G9" s="93" t="s">
        <v>238</v>
      </c>
      <c r="H9" s="93"/>
      <c r="I9" s="177">
        <v>11</v>
      </c>
      <c r="J9" s="178">
        <v>9.3699999999999992</v>
      </c>
      <c r="K9" s="178">
        <v>7.35</v>
      </c>
      <c r="L9" s="178">
        <v>9.6300000000000008</v>
      </c>
      <c r="M9" s="258"/>
      <c r="N9" s="178">
        <v>9.61</v>
      </c>
      <c r="O9" s="178" t="s">
        <v>320</v>
      </c>
      <c r="P9" s="178" t="s">
        <v>320</v>
      </c>
      <c r="Q9" s="260">
        <f>MAX(J9:L9,N9:P9)</f>
        <v>9.6300000000000008</v>
      </c>
      <c r="R9" s="180"/>
      <c r="S9" s="93" t="s">
        <v>222</v>
      </c>
    </row>
    <row r="10" spans="1:19" s="150" customFormat="1" ht="18" customHeight="1">
      <c r="A10" s="175"/>
      <c r="B10" s="176"/>
      <c r="C10" s="90" t="s">
        <v>323</v>
      </c>
      <c r="D10" s="91" t="s">
        <v>324</v>
      </c>
      <c r="E10" s="92" t="s">
        <v>325</v>
      </c>
      <c r="F10" s="93" t="s">
        <v>109</v>
      </c>
      <c r="G10" s="93" t="s">
        <v>110</v>
      </c>
      <c r="H10" s="93"/>
      <c r="I10" s="177"/>
      <c r="J10" s="178"/>
      <c r="K10" s="178"/>
      <c r="L10" s="178"/>
      <c r="M10" s="258"/>
      <c r="N10" s="178"/>
      <c r="O10" s="178"/>
      <c r="P10" s="178"/>
      <c r="Q10" s="260" t="s">
        <v>326</v>
      </c>
      <c r="R10" s="180"/>
      <c r="S10" s="93" t="s">
        <v>111</v>
      </c>
    </row>
  </sheetData>
  <mergeCells count="1">
    <mergeCell ref="J5:P5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3"/>
  <sheetViews>
    <sheetView workbookViewId="0">
      <selection activeCell="A11" sqref="A11:XFD11"/>
    </sheetView>
  </sheetViews>
  <sheetFormatPr defaultColWidth="11.44140625" defaultRowHeight="13.2"/>
  <cols>
    <col min="1" max="1" width="4.6640625" style="272" customWidth="1"/>
    <col min="2" max="2" width="5.33203125" style="272" hidden="1" customWidth="1"/>
    <col min="3" max="3" width="12.5546875" style="272" customWidth="1"/>
    <col min="4" max="4" width="14.44140625" style="272" customWidth="1"/>
    <col min="5" max="5" width="10.6640625" style="282" bestFit="1" customWidth="1"/>
    <col min="6" max="6" width="12.109375" style="313" customWidth="1"/>
    <col min="7" max="7" width="10.33203125" style="313" customWidth="1"/>
    <col min="8" max="8" width="11.88671875" style="276" customWidth="1"/>
    <col min="9" max="9" width="5.88671875" style="276" bestFit="1" customWidth="1"/>
    <col min="10" max="12" width="4.6640625" style="314" customWidth="1"/>
    <col min="13" max="13" width="4.109375" style="314" customWidth="1"/>
    <col min="14" max="16" width="4.6640625" style="314" customWidth="1"/>
    <col min="17" max="17" width="8.109375" style="278" customWidth="1"/>
    <col min="18" max="18" width="6.44140625" style="279" bestFit="1" customWidth="1"/>
    <col min="19" max="19" width="18.88671875" style="280" customWidth="1"/>
    <col min="20" max="20" width="3.6640625" style="280" hidden="1" customWidth="1"/>
    <col min="21" max="16384" width="11.44140625" style="272"/>
  </cols>
  <sheetData>
    <row r="1" spans="1:20" s="263" customFormat="1" ht="15.6">
      <c r="A1" s="262" t="s">
        <v>0</v>
      </c>
      <c r="D1" s="264"/>
      <c r="E1" s="265"/>
      <c r="F1" s="266"/>
      <c r="G1" s="266"/>
      <c r="H1" s="267"/>
      <c r="I1" s="267"/>
      <c r="J1" s="268"/>
      <c r="K1" s="269"/>
      <c r="L1" s="269"/>
      <c r="T1" s="270"/>
    </row>
    <row r="2" spans="1:20" s="263" customFormat="1" ht="15.6">
      <c r="A2" s="263" t="s">
        <v>64</v>
      </c>
      <c r="D2" s="264"/>
      <c r="E2" s="265"/>
      <c r="F2" s="266"/>
      <c r="G2" s="267"/>
      <c r="H2" s="267"/>
      <c r="I2" s="268"/>
      <c r="J2" s="268"/>
      <c r="K2" s="268"/>
      <c r="L2" s="271"/>
      <c r="T2" s="270"/>
    </row>
    <row r="3" spans="1:20" s="280" customFormat="1" ht="12" customHeight="1">
      <c r="A3" s="272"/>
      <c r="B3" s="272"/>
      <c r="C3" s="272"/>
      <c r="D3" s="273"/>
      <c r="E3" s="274"/>
      <c r="F3" s="275"/>
      <c r="G3" s="275"/>
      <c r="H3" s="276"/>
      <c r="I3" s="276"/>
      <c r="J3" s="277"/>
      <c r="K3" s="277"/>
      <c r="L3" s="277"/>
      <c r="M3" s="277"/>
      <c r="N3" s="277"/>
      <c r="O3" s="277"/>
      <c r="P3" s="277"/>
      <c r="Q3" s="278"/>
      <c r="R3" s="279"/>
    </row>
    <row r="4" spans="1:20" s="281" customFormat="1" ht="16.2" thickBot="1">
      <c r="C4" s="263" t="s">
        <v>327</v>
      </c>
      <c r="E4" s="282"/>
      <c r="F4" s="283"/>
      <c r="G4" s="283"/>
      <c r="H4" s="284"/>
      <c r="I4" s="284"/>
      <c r="J4" s="285"/>
      <c r="K4" s="285"/>
      <c r="L4" s="285"/>
      <c r="M4" s="285"/>
      <c r="N4" s="285"/>
      <c r="O4" s="285"/>
      <c r="P4" s="285"/>
      <c r="Q4" s="286"/>
      <c r="R4" s="268"/>
      <c r="S4" s="281" t="s">
        <v>328</v>
      </c>
      <c r="T4" s="280"/>
    </row>
    <row r="5" spans="1:20" s="280" customFormat="1" ht="18" customHeight="1" thickBot="1">
      <c r="E5" s="282"/>
      <c r="J5" s="568" t="s">
        <v>1</v>
      </c>
      <c r="K5" s="569"/>
      <c r="L5" s="569"/>
      <c r="M5" s="569"/>
      <c r="N5" s="569"/>
      <c r="O5" s="569"/>
      <c r="P5" s="570"/>
      <c r="Q5" s="287"/>
      <c r="R5" s="288"/>
    </row>
    <row r="6" spans="1:20" s="270" customFormat="1" ht="18" customHeight="1" thickBot="1">
      <c r="A6" s="289" t="s">
        <v>329</v>
      </c>
      <c r="B6" s="290"/>
      <c r="C6" s="291" t="s">
        <v>2</v>
      </c>
      <c r="D6" s="292" t="s">
        <v>3</v>
      </c>
      <c r="E6" s="293" t="s">
        <v>4</v>
      </c>
      <c r="F6" s="294" t="s">
        <v>5</v>
      </c>
      <c r="G6" s="294" t="s">
        <v>6</v>
      </c>
      <c r="H6" s="294" t="s">
        <v>7</v>
      </c>
      <c r="I6" s="294" t="s">
        <v>8</v>
      </c>
      <c r="J6" s="295">
        <v>1</v>
      </c>
      <c r="K6" s="296">
        <v>2</v>
      </c>
      <c r="L6" s="296">
        <v>3</v>
      </c>
      <c r="M6" s="296" t="s">
        <v>304</v>
      </c>
      <c r="N6" s="297">
        <v>4</v>
      </c>
      <c r="O6" s="296">
        <v>5</v>
      </c>
      <c r="P6" s="298">
        <v>6</v>
      </c>
      <c r="Q6" s="299" t="s">
        <v>180</v>
      </c>
      <c r="R6" s="300" t="s">
        <v>9</v>
      </c>
      <c r="S6" s="301" t="s">
        <v>10</v>
      </c>
    </row>
    <row r="7" spans="1:20" ht="18" customHeight="1">
      <c r="A7" s="302">
        <v>1</v>
      </c>
      <c r="B7" s="303"/>
      <c r="C7" s="304" t="s">
        <v>240</v>
      </c>
      <c r="D7" s="305" t="s">
        <v>330</v>
      </c>
      <c r="E7" s="306" t="s">
        <v>331</v>
      </c>
      <c r="F7" s="307" t="s">
        <v>53</v>
      </c>
      <c r="G7" s="307" t="s">
        <v>14</v>
      </c>
      <c r="H7" s="307"/>
      <c r="I7" s="308">
        <v>18</v>
      </c>
      <c r="J7" s="309">
        <v>9.58</v>
      </c>
      <c r="K7" s="309">
        <v>9.9499999999999993</v>
      </c>
      <c r="L7" s="309">
        <v>9.34</v>
      </c>
      <c r="M7" s="310"/>
      <c r="N7" s="309">
        <v>9.58</v>
      </c>
      <c r="O7" s="309">
        <v>9.6999999999999993</v>
      </c>
      <c r="P7" s="309">
        <v>10.36</v>
      </c>
      <c r="Q7" s="311">
        <f t="shared" ref="Q7:Q23" si="0">MAX(J7:L7,N7:P7)</f>
        <v>10.36</v>
      </c>
      <c r="R7" s="312" t="str">
        <f t="shared" ref="R7:R23" si="1">IF(ISBLANK(Q7),"",IF(Q7&gt;=15.2,"KSM",IF(Q7&gt;=13.2,"I A",IF(Q7&gt;=11,"II A",IF(Q7&gt;=9.5,"III A",IF(Q7&gt;=8,"I JA",IF(Q7&gt;=7.2,"II JA",IF(Q7&gt;=6.5,"III JA"))))))))</f>
        <v>III A</v>
      </c>
      <c r="S7" s="307" t="s">
        <v>332</v>
      </c>
      <c r="T7" s="280" t="s">
        <v>333</v>
      </c>
    </row>
    <row r="8" spans="1:20" ht="18" customHeight="1">
      <c r="A8" s="302">
        <v>2</v>
      </c>
      <c r="B8" s="303"/>
      <c r="C8" s="304" t="s">
        <v>334</v>
      </c>
      <c r="D8" s="305" t="s">
        <v>335</v>
      </c>
      <c r="E8" s="306">
        <v>39114</v>
      </c>
      <c r="F8" s="307" t="s">
        <v>12</v>
      </c>
      <c r="G8" s="307" t="s">
        <v>13</v>
      </c>
      <c r="H8" s="307"/>
      <c r="I8" s="308">
        <v>14</v>
      </c>
      <c r="J8" s="309">
        <v>10.220000000000001</v>
      </c>
      <c r="K8" s="309">
        <v>10.32</v>
      </c>
      <c r="L8" s="309">
        <v>9.7799999999999994</v>
      </c>
      <c r="M8" s="310"/>
      <c r="N8" s="309">
        <v>10.06</v>
      </c>
      <c r="O8" s="309">
        <v>9.58</v>
      </c>
      <c r="P8" s="309">
        <v>10.24</v>
      </c>
      <c r="Q8" s="311">
        <f t="shared" si="0"/>
        <v>10.32</v>
      </c>
      <c r="R8" s="312" t="str">
        <f t="shared" si="1"/>
        <v>III A</v>
      </c>
      <c r="S8" s="307" t="s">
        <v>336</v>
      </c>
      <c r="T8" s="280" t="s">
        <v>337</v>
      </c>
    </row>
    <row r="9" spans="1:20" ht="18" customHeight="1">
      <c r="A9" s="302">
        <v>3</v>
      </c>
      <c r="B9" s="303"/>
      <c r="C9" s="304" t="s">
        <v>338</v>
      </c>
      <c r="D9" s="305" t="s">
        <v>339</v>
      </c>
      <c r="E9" s="306">
        <v>39216</v>
      </c>
      <c r="F9" s="307" t="s">
        <v>256</v>
      </c>
      <c r="G9" s="307" t="s">
        <v>257</v>
      </c>
      <c r="H9" s="307"/>
      <c r="I9" s="308">
        <v>11</v>
      </c>
      <c r="J9" s="309">
        <v>9.14</v>
      </c>
      <c r="K9" s="309" t="s">
        <v>340</v>
      </c>
      <c r="L9" s="309">
        <v>10.28</v>
      </c>
      <c r="M9" s="310"/>
      <c r="N9" s="309" t="s">
        <v>340</v>
      </c>
      <c r="O9" s="309">
        <v>10.039999999999999</v>
      </c>
      <c r="P9" s="309" t="s">
        <v>340</v>
      </c>
      <c r="Q9" s="311">
        <f t="shared" si="0"/>
        <v>10.28</v>
      </c>
      <c r="R9" s="312" t="str">
        <f t="shared" si="1"/>
        <v>III A</v>
      </c>
      <c r="S9" s="307" t="s">
        <v>341</v>
      </c>
      <c r="T9" s="280" t="s">
        <v>342</v>
      </c>
    </row>
    <row r="10" spans="1:20" ht="18" customHeight="1">
      <c r="A10" s="302">
        <v>4</v>
      </c>
      <c r="B10" s="303"/>
      <c r="C10" s="304" t="s">
        <v>343</v>
      </c>
      <c r="D10" s="305" t="s">
        <v>344</v>
      </c>
      <c r="E10" s="306" t="s">
        <v>345</v>
      </c>
      <c r="F10" s="307" t="s">
        <v>53</v>
      </c>
      <c r="G10" s="307" t="s">
        <v>115</v>
      </c>
      <c r="H10" s="307"/>
      <c r="I10" s="308">
        <v>9</v>
      </c>
      <c r="J10" s="309">
        <v>9.4600000000000009</v>
      </c>
      <c r="K10" s="309">
        <v>8.6</v>
      </c>
      <c r="L10" s="309">
        <v>10.23</v>
      </c>
      <c r="M10" s="310"/>
      <c r="N10" s="309">
        <v>9.2799999999999994</v>
      </c>
      <c r="O10" s="309">
        <v>9.68</v>
      </c>
      <c r="P10" s="309">
        <v>8.64</v>
      </c>
      <c r="Q10" s="311">
        <f t="shared" si="0"/>
        <v>10.23</v>
      </c>
      <c r="R10" s="312" t="str">
        <f t="shared" si="1"/>
        <v>III A</v>
      </c>
      <c r="S10" s="307" t="s">
        <v>116</v>
      </c>
      <c r="T10" s="280" t="s">
        <v>346</v>
      </c>
    </row>
    <row r="11" spans="1:20" ht="18" customHeight="1">
      <c r="A11" s="302">
        <v>5</v>
      </c>
      <c r="B11" s="303"/>
      <c r="C11" s="304" t="s">
        <v>189</v>
      </c>
      <c r="D11" s="305" t="s">
        <v>347</v>
      </c>
      <c r="E11" s="306">
        <v>39561</v>
      </c>
      <c r="F11" s="307" t="s">
        <v>186</v>
      </c>
      <c r="G11" s="307" t="s">
        <v>99</v>
      </c>
      <c r="H11" s="307"/>
      <c r="I11" s="308">
        <v>8</v>
      </c>
      <c r="J11" s="309">
        <v>8.26</v>
      </c>
      <c r="K11" s="309">
        <v>9.5500000000000007</v>
      </c>
      <c r="L11" s="309">
        <v>9.5</v>
      </c>
      <c r="M11" s="310"/>
      <c r="N11" s="309">
        <v>8.6999999999999993</v>
      </c>
      <c r="O11" s="309">
        <v>7.93</v>
      </c>
      <c r="P11" s="309">
        <v>9.86</v>
      </c>
      <c r="Q11" s="311">
        <f t="shared" si="0"/>
        <v>9.86</v>
      </c>
      <c r="R11" s="312" t="str">
        <f t="shared" si="1"/>
        <v>III A</v>
      </c>
      <c r="S11" s="307" t="s">
        <v>348</v>
      </c>
      <c r="T11" s="280" t="s">
        <v>349</v>
      </c>
    </row>
    <row r="12" spans="1:20" ht="18" customHeight="1">
      <c r="A12" s="302">
        <v>6</v>
      </c>
      <c r="B12" s="303"/>
      <c r="C12" s="304" t="s">
        <v>23</v>
      </c>
      <c r="D12" s="305" t="s">
        <v>350</v>
      </c>
      <c r="E12" s="306" t="s">
        <v>351</v>
      </c>
      <c r="F12" s="307" t="s">
        <v>89</v>
      </c>
      <c r="G12" s="307" t="s">
        <v>14</v>
      </c>
      <c r="H12" s="307"/>
      <c r="I12" s="308" t="s">
        <v>18</v>
      </c>
      <c r="J12" s="309">
        <v>7.81</v>
      </c>
      <c r="K12" s="309">
        <v>8.3699999999999992</v>
      </c>
      <c r="L12" s="309">
        <v>9.5</v>
      </c>
      <c r="M12" s="310"/>
      <c r="N12" s="309">
        <v>8.16</v>
      </c>
      <c r="O12" s="309">
        <v>7.78</v>
      </c>
      <c r="P12" s="309">
        <v>9.8000000000000007</v>
      </c>
      <c r="Q12" s="311">
        <f t="shared" si="0"/>
        <v>9.8000000000000007</v>
      </c>
      <c r="R12" s="312" t="str">
        <f t="shared" si="1"/>
        <v>III A</v>
      </c>
      <c r="S12" s="307" t="s">
        <v>19</v>
      </c>
    </row>
    <row r="13" spans="1:20" ht="18" customHeight="1">
      <c r="A13" s="302">
        <v>7</v>
      </c>
      <c r="B13" s="303"/>
      <c r="C13" s="304" t="s">
        <v>352</v>
      </c>
      <c r="D13" s="305" t="s">
        <v>353</v>
      </c>
      <c r="E13" s="306">
        <v>39662</v>
      </c>
      <c r="F13" s="307" t="s">
        <v>256</v>
      </c>
      <c r="G13" s="307" t="s">
        <v>257</v>
      </c>
      <c r="H13" s="307"/>
      <c r="I13" s="308">
        <v>7</v>
      </c>
      <c r="J13" s="309">
        <v>9.1999999999999993</v>
      </c>
      <c r="K13" s="309">
        <v>9.64</v>
      </c>
      <c r="L13" s="309">
        <v>9.44</v>
      </c>
      <c r="M13" s="310"/>
      <c r="N13" s="309">
        <v>9</v>
      </c>
      <c r="O13" s="309">
        <v>9.25</v>
      </c>
      <c r="P13" s="309">
        <v>9.02</v>
      </c>
      <c r="Q13" s="311">
        <f t="shared" si="0"/>
        <v>9.64</v>
      </c>
      <c r="R13" s="312" t="str">
        <f t="shared" si="1"/>
        <v>III A</v>
      </c>
      <c r="S13" s="307" t="s">
        <v>341</v>
      </c>
    </row>
    <row r="14" spans="1:20" ht="18" customHeight="1">
      <c r="A14" s="302">
        <v>8</v>
      </c>
      <c r="B14" s="303"/>
      <c r="C14" s="304" t="s">
        <v>354</v>
      </c>
      <c r="D14" s="305" t="s">
        <v>355</v>
      </c>
      <c r="E14" s="306" t="s">
        <v>356</v>
      </c>
      <c r="F14" s="307" t="s">
        <v>109</v>
      </c>
      <c r="G14" s="307" t="s">
        <v>110</v>
      </c>
      <c r="H14" s="307"/>
      <c r="I14" s="308">
        <v>6</v>
      </c>
      <c r="J14" s="309">
        <v>9.17</v>
      </c>
      <c r="K14" s="309">
        <v>9.02</v>
      </c>
      <c r="L14" s="309">
        <v>8.8000000000000007</v>
      </c>
      <c r="M14" s="310"/>
      <c r="N14" s="309">
        <v>8.76</v>
      </c>
      <c r="O14" s="309">
        <v>9.61</v>
      </c>
      <c r="P14" s="309">
        <v>9.34</v>
      </c>
      <c r="Q14" s="311">
        <f t="shared" si="0"/>
        <v>9.61</v>
      </c>
      <c r="R14" s="312" t="str">
        <f t="shared" si="1"/>
        <v>III A</v>
      </c>
      <c r="S14" s="307" t="s">
        <v>111</v>
      </c>
      <c r="T14" s="280" t="s">
        <v>357</v>
      </c>
    </row>
    <row r="15" spans="1:20" ht="18" customHeight="1">
      <c r="A15" s="302">
        <v>9</v>
      </c>
      <c r="B15" s="303"/>
      <c r="C15" s="304" t="s">
        <v>358</v>
      </c>
      <c r="D15" s="305" t="s">
        <v>359</v>
      </c>
      <c r="E15" s="306">
        <v>39226</v>
      </c>
      <c r="F15" s="307" t="s">
        <v>52</v>
      </c>
      <c r="G15" s="307" t="s">
        <v>11</v>
      </c>
      <c r="H15" s="307" t="s">
        <v>161</v>
      </c>
      <c r="I15" s="308">
        <v>5</v>
      </c>
      <c r="J15" s="309">
        <v>8.66</v>
      </c>
      <c r="K15" s="309">
        <v>8.77</v>
      </c>
      <c r="L15" s="309">
        <v>8.64</v>
      </c>
      <c r="M15" s="310"/>
      <c r="N15" s="309"/>
      <c r="O15" s="309"/>
      <c r="P15" s="309"/>
      <c r="Q15" s="311">
        <f t="shared" si="0"/>
        <v>8.77</v>
      </c>
      <c r="R15" s="312" t="str">
        <f t="shared" si="1"/>
        <v>I JA</v>
      </c>
      <c r="S15" s="307" t="s">
        <v>162</v>
      </c>
      <c r="T15" s="280" t="s">
        <v>360</v>
      </c>
    </row>
    <row r="16" spans="1:20" ht="18" customHeight="1">
      <c r="A16" s="302">
        <v>10</v>
      </c>
      <c r="B16" s="303"/>
      <c r="C16" s="304" t="s">
        <v>361</v>
      </c>
      <c r="D16" s="305" t="s">
        <v>362</v>
      </c>
      <c r="E16" s="306">
        <v>39646</v>
      </c>
      <c r="F16" s="307" t="s">
        <v>38</v>
      </c>
      <c r="G16" s="307" t="s">
        <v>39</v>
      </c>
      <c r="H16" s="307"/>
      <c r="I16" s="308">
        <v>4</v>
      </c>
      <c r="J16" s="309">
        <v>7.88</v>
      </c>
      <c r="K16" s="309">
        <v>7.4</v>
      </c>
      <c r="L16" s="309">
        <v>8.18</v>
      </c>
      <c r="M16" s="310"/>
      <c r="N16" s="309"/>
      <c r="O16" s="309"/>
      <c r="P16" s="309"/>
      <c r="Q16" s="311">
        <f t="shared" si="0"/>
        <v>8.18</v>
      </c>
      <c r="R16" s="312" t="str">
        <f t="shared" si="1"/>
        <v>I JA</v>
      </c>
      <c r="S16" s="307" t="s">
        <v>363</v>
      </c>
    </row>
    <row r="17" spans="1:20" ht="18" customHeight="1">
      <c r="A17" s="302">
        <v>11</v>
      </c>
      <c r="B17" s="303"/>
      <c r="C17" s="304" t="s">
        <v>311</v>
      </c>
      <c r="D17" s="305" t="s">
        <v>364</v>
      </c>
      <c r="E17" s="306" t="s">
        <v>365</v>
      </c>
      <c r="F17" s="307" t="s">
        <v>89</v>
      </c>
      <c r="G17" s="307" t="s">
        <v>14</v>
      </c>
      <c r="H17" s="307"/>
      <c r="I17" s="308" t="s">
        <v>18</v>
      </c>
      <c r="J17" s="309">
        <v>8</v>
      </c>
      <c r="K17" s="309">
        <v>7.6</v>
      </c>
      <c r="L17" s="309">
        <v>8.0299999999999994</v>
      </c>
      <c r="M17" s="310"/>
      <c r="N17" s="309"/>
      <c r="O17" s="309"/>
      <c r="P17" s="309"/>
      <c r="Q17" s="311">
        <f t="shared" si="0"/>
        <v>8.0299999999999994</v>
      </c>
      <c r="R17" s="312" t="str">
        <f t="shared" si="1"/>
        <v>I JA</v>
      </c>
      <c r="S17" s="307" t="s">
        <v>294</v>
      </c>
      <c r="T17" s="280" t="s">
        <v>366</v>
      </c>
    </row>
    <row r="18" spans="1:20" ht="18" customHeight="1">
      <c r="A18" s="302">
        <v>12</v>
      </c>
      <c r="B18" s="303"/>
      <c r="C18" s="304" t="s">
        <v>367</v>
      </c>
      <c r="D18" s="305" t="s">
        <v>368</v>
      </c>
      <c r="E18" s="306" t="s">
        <v>369</v>
      </c>
      <c r="F18" s="307" t="s">
        <v>83</v>
      </c>
      <c r="G18" s="307" t="s">
        <v>84</v>
      </c>
      <c r="H18" s="307"/>
      <c r="I18" s="308">
        <v>3</v>
      </c>
      <c r="J18" s="309">
        <v>6.03</v>
      </c>
      <c r="K18" s="309">
        <v>4.82</v>
      </c>
      <c r="L18" s="309">
        <v>7.95</v>
      </c>
      <c r="M18" s="310"/>
      <c r="N18" s="309"/>
      <c r="O18" s="309"/>
      <c r="P18" s="309"/>
      <c r="Q18" s="311">
        <f t="shared" si="0"/>
        <v>7.95</v>
      </c>
      <c r="R18" s="312" t="str">
        <f t="shared" si="1"/>
        <v>II JA</v>
      </c>
      <c r="S18" s="307" t="s">
        <v>85</v>
      </c>
      <c r="T18" s="280" t="s">
        <v>370</v>
      </c>
    </row>
    <row r="19" spans="1:20" ht="18" customHeight="1">
      <c r="A19" s="302">
        <v>13</v>
      </c>
      <c r="B19" s="303"/>
      <c r="C19" s="304" t="s">
        <v>371</v>
      </c>
      <c r="D19" s="305" t="s">
        <v>372</v>
      </c>
      <c r="E19" s="306" t="s">
        <v>373</v>
      </c>
      <c r="F19" s="307" t="s">
        <v>109</v>
      </c>
      <c r="G19" s="307" t="s">
        <v>110</v>
      </c>
      <c r="H19" s="307"/>
      <c r="I19" s="308">
        <v>2</v>
      </c>
      <c r="J19" s="309">
        <v>7.95</v>
      </c>
      <c r="K19" s="309" t="s">
        <v>340</v>
      </c>
      <c r="L19" s="309" t="s">
        <v>340</v>
      </c>
      <c r="M19" s="310"/>
      <c r="N19" s="309"/>
      <c r="O19" s="309"/>
      <c r="P19" s="309"/>
      <c r="Q19" s="311">
        <f t="shared" si="0"/>
        <v>7.95</v>
      </c>
      <c r="R19" s="312" t="str">
        <f t="shared" si="1"/>
        <v>II JA</v>
      </c>
      <c r="S19" s="307" t="s">
        <v>111</v>
      </c>
      <c r="T19" s="280" t="s">
        <v>374</v>
      </c>
    </row>
    <row r="20" spans="1:20" ht="18" customHeight="1">
      <c r="A20" s="302">
        <v>14</v>
      </c>
      <c r="B20" s="303"/>
      <c r="C20" s="304" t="s">
        <v>375</v>
      </c>
      <c r="D20" s="305" t="s">
        <v>376</v>
      </c>
      <c r="E20" s="306" t="s">
        <v>377</v>
      </c>
      <c r="F20" s="307" t="s">
        <v>192</v>
      </c>
      <c r="G20" s="307" t="s">
        <v>59</v>
      </c>
      <c r="H20" s="307"/>
      <c r="I20" s="308">
        <v>1</v>
      </c>
      <c r="J20" s="309">
        <v>7.53</v>
      </c>
      <c r="K20" s="309">
        <v>7.4</v>
      </c>
      <c r="L20" s="309">
        <v>7.7</v>
      </c>
      <c r="M20" s="310"/>
      <c r="N20" s="309"/>
      <c r="O20" s="309"/>
      <c r="P20" s="309"/>
      <c r="Q20" s="311">
        <f t="shared" si="0"/>
        <v>7.7</v>
      </c>
      <c r="R20" s="312" t="str">
        <f t="shared" si="1"/>
        <v>II JA</v>
      </c>
      <c r="S20" s="307" t="s">
        <v>378</v>
      </c>
      <c r="T20" s="280" t="s">
        <v>379</v>
      </c>
    </row>
    <row r="21" spans="1:20" ht="18" customHeight="1">
      <c r="A21" s="302">
        <v>15</v>
      </c>
      <c r="B21" s="303"/>
      <c r="C21" s="304" t="s">
        <v>380</v>
      </c>
      <c r="D21" s="305" t="s">
        <v>165</v>
      </c>
      <c r="E21" s="306" t="s">
        <v>381</v>
      </c>
      <c r="F21" s="307" t="s">
        <v>382</v>
      </c>
      <c r="G21" s="307" t="s">
        <v>383</v>
      </c>
      <c r="H21" s="307" t="s">
        <v>384</v>
      </c>
      <c r="I21" s="308"/>
      <c r="J21" s="309">
        <v>7.28</v>
      </c>
      <c r="K21" s="309">
        <v>7.25</v>
      </c>
      <c r="L21" s="309">
        <v>7.33</v>
      </c>
      <c r="M21" s="310"/>
      <c r="N21" s="309"/>
      <c r="O21" s="309"/>
      <c r="P21" s="309"/>
      <c r="Q21" s="311">
        <f t="shared" si="0"/>
        <v>7.33</v>
      </c>
      <c r="R21" s="312" t="str">
        <f t="shared" si="1"/>
        <v>II JA</v>
      </c>
      <c r="S21" s="307" t="s">
        <v>385</v>
      </c>
      <c r="T21" s="280" t="s">
        <v>386</v>
      </c>
    </row>
    <row r="22" spans="1:20" ht="18" customHeight="1">
      <c r="A22" s="302">
        <v>16</v>
      </c>
      <c r="B22" s="303"/>
      <c r="C22" s="304" t="s">
        <v>387</v>
      </c>
      <c r="D22" s="305" t="s">
        <v>388</v>
      </c>
      <c r="E22" s="306">
        <v>39280</v>
      </c>
      <c r="F22" s="307" t="s">
        <v>213</v>
      </c>
      <c r="G22" s="307" t="s">
        <v>214</v>
      </c>
      <c r="H22" s="307"/>
      <c r="I22" s="308"/>
      <c r="J22" s="309">
        <v>7.32</v>
      </c>
      <c r="K22" s="309">
        <v>7</v>
      </c>
      <c r="L22" s="309">
        <v>6.87</v>
      </c>
      <c r="M22" s="310"/>
      <c r="N22" s="309"/>
      <c r="O22" s="309"/>
      <c r="P22" s="309"/>
      <c r="Q22" s="311">
        <f t="shared" si="0"/>
        <v>7.32</v>
      </c>
      <c r="R22" s="312" t="str">
        <f t="shared" si="1"/>
        <v>II JA</v>
      </c>
      <c r="S22" s="307" t="s">
        <v>215</v>
      </c>
    </row>
    <row r="23" spans="1:20" ht="18" customHeight="1">
      <c r="A23" s="302">
        <v>17</v>
      </c>
      <c r="B23" s="303"/>
      <c r="C23" s="304" t="s">
        <v>387</v>
      </c>
      <c r="D23" s="305" t="s">
        <v>389</v>
      </c>
      <c r="E23" s="306">
        <v>39574</v>
      </c>
      <c r="F23" s="307" t="s">
        <v>186</v>
      </c>
      <c r="G23" s="307" t="s">
        <v>99</v>
      </c>
      <c r="H23" s="307"/>
      <c r="I23" s="308"/>
      <c r="J23" s="309">
        <v>6.84</v>
      </c>
      <c r="K23" s="309">
        <v>7.18</v>
      </c>
      <c r="L23" s="309">
        <v>7.25</v>
      </c>
      <c r="M23" s="310"/>
      <c r="N23" s="309"/>
      <c r="O23" s="309"/>
      <c r="P23" s="309"/>
      <c r="Q23" s="311">
        <f t="shared" si="0"/>
        <v>7.25</v>
      </c>
      <c r="R23" s="312" t="str">
        <f t="shared" si="1"/>
        <v>II JA</v>
      </c>
      <c r="S23" s="307" t="s">
        <v>188</v>
      </c>
    </row>
    <row r="28" spans="1:20"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</row>
    <row r="29" spans="1:20"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</row>
    <row r="30" spans="1:20"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</row>
    <row r="31" spans="1:20"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</row>
    <row r="32" spans="1:20"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</row>
    <row r="33" spans="5:19"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</row>
    <row r="34" spans="5:19"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</row>
    <row r="35" spans="5:19"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</row>
    <row r="36" spans="5:19"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</row>
    <row r="37" spans="5:19"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</row>
    <row r="38" spans="5:19"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</row>
    <row r="39" spans="5:19"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</row>
    <row r="40" spans="5:19"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</row>
    <row r="41" spans="5:19"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</row>
    <row r="42" spans="5:19"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</row>
    <row r="43" spans="5:19"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7"/>
  <sheetViews>
    <sheetView topLeftCell="A22" workbookViewId="0">
      <selection activeCell="U39" sqref="U39"/>
    </sheetView>
  </sheetViews>
  <sheetFormatPr defaultColWidth="11.44140625" defaultRowHeight="13.2"/>
  <cols>
    <col min="1" max="1" width="5.44140625" style="272" customWidth="1"/>
    <col min="2" max="2" width="3.5546875" style="272" hidden="1" customWidth="1"/>
    <col min="3" max="3" width="13.6640625" style="272" customWidth="1"/>
    <col min="4" max="4" width="11.88671875" style="272" customWidth="1"/>
    <col min="5" max="5" width="9" style="282" bestFit="1" customWidth="1"/>
    <col min="6" max="6" width="12.5546875" style="313" customWidth="1"/>
    <col min="7" max="7" width="10.6640625" style="313" bestFit="1" customWidth="1"/>
    <col min="8" max="8" width="8.6640625" style="276" customWidth="1"/>
    <col min="9" max="9" width="5.88671875" style="276" bestFit="1" customWidth="1"/>
    <col min="10" max="16" width="4.6640625" style="314" customWidth="1"/>
    <col min="17" max="17" width="8.109375" style="278" customWidth="1"/>
    <col min="18" max="18" width="5.33203125" style="279" bestFit="1" customWidth="1"/>
    <col min="19" max="19" width="17.88671875" style="280" bestFit="1" customWidth="1"/>
    <col min="20" max="16384" width="11.44140625" style="272"/>
  </cols>
  <sheetData>
    <row r="1" spans="1:19" s="263" customFormat="1" ht="15.6">
      <c r="A1" s="262" t="s">
        <v>0</v>
      </c>
      <c r="D1" s="264"/>
      <c r="E1" s="265"/>
      <c r="F1" s="266"/>
      <c r="G1" s="266"/>
      <c r="H1" s="267"/>
      <c r="I1" s="267"/>
      <c r="J1" s="268"/>
      <c r="K1" s="269"/>
      <c r="L1" s="269"/>
    </row>
    <row r="2" spans="1:19" s="263" customFormat="1" ht="15.6">
      <c r="A2" s="263" t="s">
        <v>64</v>
      </c>
      <c r="D2" s="264"/>
      <c r="E2" s="265"/>
      <c r="F2" s="266"/>
      <c r="G2" s="267"/>
      <c r="H2" s="267"/>
      <c r="I2" s="268"/>
      <c r="J2" s="268"/>
      <c r="K2" s="268"/>
      <c r="L2" s="271"/>
    </row>
    <row r="3" spans="1:19" s="280" customFormat="1" ht="12" customHeight="1">
      <c r="A3" s="272"/>
      <c r="B3" s="272"/>
      <c r="C3" s="272"/>
      <c r="D3" s="273"/>
      <c r="E3" s="274"/>
      <c r="F3" s="275"/>
      <c r="G3" s="275"/>
      <c r="H3" s="276"/>
      <c r="I3" s="276"/>
      <c r="J3" s="277"/>
      <c r="K3" s="277"/>
      <c r="L3" s="277"/>
      <c r="M3" s="277"/>
      <c r="N3" s="277"/>
      <c r="O3" s="277"/>
      <c r="P3" s="277"/>
      <c r="Q3" s="278"/>
      <c r="R3" s="279"/>
    </row>
    <row r="4" spans="1:19" s="281" customFormat="1" ht="15.75" customHeight="1" thickBot="1">
      <c r="C4" s="263" t="s">
        <v>390</v>
      </c>
      <c r="E4" s="282"/>
      <c r="F4" s="283"/>
      <c r="G4" s="283"/>
      <c r="H4" s="284"/>
      <c r="I4" s="284"/>
      <c r="J4" s="285"/>
      <c r="K4" s="285"/>
      <c r="L4" s="285"/>
      <c r="M4" s="285"/>
      <c r="N4" s="285"/>
      <c r="O4" s="285"/>
      <c r="P4" s="285"/>
      <c r="Q4" s="286"/>
      <c r="R4" s="268"/>
    </row>
    <row r="5" spans="1:19" ht="18" customHeight="1" thickBot="1">
      <c r="F5" s="315"/>
      <c r="G5" s="315"/>
      <c r="H5" s="315"/>
      <c r="I5" s="315"/>
      <c r="J5" s="568" t="s">
        <v>1</v>
      </c>
      <c r="K5" s="569"/>
      <c r="L5" s="569"/>
      <c r="M5" s="569"/>
      <c r="N5" s="569"/>
      <c r="O5" s="569"/>
      <c r="P5" s="570"/>
      <c r="Q5" s="316"/>
      <c r="R5" s="317"/>
    </row>
    <row r="6" spans="1:19" s="330" customFormat="1" ht="21" customHeight="1" thickBot="1">
      <c r="A6" s="289" t="s">
        <v>391</v>
      </c>
      <c r="B6" s="290"/>
      <c r="C6" s="318" t="s">
        <v>2</v>
      </c>
      <c r="D6" s="319" t="s">
        <v>3</v>
      </c>
      <c r="E6" s="320" t="s">
        <v>4</v>
      </c>
      <c r="F6" s="321" t="s">
        <v>5</v>
      </c>
      <c r="G6" s="294" t="s">
        <v>6</v>
      </c>
      <c r="H6" s="322" t="s">
        <v>7</v>
      </c>
      <c r="I6" s="294" t="s">
        <v>8</v>
      </c>
      <c r="J6" s="323">
        <v>1</v>
      </c>
      <c r="K6" s="324">
        <v>2</v>
      </c>
      <c r="L6" s="324">
        <v>3</v>
      </c>
      <c r="M6" s="296" t="s">
        <v>304</v>
      </c>
      <c r="N6" s="325">
        <v>4</v>
      </c>
      <c r="O6" s="324">
        <v>5</v>
      </c>
      <c r="P6" s="326">
        <v>6</v>
      </c>
      <c r="Q6" s="327" t="s">
        <v>180</v>
      </c>
      <c r="R6" s="328" t="s">
        <v>9</v>
      </c>
      <c r="S6" s="329" t="s">
        <v>10</v>
      </c>
    </row>
    <row r="7" spans="1:19" s="335" customFormat="1" ht="18" customHeight="1">
      <c r="A7" s="331">
        <v>1</v>
      </c>
      <c r="B7" s="332"/>
      <c r="C7" s="304" t="s">
        <v>392</v>
      </c>
      <c r="D7" s="305" t="s">
        <v>393</v>
      </c>
      <c r="E7" s="306" t="s">
        <v>394</v>
      </c>
      <c r="F7" s="307" t="s">
        <v>395</v>
      </c>
      <c r="G7" s="307"/>
      <c r="H7" s="307"/>
      <c r="I7" s="308" t="s">
        <v>18</v>
      </c>
      <c r="J7" s="333">
        <v>14.7</v>
      </c>
      <c r="K7" s="333">
        <v>13.75</v>
      </c>
      <c r="L7" s="333">
        <v>15.57</v>
      </c>
      <c r="M7" s="334"/>
      <c r="N7" s="309">
        <v>15.28</v>
      </c>
      <c r="O7" s="333">
        <v>15.14</v>
      </c>
      <c r="P7" s="333">
        <v>14.4</v>
      </c>
      <c r="Q7" s="311">
        <f t="shared" ref="Q7:Q34" si="0">MAX(J7:L7,N7:P7)</f>
        <v>15.57</v>
      </c>
      <c r="R7" s="312" t="str">
        <f t="shared" ref="R7:R34" si="1">IF(ISBLANK(Q7),"",IF(Q7&lt;9,"",IF(Q7&gt;=17,"I A",IF(Q7&gt;=14.9,"II A",IF(Q7&gt;=13.2,"III A",IF(Q7&gt;=11.4,"I JA",IF(Q7&gt;=10,"II JA",IF(Q7&gt;=9,"III JA"))))))))</f>
        <v>II A</v>
      </c>
      <c r="S7" s="307" t="s">
        <v>396</v>
      </c>
    </row>
    <row r="8" spans="1:19" s="335" customFormat="1" ht="18" customHeight="1">
      <c r="A8" s="331">
        <v>2</v>
      </c>
      <c r="B8" s="332"/>
      <c r="C8" s="304" t="s">
        <v>397</v>
      </c>
      <c r="D8" s="305" t="s">
        <v>398</v>
      </c>
      <c r="E8" s="306" t="s">
        <v>399</v>
      </c>
      <c r="F8" s="307" t="s">
        <v>400</v>
      </c>
      <c r="G8" s="307" t="s">
        <v>401</v>
      </c>
      <c r="H8" s="307"/>
      <c r="I8" s="308">
        <v>18</v>
      </c>
      <c r="J8" s="333" t="s">
        <v>402</v>
      </c>
      <c r="K8" s="333">
        <v>13.88</v>
      </c>
      <c r="L8" s="333" t="s">
        <v>402</v>
      </c>
      <c r="M8" s="334"/>
      <c r="N8" s="309" t="s">
        <v>402</v>
      </c>
      <c r="O8" s="333">
        <v>13.6</v>
      </c>
      <c r="P8" s="333" t="s">
        <v>402</v>
      </c>
      <c r="Q8" s="311">
        <f t="shared" si="0"/>
        <v>13.88</v>
      </c>
      <c r="R8" s="312" t="str">
        <f t="shared" si="1"/>
        <v>III A</v>
      </c>
      <c r="S8" s="307" t="s">
        <v>403</v>
      </c>
    </row>
    <row r="9" spans="1:19" s="335" customFormat="1" ht="18" customHeight="1">
      <c r="A9" s="331">
        <v>3</v>
      </c>
      <c r="B9" s="332"/>
      <c r="C9" s="304" t="s">
        <v>273</v>
      </c>
      <c r="D9" s="305" t="s">
        <v>404</v>
      </c>
      <c r="E9" s="306" t="s">
        <v>405</v>
      </c>
      <c r="F9" s="307" t="s">
        <v>220</v>
      </c>
      <c r="G9" s="307" t="s">
        <v>238</v>
      </c>
      <c r="H9" s="307"/>
      <c r="I9" s="308">
        <v>14</v>
      </c>
      <c r="J9" s="333">
        <v>12.76</v>
      </c>
      <c r="K9" s="333">
        <v>12.8</v>
      </c>
      <c r="L9" s="333">
        <v>13.1</v>
      </c>
      <c r="M9" s="334"/>
      <c r="N9" s="309">
        <v>12.7</v>
      </c>
      <c r="O9" s="333" t="s">
        <v>402</v>
      </c>
      <c r="P9" s="333">
        <v>13.2</v>
      </c>
      <c r="Q9" s="311">
        <f t="shared" si="0"/>
        <v>13.2</v>
      </c>
      <c r="R9" s="312" t="str">
        <f t="shared" si="1"/>
        <v>III A</v>
      </c>
      <c r="S9" s="307" t="s">
        <v>406</v>
      </c>
    </row>
    <row r="10" spans="1:19" s="335" customFormat="1" ht="18" customHeight="1">
      <c r="A10" s="331">
        <v>4</v>
      </c>
      <c r="B10" s="332"/>
      <c r="C10" s="304" t="s">
        <v>407</v>
      </c>
      <c r="D10" s="305" t="s">
        <v>408</v>
      </c>
      <c r="E10" s="306">
        <v>39136</v>
      </c>
      <c r="F10" s="307" t="s">
        <v>38</v>
      </c>
      <c r="G10" s="307" t="s">
        <v>39</v>
      </c>
      <c r="H10" s="307"/>
      <c r="I10" s="308">
        <v>11</v>
      </c>
      <c r="J10" s="333">
        <v>12.34</v>
      </c>
      <c r="K10" s="333">
        <v>11.74</v>
      </c>
      <c r="L10" s="333">
        <v>9.8000000000000007</v>
      </c>
      <c r="M10" s="334"/>
      <c r="N10" s="309">
        <v>11.4</v>
      </c>
      <c r="O10" s="333">
        <v>10.66</v>
      </c>
      <c r="P10" s="333">
        <v>12.35</v>
      </c>
      <c r="Q10" s="311">
        <f t="shared" si="0"/>
        <v>12.35</v>
      </c>
      <c r="R10" s="312" t="str">
        <f t="shared" si="1"/>
        <v>I JA</v>
      </c>
      <c r="S10" s="307" t="s">
        <v>363</v>
      </c>
    </row>
    <row r="11" spans="1:19" s="335" customFormat="1" ht="18" customHeight="1">
      <c r="A11" s="331">
        <v>6</v>
      </c>
      <c r="B11" s="332"/>
      <c r="C11" s="304" t="s">
        <v>409</v>
      </c>
      <c r="D11" s="305" t="s">
        <v>410</v>
      </c>
      <c r="E11" s="306" t="s">
        <v>411</v>
      </c>
      <c r="F11" s="307" t="s">
        <v>412</v>
      </c>
      <c r="G11" s="307" t="s">
        <v>413</v>
      </c>
      <c r="H11" s="307"/>
      <c r="I11" s="308">
        <v>9</v>
      </c>
      <c r="J11" s="333">
        <v>11.23</v>
      </c>
      <c r="K11" s="333">
        <v>11.87</v>
      </c>
      <c r="L11" s="333" t="s">
        <v>402</v>
      </c>
      <c r="M11" s="334"/>
      <c r="N11" s="309">
        <v>12.12</v>
      </c>
      <c r="O11" s="333">
        <v>11.75</v>
      </c>
      <c r="P11" s="333">
        <v>11.96</v>
      </c>
      <c r="Q11" s="311">
        <f t="shared" si="0"/>
        <v>12.12</v>
      </c>
      <c r="R11" s="312" t="str">
        <f t="shared" si="1"/>
        <v>I JA</v>
      </c>
      <c r="S11" s="307" t="s">
        <v>414</v>
      </c>
    </row>
    <row r="12" spans="1:19" s="335" customFormat="1" ht="18" customHeight="1">
      <c r="A12" s="331">
        <v>5</v>
      </c>
      <c r="B12" s="332"/>
      <c r="C12" s="304" t="s">
        <v>415</v>
      </c>
      <c r="D12" s="305" t="s">
        <v>416</v>
      </c>
      <c r="E12" s="306">
        <v>39154</v>
      </c>
      <c r="F12" s="307" t="s">
        <v>12</v>
      </c>
      <c r="G12" s="307" t="s">
        <v>13</v>
      </c>
      <c r="H12" s="307"/>
      <c r="I12" s="308">
        <v>8</v>
      </c>
      <c r="J12" s="333">
        <v>11.96</v>
      </c>
      <c r="K12" s="333" t="s">
        <v>402</v>
      </c>
      <c r="L12" s="333" t="s">
        <v>402</v>
      </c>
      <c r="M12" s="334"/>
      <c r="N12" s="309" t="s">
        <v>402</v>
      </c>
      <c r="O12" s="333">
        <v>11.82</v>
      </c>
      <c r="P12" s="333" t="s">
        <v>402</v>
      </c>
      <c r="Q12" s="311">
        <f t="shared" si="0"/>
        <v>11.96</v>
      </c>
      <c r="R12" s="312" t="str">
        <f t="shared" si="1"/>
        <v>I JA</v>
      </c>
      <c r="S12" s="307" t="s">
        <v>417</v>
      </c>
    </row>
    <row r="13" spans="1:19" s="335" customFormat="1" ht="18" customHeight="1">
      <c r="A13" s="331">
        <v>7</v>
      </c>
      <c r="B13" s="332"/>
      <c r="C13" s="304" t="s">
        <v>418</v>
      </c>
      <c r="D13" s="305" t="s">
        <v>419</v>
      </c>
      <c r="E13" s="306">
        <v>39430</v>
      </c>
      <c r="F13" s="307" t="s">
        <v>12</v>
      </c>
      <c r="G13" s="307" t="s">
        <v>13</v>
      </c>
      <c r="H13" s="307"/>
      <c r="I13" s="308">
        <v>7</v>
      </c>
      <c r="J13" s="333">
        <v>11.64</v>
      </c>
      <c r="K13" s="333">
        <v>11.66</v>
      </c>
      <c r="L13" s="333">
        <v>11.78</v>
      </c>
      <c r="M13" s="334"/>
      <c r="N13" s="309">
        <v>11.45</v>
      </c>
      <c r="O13" s="333">
        <v>10.84</v>
      </c>
      <c r="P13" s="333">
        <v>11.7</v>
      </c>
      <c r="Q13" s="311">
        <f t="shared" si="0"/>
        <v>11.78</v>
      </c>
      <c r="R13" s="312" t="str">
        <f t="shared" si="1"/>
        <v>I JA</v>
      </c>
      <c r="S13" s="307" t="s">
        <v>417</v>
      </c>
    </row>
    <row r="14" spans="1:19" s="335" customFormat="1" ht="18" customHeight="1">
      <c r="A14" s="331">
        <v>8</v>
      </c>
      <c r="B14" s="332"/>
      <c r="C14" s="304" t="s">
        <v>420</v>
      </c>
      <c r="D14" s="305" t="s">
        <v>421</v>
      </c>
      <c r="E14" s="306" t="s">
        <v>422</v>
      </c>
      <c r="F14" s="307" t="s">
        <v>220</v>
      </c>
      <c r="G14" s="307" t="s">
        <v>238</v>
      </c>
      <c r="H14" s="307"/>
      <c r="I14" s="308">
        <v>6</v>
      </c>
      <c r="J14" s="333">
        <v>9.75</v>
      </c>
      <c r="K14" s="333">
        <v>11.28</v>
      </c>
      <c r="L14" s="333" t="s">
        <v>402</v>
      </c>
      <c r="M14" s="334"/>
      <c r="N14" s="309" t="s">
        <v>402</v>
      </c>
      <c r="O14" s="333" t="s">
        <v>402</v>
      </c>
      <c r="P14" s="333" t="s">
        <v>402</v>
      </c>
      <c r="Q14" s="311">
        <f t="shared" si="0"/>
        <v>11.28</v>
      </c>
      <c r="R14" s="312" t="str">
        <f t="shared" si="1"/>
        <v>II JA</v>
      </c>
      <c r="S14" s="307" t="s">
        <v>406</v>
      </c>
    </row>
    <row r="15" spans="1:19" s="335" customFormat="1" ht="18" customHeight="1">
      <c r="A15" s="331">
        <v>9</v>
      </c>
      <c r="B15" s="332"/>
      <c r="C15" s="304" t="s">
        <v>172</v>
      </c>
      <c r="D15" s="305" t="s">
        <v>423</v>
      </c>
      <c r="E15" s="306" t="s">
        <v>424</v>
      </c>
      <c r="F15" s="307" t="s">
        <v>205</v>
      </c>
      <c r="G15" s="307" t="s">
        <v>206</v>
      </c>
      <c r="H15" s="307"/>
      <c r="I15" s="308">
        <v>5</v>
      </c>
      <c r="J15" s="333">
        <v>10.8</v>
      </c>
      <c r="K15" s="333">
        <v>10.87</v>
      </c>
      <c r="L15" s="333">
        <v>9.81</v>
      </c>
      <c r="M15" s="334"/>
      <c r="N15" s="309"/>
      <c r="O15" s="333"/>
      <c r="P15" s="333"/>
      <c r="Q15" s="311">
        <f t="shared" si="0"/>
        <v>10.87</v>
      </c>
      <c r="R15" s="312" t="str">
        <f t="shared" si="1"/>
        <v>II JA</v>
      </c>
      <c r="S15" s="307" t="s">
        <v>425</v>
      </c>
    </row>
    <row r="16" spans="1:19" s="335" customFormat="1" ht="18" customHeight="1">
      <c r="A16" s="331">
        <v>10</v>
      </c>
      <c r="B16" s="332"/>
      <c r="C16" s="304" t="s">
        <v>426</v>
      </c>
      <c r="D16" s="305" t="s">
        <v>427</v>
      </c>
      <c r="E16" s="306" t="s">
        <v>428</v>
      </c>
      <c r="F16" s="307" t="s">
        <v>429</v>
      </c>
      <c r="G16" s="307" t="s">
        <v>13</v>
      </c>
      <c r="H16" s="307"/>
      <c r="I16" s="308">
        <v>4</v>
      </c>
      <c r="J16" s="333">
        <v>10.85</v>
      </c>
      <c r="K16" s="333" t="s">
        <v>402</v>
      </c>
      <c r="L16" s="333">
        <v>10.15</v>
      </c>
      <c r="M16" s="334"/>
      <c r="N16" s="309"/>
      <c r="O16" s="333"/>
      <c r="P16" s="333"/>
      <c r="Q16" s="311">
        <f t="shared" si="0"/>
        <v>10.85</v>
      </c>
      <c r="R16" s="312" t="str">
        <f t="shared" si="1"/>
        <v>II JA</v>
      </c>
      <c r="S16" s="307" t="s">
        <v>336</v>
      </c>
    </row>
    <row r="17" spans="1:19" s="335" customFormat="1" ht="18" customHeight="1">
      <c r="A17" s="331">
        <v>11</v>
      </c>
      <c r="B17" s="332"/>
      <c r="C17" s="304" t="s">
        <v>430</v>
      </c>
      <c r="D17" s="305" t="s">
        <v>431</v>
      </c>
      <c r="E17" s="306">
        <v>39749</v>
      </c>
      <c r="F17" s="307" t="s">
        <v>205</v>
      </c>
      <c r="G17" s="307" t="s">
        <v>206</v>
      </c>
      <c r="H17" s="307"/>
      <c r="I17" s="308">
        <v>3</v>
      </c>
      <c r="J17" s="333">
        <v>10.3</v>
      </c>
      <c r="K17" s="333">
        <v>9.94</v>
      </c>
      <c r="L17" s="333">
        <v>10.66</v>
      </c>
      <c r="M17" s="334"/>
      <c r="N17" s="309"/>
      <c r="O17" s="333"/>
      <c r="P17" s="333"/>
      <c r="Q17" s="311">
        <f t="shared" si="0"/>
        <v>10.66</v>
      </c>
      <c r="R17" s="312" t="str">
        <f t="shared" si="1"/>
        <v>II JA</v>
      </c>
      <c r="S17" s="307" t="s">
        <v>425</v>
      </c>
    </row>
    <row r="18" spans="1:19" s="335" customFormat="1" ht="18" customHeight="1">
      <c r="A18" s="331">
        <v>12</v>
      </c>
      <c r="B18" s="332"/>
      <c r="C18" s="304" t="s">
        <v>432</v>
      </c>
      <c r="D18" s="305" t="s">
        <v>433</v>
      </c>
      <c r="E18" s="306">
        <v>39506</v>
      </c>
      <c r="F18" s="307" t="s">
        <v>256</v>
      </c>
      <c r="G18" s="307" t="s">
        <v>257</v>
      </c>
      <c r="H18" s="307"/>
      <c r="I18" s="308">
        <v>2</v>
      </c>
      <c r="J18" s="333">
        <v>10.56</v>
      </c>
      <c r="K18" s="333">
        <v>8.9499999999999993</v>
      </c>
      <c r="L18" s="333">
        <v>9.8699999999999992</v>
      </c>
      <c r="M18" s="334"/>
      <c r="N18" s="309"/>
      <c r="O18" s="333"/>
      <c r="P18" s="333"/>
      <c r="Q18" s="311">
        <f t="shared" si="0"/>
        <v>10.56</v>
      </c>
      <c r="R18" s="312" t="str">
        <f t="shared" si="1"/>
        <v>II JA</v>
      </c>
      <c r="S18" s="307" t="s">
        <v>258</v>
      </c>
    </row>
    <row r="19" spans="1:19" s="335" customFormat="1" ht="18" customHeight="1">
      <c r="A19" s="331">
        <v>13</v>
      </c>
      <c r="B19" s="332"/>
      <c r="C19" s="304" t="s">
        <v>434</v>
      </c>
      <c r="D19" s="305" t="s">
        <v>435</v>
      </c>
      <c r="E19" s="306" t="s">
        <v>436</v>
      </c>
      <c r="F19" s="307" t="s">
        <v>83</v>
      </c>
      <c r="G19" s="307" t="s">
        <v>84</v>
      </c>
      <c r="H19" s="307"/>
      <c r="I19" s="308">
        <v>1</v>
      </c>
      <c r="J19" s="333">
        <v>10.42</v>
      </c>
      <c r="K19" s="333" t="s">
        <v>402</v>
      </c>
      <c r="L19" s="333">
        <v>9.52</v>
      </c>
      <c r="M19" s="334"/>
      <c r="N19" s="309"/>
      <c r="O19" s="333"/>
      <c r="P19" s="333"/>
      <c r="Q19" s="311">
        <f t="shared" si="0"/>
        <v>10.42</v>
      </c>
      <c r="R19" s="312" t="str">
        <f t="shared" si="1"/>
        <v>II JA</v>
      </c>
      <c r="S19" s="307" t="s">
        <v>85</v>
      </c>
    </row>
    <row r="20" spans="1:19" s="335" customFormat="1" ht="18" customHeight="1">
      <c r="A20" s="331">
        <v>14</v>
      </c>
      <c r="B20" s="332"/>
      <c r="C20" s="304" t="s">
        <v>95</v>
      </c>
      <c r="D20" s="305" t="s">
        <v>437</v>
      </c>
      <c r="E20" s="306">
        <v>39503</v>
      </c>
      <c r="F20" s="307" t="s">
        <v>26</v>
      </c>
      <c r="G20" s="307" t="s">
        <v>13</v>
      </c>
      <c r="H20" s="307"/>
      <c r="I20" s="308" t="s">
        <v>18</v>
      </c>
      <c r="J20" s="333">
        <v>9.7799999999999994</v>
      </c>
      <c r="K20" s="333">
        <v>9.82</v>
      </c>
      <c r="L20" s="333">
        <v>10.199999999999999</v>
      </c>
      <c r="M20" s="334"/>
      <c r="N20" s="309"/>
      <c r="O20" s="333"/>
      <c r="P20" s="333"/>
      <c r="Q20" s="311">
        <f t="shared" si="0"/>
        <v>10.199999999999999</v>
      </c>
      <c r="R20" s="312" t="str">
        <f t="shared" si="1"/>
        <v>II JA</v>
      </c>
      <c r="S20" s="307" t="s">
        <v>417</v>
      </c>
    </row>
    <row r="21" spans="1:19" s="335" customFormat="1" ht="18" customHeight="1">
      <c r="A21" s="331">
        <v>15</v>
      </c>
      <c r="B21" s="332"/>
      <c r="C21" s="304" t="s">
        <v>438</v>
      </c>
      <c r="D21" s="305" t="s">
        <v>439</v>
      </c>
      <c r="E21" s="306" t="s">
        <v>32</v>
      </c>
      <c r="F21" s="307" t="s">
        <v>412</v>
      </c>
      <c r="G21" s="307" t="s">
        <v>413</v>
      </c>
      <c r="H21" s="307"/>
      <c r="I21" s="308"/>
      <c r="J21" s="333">
        <v>9</v>
      </c>
      <c r="K21" s="333">
        <v>9.9</v>
      </c>
      <c r="L21" s="333">
        <v>9.84</v>
      </c>
      <c r="M21" s="334"/>
      <c r="N21" s="309"/>
      <c r="O21" s="333"/>
      <c r="P21" s="333"/>
      <c r="Q21" s="311">
        <f t="shared" si="0"/>
        <v>9.9</v>
      </c>
      <c r="R21" s="312" t="str">
        <f t="shared" si="1"/>
        <v>III JA</v>
      </c>
      <c r="S21" s="307" t="s">
        <v>414</v>
      </c>
    </row>
    <row r="22" spans="1:19" s="335" customFormat="1" ht="18" customHeight="1">
      <c r="A22" s="331">
        <v>16</v>
      </c>
      <c r="B22" s="332"/>
      <c r="C22" s="304" t="s">
        <v>440</v>
      </c>
      <c r="D22" s="305" t="s">
        <v>441</v>
      </c>
      <c r="E22" s="306" t="s">
        <v>442</v>
      </c>
      <c r="F22" s="307" t="s">
        <v>382</v>
      </c>
      <c r="G22" s="307" t="s">
        <v>383</v>
      </c>
      <c r="H22" s="307" t="s">
        <v>384</v>
      </c>
      <c r="I22" s="308"/>
      <c r="J22" s="333">
        <v>9.4700000000000006</v>
      </c>
      <c r="K22" s="333">
        <v>9.75</v>
      </c>
      <c r="L22" s="333">
        <v>9.66</v>
      </c>
      <c r="M22" s="334"/>
      <c r="N22" s="309"/>
      <c r="O22" s="333"/>
      <c r="P22" s="333"/>
      <c r="Q22" s="311">
        <f t="shared" si="0"/>
        <v>9.75</v>
      </c>
      <c r="R22" s="312" t="str">
        <f t="shared" si="1"/>
        <v>III JA</v>
      </c>
      <c r="S22" s="307" t="s">
        <v>443</v>
      </c>
    </row>
    <row r="23" spans="1:19" s="335" customFormat="1" ht="18" customHeight="1">
      <c r="A23" s="331">
        <v>17</v>
      </c>
      <c r="B23" s="332"/>
      <c r="C23" s="304" t="s">
        <v>444</v>
      </c>
      <c r="D23" s="305" t="s">
        <v>445</v>
      </c>
      <c r="E23" s="306">
        <v>39729</v>
      </c>
      <c r="F23" s="307" t="s">
        <v>26</v>
      </c>
      <c r="G23" s="307" t="s">
        <v>13</v>
      </c>
      <c r="H23" s="307"/>
      <c r="I23" s="308" t="s">
        <v>18</v>
      </c>
      <c r="J23" s="333" t="s">
        <v>402</v>
      </c>
      <c r="K23" s="333" t="s">
        <v>402</v>
      </c>
      <c r="L23" s="333">
        <v>9.6300000000000008</v>
      </c>
      <c r="M23" s="334"/>
      <c r="N23" s="309"/>
      <c r="O23" s="333"/>
      <c r="P23" s="333"/>
      <c r="Q23" s="311">
        <f t="shared" si="0"/>
        <v>9.6300000000000008</v>
      </c>
      <c r="R23" s="312" t="str">
        <f t="shared" si="1"/>
        <v>III JA</v>
      </c>
      <c r="S23" s="307" t="s">
        <v>446</v>
      </c>
    </row>
    <row r="24" spans="1:19" s="335" customFormat="1" ht="18" customHeight="1">
      <c r="A24" s="331">
        <v>18</v>
      </c>
      <c r="B24" s="332"/>
      <c r="C24" s="304" t="s">
        <v>112</v>
      </c>
      <c r="D24" s="305" t="s">
        <v>447</v>
      </c>
      <c r="E24" s="306" t="s">
        <v>448</v>
      </c>
      <c r="F24" s="307" t="s">
        <v>83</v>
      </c>
      <c r="G24" s="307" t="s">
        <v>84</v>
      </c>
      <c r="H24" s="307"/>
      <c r="I24" s="308"/>
      <c r="J24" s="333">
        <v>9.6300000000000008</v>
      </c>
      <c r="K24" s="333">
        <v>9.41</v>
      </c>
      <c r="L24" s="333">
        <v>7.6</v>
      </c>
      <c r="M24" s="334"/>
      <c r="N24" s="309"/>
      <c r="O24" s="333"/>
      <c r="P24" s="333"/>
      <c r="Q24" s="311">
        <f t="shared" si="0"/>
        <v>9.6300000000000008</v>
      </c>
      <c r="R24" s="312" t="str">
        <f t="shared" si="1"/>
        <v>III JA</v>
      </c>
      <c r="S24" s="307" t="s">
        <v>85</v>
      </c>
    </row>
    <row r="25" spans="1:19" s="335" customFormat="1" ht="18" customHeight="1">
      <c r="A25" s="331">
        <v>19</v>
      </c>
      <c r="B25" s="332"/>
      <c r="C25" s="304" t="s">
        <v>449</v>
      </c>
      <c r="D25" s="305" t="s">
        <v>450</v>
      </c>
      <c r="E25" s="306">
        <v>39701</v>
      </c>
      <c r="F25" s="307" t="s">
        <v>26</v>
      </c>
      <c r="G25" s="307" t="s">
        <v>13</v>
      </c>
      <c r="H25" s="307"/>
      <c r="I25" s="308" t="s">
        <v>18</v>
      </c>
      <c r="J25" s="333">
        <v>9.4700000000000006</v>
      </c>
      <c r="K25" s="333">
        <v>9.33</v>
      </c>
      <c r="L25" s="333">
        <v>9.5500000000000007</v>
      </c>
      <c r="M25" s="334"/>
      <c r="N25" s="309"/>
      <c r="O25" s="333"/>
      <c r="P25" s="333"/>
      <c r="Q25" s="311">
        <f t="shared" si="0"/>
        <v>9.5500000000000007</v>
      </c>
      <c r="R25" s="312" t="str">
        <f t="shared" si="1"/>
        <v>III JA</v>
      </c>
      <c r="S25" s="307" t="s">
        <v>417</v>
      </c>
    </row>
    <row r="26" spans="1:19" s="335" customFormat="1" ht="18" customHeight="1">
      <c r="A26" s="331">
        <v>20</v>
      </c>
      <c r="B26" s="332"/>
      <c r="C26" s="304" t="s">
        <v>438</v>
      </c>
      <c r="D26" s="305" t="s">
        <v>451</v>
      </c>
      <c r="E26" s="306" t="s">
        <v>452</v>
      </c>
      <c r="F26" s="307" t="s">
        <v>205</v>
      </c>
      <c r="G26" s="307" t="s">
        <v>206</v>
      </c>
      <c r="H26" s="307"/>
      <c r="I26" s="308"/>
      <c r="J26" s="333" t="s">
        <v>402</v>
      </c>
      <c r="K26" s="333">
        <v>8.67</v>
      </c>
      <c r="L26" s="333">
        <v>9.16</v>
      </c>
      <c r="M26" s="334"/>
      <c r="N26" s="309"/>
      <c r="O26" s="333"/>
      <c r="P26" s="333"/>
      <c r="Q26" s="311">
        <f t="shared" si="0"/>
        <v>9.16</v>
      </c>
      <c r="R26" s="312" t="str">
        <f t="shared" si="1"/>
        <v>III JA</v>
      </c>
      <c r="S26" s="307" t="s">
        <v>207</v>
      </c>
    </row>
    <row r="27" spans="1:19" s="335" customFormat="1" ht="18" customHeight="1">
      <c r="A27" s="331">
        <v>21</v>
      </c>
      <c r="B27" s="332"/>
      <c r="C27" s="304" t="s">
        <v>174</v>
      </c>
      <c r="D27" s="305" t="s">
        <v>453</v>
      </c>
      <c r="E27" s="306">
        <v>39433</v>
      </c>
      <c r="F27" s="307" t="s">
        <v>307</v>
      </c>
      <c r="G27" s="307" t="s">
        <v>39</v>
      </c>
      <c r="H27" s="307"/>
      <c r="I27" s="308"/>
      <c r="J27" s="333">
        <v>7.77</v>
      </c>
      <c r="K27" s="333">
        <v>7.04</v>
      </c>
      <c r="L27" s="333">
        <v>8.4</v>
      </c>
      <c r="M27" s="334"/>
      <c r="N27" s="309"/>
      <c r="O27" s="333"/>
      <c r="P27" s="333"/>
      <c r="Q27" s="311">
        <f t="shared" si="0"/>
        <v>8.4</v>
      </c>
      <c r="R27" s="312" t="str">
        <f t="shared" si="1"/>
        <v/>
      </c>
      <c r="S27" s="307" t="s">
        <v>308</v>
      </c>
    </row>
    <row r="28" spans="1:19" s="335" customFormat="1" ht="18" customHeight="1">
      <c r="A28" s="331">
        <v>22</v>
      </c>
      <c r="B28" s="332"/>
      <c r="C28" s="304" t="s">
        <v>454</v>
      </c>
      <c r="D28" s="305" t="s">
        <v>455</v>
      </c>
      <c r="E28" s="306" t="s">
        <v>456</v>
      </c>
      <c r="F28" s="307" t="s">
        <v>83</v>
      </c>
      <c r="G28" s="307" t="s">
        <v>84</v>
      </c>
      <c r="H28" s="307"/>
      <c r="I28" s="308"/>
      <c r="J28" s="333">
        <v>7.6</v>
      </c>
      <c r="K28" s="333">
        <v>8.36</v>
      </c>
      <c r="L28" s="333">
        <v>8.3000000000000007</v>
      </c>
      <c r="M28" s="334"/>
      <c r="N28" s="309"/>
      <c r="O28" s="333"/>
      <c r="P28" s="333"/>
      <c r="Q28" s="311">
        <f t="shared" si="0"/>
        <v>8.36</v>
      </c>
      <c r="R28" s="312" t="str">
        <f t="shared" si="1"/>
        <v/>
      </c>
      <c r="S28" s="307" t="s">
        <v>85</v>
      </c>
    </row>
    <row r="29" spans="1:19" s="335" customFormat="1" ht="18" customHeight="1">
      <c r="A29" s="331">
        <v>23</v>
      </c>
      <c r="B29" s="332"/>
      <c r="C29" s="304" t="s">
        <v>457</v>
      </c>
      <c r="D29" s="305" t="s">
        <v>458</v>
      </c>
      <c r="E29" s="306" t="s">
        <v>459</v>
      </c>
      <c r="F29" s="307" t="s">
        <v>276</v>
      </c>
      <c r="G29" s="307" t="s">
        <v>277</v>
      </c>
      <c r="H29" s="307"/>
      <c r="I29" s="308"/>
      <c r="J29" s="333">
        <v>7.47</v>
      </c>
      <c r="K29" s="333">
        <v>8.16</v>
      </c>
      <c r="L29" s="333">
        <v>8.34</v>
      </c>
      <c r="M29" s="334"/>
      <c r="N29" s="309"/>
      <c r="O29" s="333"/>
      <c r="P29" s="333"/>
      <c r="Q29" s="311">
        <f t="shared" si="0"/>
        <v>8.34</v>
      </c>
      <c r="R29" s="312" t="str">
        <f t="shared" si="1"/>
        <v/>
      </c>
      <c r="S29" s="307" t="s">
        <v>278</v>
      </c>
    </row>
    <row r="30" spans="1:19" s="335" customFormat="1" ht="18" customHeight="1">
      <c r="A30" s="331">
        <v>24</v>
      </c>
      <c r="B30" s="332"/>
      <c r="C30" s="304" t="s">
        <v>460</v>
      </c>
      <c r="D30" s="305" t="s">
        <v>461</v>
      </c>
      <c r="E30" s="306">
        <v>39409</v>
      </c>
      <c r="F30" s="307" t="s">
        <v>382</v>
      </c>
      <c r="G30" s="307" t="s">
        <v>383</v>
      </c>
      <c r="H30" s="307" t="s">
        <v>384</v>
      </c>
      <c r="I30" s="308"/>
      <c r="J30" s="333">
        <v>8.33</v>
      </c>
      <c r="K30" s="333">
        <v>8.1999999999999993</v>
      </c>
      <c r="L30" s="333" t="s">
        <v>402</v>
      </c>
      <c r="M30" s="334"/>
      <c r="N30" s="309"/>
      <c r="O30" s="333"/>
      <c r="P30" s="333"/>
      <c r="Q30" s="311">
        <f t="shared" si="0"/>
        <v>8.33</v>
      </c>
      <c r="R30" s="312" t="str">
        <f t="shared" si="1"/>
        <v/>
      </c>
      <c r="S30" s="307" t="s">
        <v>462</v>
      </c>
    </row>
    <row r="31" spans="1:19" s="335" customFormat="1" ht="18" customHeight="1">
      <c r="A31" s="331">
        <v>25</v>
      </c>
      <c r="B31" s="332"/>
      <c r="C31" s="304" t="s">
        <v>463</v>
      </c>
      <c r="D31" s="305" t="s">
        <v>431</v>
      </c>
      <c r="E31" s="306" t="s">
        <v>464</v>
      </c>
      <c r="F31" s="307" t="s">
        <v>276</v>
      </c>
      <c r="G31" s="307" t="s">
        <v>277</v>
      </c>
      <c r="H31" s="307"/>
      <c r="I31" s="308"/>
      <c r="J31" s="333">
        <v>7.78</v>
      </c>
      <c r="K31" s="333">
        <v>8</v>
      </c>
      <c r="L31" s="333">
        <v>8.0299999999999994</v>
      </c>
      <c r="M31" s="334"/>
      <c r="N31" s="309"/>
      <c r="O31" s="333"/>
      <c r="P31" s="333"/>
      <c r="Q31" s="311">
        <f t="shared" si="0"/>
        <v>8.0299999999999994</v>
      </c>
      <c r="R31" s="312" t="str">
        <f t="shared" si="1"/>
        <v/>
      </c>
      <c r="S31" s="307" t="s">
        <v>278</v>
      </c>
    </row>
    <row r="32" spans="1:19" s="335" customFormat="1" ht="18" customHeight="1">
      <c r="A32" s="331">
        <v>26</v>
      </c>
      <c r="B32" s="332"/>
      <c r="C32" s="304" t="s">
        <v>465</v>
      </c>
      <c r="D32" s="305" t="s">
        <v>466</v>
      </c>
      <c r="E32" s="306">
        <v>39665</v>
      </c>
      <c r="F32" s="307" t="s">
        <v>26</v>
      </c>
      <c r="G32" s="307" t="s">
        <v>13</v>
      </c>
      <c r="H32" s="307"/>
      <c r="I32" s="308" t="s">
        <v>18</v>
      </c>
      <c r="J32" s="333">
        <v>8.01</v>
      </c>
      <c r="K32" s="333">
        <v>7.76</v>
      </c>
      <c r="L32" s="333">
        <v>7.93</v>
      </c>
      <c r="M32" s="334"/>
      <c r="N32" s="309"/>
      <c r="O32" s="333"/>
      <c r="P32" s="333"/>
      <c r="Q32" s="311">
        <f t="shared" si="0"/>
        <v>8.01</v>
      </c>
      <c r="R32" s="312" t="str">
        <f t="shared" si="1"/>
        <v/>
      </c>
      <c r="S32" s="307" t="s">
        <v>417</v>
      </c>
    </row>
    <row r="33" spans="1:20" s="335" customFormat="1" ht="18" customHeight="1">
      <c r="A33" s="331">
        <v>27</v>
      </c>
      <c r="B33" s="332"/>
      <c r="C33" s="304" t="s">
        <v>467</v>
      </c>
      <c r="D33" s="305" t="s">
        <v>468</v>
      </c>
      <c r="E33" s="306" t="s">
        <v>469</v>
      </c>
      <c r="F33" s="307" t="s">
        <v>382</v>
      </c>
      <c r="G33" s="307" t="s">
        <v>383</v>
      </c>
      <c r="H33" s="307" t="s">
        <v>384</v>
      </c>
      <c r="I33" s="308"/>
      <c r="J33" s="333">
        <v>6.34</v>
      </c>
      <c r="K33" s="333">
        <v>6.8</v>
      </c>
      <c r="L33" s="333">
        <v>6.74</v>
      </c>
      <c r="M33" s="334"/>
      <c r="N33" s="309"/>
      <c r="O33" s="333"/>
      <c r="P33" s="333"/>
      <c r="Q33" s="311">
        <f t="shared" si="0"/>
        <v>6.8</v>
      </c>
      <c r="R33" s="312" t="str">
        <f t="shared" si="1"/>
        <v/>
      </c>
      <c r="S33" s="307" t="s">
        <v>462</v>
      </c>
    </row>
    <row r="34" spans="1:20" s="335" customFormat="1" ht="18" customHeight="1">
      <c r="A34" s="331">
        <v>28</v>
      </c>
      <c r="B34" s="332"/>
      <c r="C34" s="304" t="s">
        <v>470</v>
      </c>
      <c r="D34" s="305" t="s">
        <v>471</v>
      </c>
      <c r="E34" s="306" t="s">
        <v>472</v>
      </c>
      <c r="F34" s="307" t="s">
        <v>382</v>
      </c>
      <c r="G34" s="307" t="s">
        <v>383</v>
      </c>
      <c r="H34" s="307" t="s">
        <v>384</v>
      </c>
      <c r="I34" s="308"/>
      <c r="J34" s="333">
        <v>5.82</v>
      </c>
      <c r="K34" s="333">
        <v>5.66</v>
      </c>
      <c r="L34" s="333">
        <v>5.74</v>
      </c>
      <c r="M34" s="334"/>
      <c r="N34" s="309"/>
      <c r="O34" s="333"/>
      <c r="P34" s="333"/>
      <c r="Q34" s="311">
        <f t="shared" si="0"/>
        <v>5.82</v>
      </c>
      <c r="R34" s="312" t="str">
        <f t="shared" si="1"/>
        <v/>
      </c>
      <c r="S34" s="307" t="s">
        <v>462</v>
      </c>
    </row>
    <row r="39" spans="1:20">
      <c r="T39" s="314"/>
    </row>
    <row r="40" spans="1:20">
      <c r="T40" s="314"/>
    </row>
    <row r="41" spans="1:20">
      <c r="T41" s="314"/>
    </row>
    <row r="42" spans="1:20">
      <c r="T42" s="314"/>
    </row>
    <row r="43" spans="1:20">
      <c r="T43" s="314"/>
    </row>
    <row r="44" spans="1:20">
      <c r="T44" s="314"/>
    </row>
    <row r="45" spans="1:20">
      <c r="T45" s="314"/>
    </row>
    <row r="46" spans="1:20">
      <c r="T46" s="314"/>
    </row>
    <row r="47" spans="1:20">
      <c r="T47" s="314"/>
    </row>
    <row r="48" spans="1:20">
      <c r="T48" s="314"/>
    </row>
    <row r="49" spans="20:20">
      <c r="T49" s="314"/>
    </row>
    <row r="50" spans="20:20">
      <c r="T50" s="314"/>
    </row>
    <row r="51" spans="20:20">
      <c r="T51" s="314"/>
    </row>
    <row r="52" spans="20:20">
      <c r="T52" s="314"/>
    </row>
    <row r="53" spans="20:20">
      <c r="T53" s="314"/>
    </row>
    <row r="54" spans="20:20">
      <c r="T54" s="314"/>
    </row>
    <row r="55" spans="20:20">
      <c r="T55" s="314"/>
    </row>
    <row r="56" spans="20:20">
      <c r="T56" s="314"/>
    </row>
    <row r="57" spans="20:20">
      <c r="T57" s="314"/>
    </row>
    <row r="58" spans="20:20">
      <c r="T58" s="314"/>
    </row>
    <row r="59" spans="20:20">
      <c r="T59" s="314"/>
    </row>
    <row r="60" spans="20:20">
      <c r="T60" s="314"/>
    </row>
    <row r="61" spans="20:20">
      <c r="T61" s="314"/>
    </row>
    <row r="62" spans="20:20">
      <c r="T62" s="314"/>
    </row>
    <row r="63" spans="20:20">
      <c r="T63" s="314"/>
    </row>
    <row r="64" spans="20:20">
      <c r="T64" s="314"/>
    </row>
    <row r="65" spans="20:20">
      <c r="T65" s="314"/>
    </row>
    <row r="66" spans="20:20">
      <c r="T66" s="314"/>
    </row>
    <row r="67" spans="20:20">
      <c r="T67" s="314"/>
    </row>
  </sheetData>
  <mergeCells count="1">
    <mergeCell ref="J5:P5"/>
  </mergeCells>
  <printOptions horizontalCentered="1"/>
  <pageMargins left="0.15748031496062992" right="0.15748031496062992" top="0.39370078740157483" bottom="0.39370078740157483" header="0.39370078740157483" footer="0.39370078740157483"/>
  <pageSetup paperSize="9" scale="9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>
      <selection activeCell="K24" sqref="K24"/>
    </sheetView>
  </sheetViews>
  <sheetFormatPr defaultColWidth="8.88671875" defaultRowHeight="15.6"/>
  <cols>
    <col min="1" max="1" width="3.44140625" style="510" customWidth="1"/>
    <col min="2" max="2" width="3.6640625" style="509" customWidth="1"/>
    <col min="3" max="3" width="55.33203125" style="510" customWidth="1"/>
    <col min="4" max="4" width="7.6640625" style="511" customWidth="1"/>
    <col min="5" max="5" width="4.88671875" style="510" customWidth="1"/>
    <col min="6" max="6" width="8.6640625" style="512" customWidth="1"/>
    <col min="7" max="256" width="8.88671875" style="510"/>
    <col min="257" max="257" width="3.44140625" style="510" customWidth="1"/>
    <col min="258" max="258" width="3.6640625" style="510" customWidth="1"/>
    <col min="259" max="259" width="55.33203125" style="510" customWidth="1"/>
    <col min="260" max="260" width="7.6640625" style="510" customWidth="1"/>
    <col min="261" max="261" width="4.88671875" style="510" customWidth="1"/>
    <col min="262" max="262" width="8.6640625" style="510" customWidth="1"/>
    <col min="263" max="512" width="8.88671875" style="510"/>
    <col min="513" max="513" width="3.44140625" style="510" customWidth="1"/>
    <col min="514" max="514" width="3.6640625" style="510" customWidth="1"/>
    <col min="515" max="515" width="55.33203125" style="510" customWidth="1"/>
    <col min="516" max="516" width="7.6640625" style="510" customWidth="1"/>
    <col min="517" max="517" width="4.88671875" style="510" customWidth="1"/>
    <col min="518" max="518" width="8.6640625" style="510" customWidth="1"/>
    <col min="519" max="768" width="8.88671875" style="510"/>
    <col min="769" max="769" width="3.44140625" style="510" customWidth="1"/>
    <col min="770" max="770" width="3.6640625" style="510" customWidth="1"/>
    <col min="771" max="771" width="55.33203125" style="510" customWidth="1"/>
    <col min="772" max="772" width="7.6640625" style="510" customWidth="1"/>
    <col min="773" max="773" width="4.88671875" style="510" customWidth="1"/>
    <col min="774" max="774" width="8.6640625" style="510" customWidth="1"/>
    <col min="775" max="1024" width="8.88671875" style="510"/>
    <col min="1025" max="1025" width="3.44140625" style="510" customWidth="1"/>
    <col min="1026" max="1026" width="3.6640625" style="510" customWidth="1"/>
    <col min="1027" max="1027" width="55.33203125" style="510" customWidth="1"/>
    <col min="1028" max="1028" width="7.6640625" style="510" customWidth="1"/>
    <col min="1029" max="1029" width="4.88671875" style="510" customWidth="1"/>
    <col min="1030" max="1030" width="8.6640625" style="510" customWidth="1"/>
    <col min="1031" max="1280" width="8.88671875" style="510"/>
    <col min="1281" max="1281" width="3.44140625" style="510" customWidth="1"/>
    <col min="1282" max="1282" width="3.6640625" style="510" customWidth="1"/>
    <col min="1283" max="1283" width="55.33203125" style="510" customWidth="1"/>
    <col min="1284" max="1284" width="7.6640625" style="510" customWidth="1"/>
    <col min="1285" max="1285" width="4.88671875" style="510" customWidth="1"/>
    <col min="1286" max="1286" width="8.6640625" style="510" customWidth="1"/>
    <col min="1287" max="1536" width="8.88671875" style="510"/>
    <col min="1537" max="1537" width="3.44140625" style="510" customWidth="1"/>
    <col min="1538" max="1538" width="3.6640625" style="510" customWidth="1"/>
    <col min="1539" max="1539" width="55.33203125" style="510" customWidth="1"/>
    <col min="1540" max="1540" width="7.6640625" style="510" customWidth="1"/>
    <col min="1541" max="1541" width="4.88671875" style="510" customWidth="1"/>
    <col min="1542" max="1542" width="8.6640625" style="510" customWidth="1"/>
    <col min="1543" max="1792" width="8.88671875" style="510"/>
    <col min="1793" max="1793" width="3.44140625" style="510" customWidth="1"/>
    <col min="1794" max="1794" width="3.6640625" style="510" customWidth="1"/>
    <col min="1795" max="1795" width="55.33203125" style="510" customWidth="1"/>
    <col min="1796" max="1796" width="7.6640625" style="510" customWidth="1"/>
    <col min="1797" max="1797" width="4.88671875" style="510" customWidth="1"/>
    <col min="1798" max="1798" width="8.6640625" style="510" customWidth="1"/>
    <col min="1799" max="2048" width="8.88671875" style="510"/>
    <col min="2049" max="2049" width="3.44140625" style="510" customWidth="1"/>
    <col min="2050" max="2050" width="3.6640625" style="510" customWidth="1"/>
    <col min="2051" max="2051" width="55.33203125" style="510" customWidth="1"/>
    <col min="2052" max="2052" width="7.6640625" style="510" customWidth="1"/>
    <col min="2053" max="2053" width="4.88671875" style="510" customWidth="1"/>
    <col min="2054" max="2054" width="8.6640625" style="510" customWidth="1"/>
    <col min="2055" max="2304" width="8.88671875" style="510"/>
    <col min="2305" max="2305" width="3.44140625" style="510" customWidth="1"/>
    <col min="2306" max="2306" width="3.6640625" style="510" customWidth="1"/>
    <col min="2307" max="2307" width="55.33203125" style="510" customWidth="1"/>
    <col min="2308" max="2308" width="7.6640625" style="510" customWidth="1"/>
    <col min="2309" max="2309" width="4.88671875" style="510" customWidth="1"/>
    <col min="2310" max="2310" width="8.6640625" style="510" customWidth="1"/>
    <col min="2311" max="2560" width="8.88671875" style="510"/>
    <col min="2561" max="2561" width="3.44140625" style="510" customWidth="1"/>
    <col min="2562" max="2562" width="3.6640625" style="510" customWidth="1"/>
    <col min="2563" max="2563" width="55.33203125" style="510" customWidth="1"/>
    <col min="2564" max="2564" width="7.6640625" style="510" customWidth="1"/>
    <col min="2565" max="2565" width="4.88671875" style="510" customWidth="1"/>
    <col min="2566" max="2566" width="8.6640625" style="510" customWidth="1"/>
    <col min="2567" max="2816" width="8.88671875" style="510"/>
    <col min="2817" max="2817" width="3.44140625" style="510" customWidth="1"/>
    <col min="2818" max="2818" width="3.6640625" style="510" customWidth="1"/>
    <col min="2819" max="2819" width="55.33203125" style="510" customWidth="1"/>
    <col min="2820" max="2820" width="7.6640625" style="510" customWidth="1"/>
    <col min="2821" max="2821" width="4.88671875" style="510" customWidth="1"/>
    <col min="2822" max="2822" width="8.6640625" style="510" customWidth="1"/>
    <col min="2823" max="3072" width="8.88671875" style="510"/>
    <col min="3073" max="3073" width="3.44140625" style="510" customWidth="1"/>
    <col min="3074" max="3074" width="3.6640625" style="510" customWidth="1"/>
    <col min="3075" max="3075" width="55.33203125" style="510" customWidth="1"/>
    <col min="3076" max="3076" width="7.6640625" style="510" customWidth="1"/>
    <col min="3077" max="3077" width="4.88671875" style="510" customWidth="1"/>
    <col min="3078" max="3078" width="8.6640625" style="510" customWidth="1"/>
    <col min="3079" max="3328" width="8.88671875" style="510"/>
    <col min="3329" max="3329" width="3.44140625" style="510" customWidth="1"/>
    <col min="3330" max="3330" width="3.6640625" style="510" customWidth="1"/>
    <col min="3331" max="3331" width="55.33203125" style="510" customWidth="1"/>
    <col min="3332" max="3332" width="7.6640625" style="510" customWidth="1"/>
    <col min="3333" max="3333" width="4.88671875" style="510" customWidth="1"/>
    <col min="3334" max="3334" width="8.6640625" style="510" customWidth="1"/>
    <col min="3335" max="3584" width="8.88671875" style="510"/>
    <col min="3585" max="3585" width="3.44140625" style="510" customWidth="1"/>
    <col min="3586" max="3586" width="3.6640625" style="510" customWidth="1"/>
    <col min="3587" max="3587" width="55.33203125" style="510" customWidth="1"/>
    <col min="3588" max="3588" width="7.6640625" style="510" customWidth="1"/>
    <col min="3589" max="3589" width="4.88671875" style="510" customWidth="1"/>
    <col min="3590" max="3590" width="8.6640625" style="510" customWidth="1"/>
    <col min="3591" max="3840" width="8.88671875" style="510"/>
    <col min="3841" max="3841" width="3.44140625" style="510" customWidth="1"/>
    <col min="3842" max="3842" width="3.6640625" style="510" customWidth="1"/>
    <col min="3843" max="3843" width="55.33203125" style="510" customWidth="1"/>
    <col min="3844" max="3844" width="7.6640625" style="510" customWidth="1"/>
    <col min="3845" max="3845" width="4.88671875" style="510" customWidth="1"/>
    <col min="3846" max="3846" width="8.6640625" style="510" customWidth="1"/>
    <col min="3847" max="4096" width="8.88671875" style="510"/>
    <col min="4097" max="4097" width="3.44140625" style="510" customWidth="1"/>
    <col min="4098" max="4098" width="3.6640625" style="510" customWidth="1"/>
    <col min="4099" max="4099" width="55.33203125" style="510" customWidth="1"/>
    <col min="4100" max="4100" width="7.6640625" style="510" customWidth="1"/>
    <col min="4101" max="4101" width="4.88671875" style="510" customWidth="1"/>
    <col min="4102" max="4102" width="8.6640625" style="510" customWidth="1"/>
    <col min="4103" max="4352" width="8.88671875" style="510"/>
    <col min="4353" max="4353" width="3.44140625" style="510" customWidth="1"/>
    <col min="4354" max="4354" width="3.6640625" style="510" customWidth="1"/>
    <col min="4355" max="4355" width="55.33203125" style="510" customWidth="1"/>
    <col min="4356" max="4356" width="7.6640625" style="510" customWidth="1"/>
    <col min="4357" max="4357" width="4.88671875" style="510" customWidth="1"/>
    <col min="4358" max="4358" width="8.6640625" style="510" customWidth="1"/>
    <col min="4359" max="4608" width="8.88671875" style="510"/>
    <col min="4609" max="4609" width="3.44140625" style="510" customWidth="1"/>
    <col min="4610" max="4610" width="3.6640625" style="510" customWidth="1"/>
    <col min="4611" max="4611" width="55.33203125" style="510" customWidth="1"/>
    <col min="4612" max="4612" width="7.6640625" style="510" customWidth="1"/>
    <col min="4613" max="4613" width="4.88671875" style="510" customWidth="1"/>
    <col min="4614" max="4614" width="8.6640625" style="510" customWidth="1"/>
    <col min="4615" max="4864" width="8.88671875" style="510"/>
    <col min="4865" max="4865" width="3.44140625" style="510" customWidth="1"/>
    <col min="4866" max="4866" width="3.6640625" style="510" customWidth="1"/>
    <col min="4867" max="4867" width="55.33203125" style="510" customWidth="1"/>
    <col min="4868" max="4868" width="7.6640625" style="510" customWidth="1"/>
    <col min="4869" max="4869" width="4.88671875" style="510" customWidth="1"/>
    <col min="4870" max="4870" width="8.6640625" style="510" customWidth="1"/>
    <col min="4871" max="5120" width="8.88671875" style="510"/>
    <col min="5121" max="5121" width="3.44140625" style="510" customWidth="1"/>
    <col min="5122" max="5122" width="3.6640625" style="510" customWidth="1"/>
    <col min="5123" max="5123" width="55.33203125" style="510" customWidth="1"/>
    <col min="5124" max="5124" width="7.6640625" style="510" customWidth="1"/>
    <col min="5125" max="5125" width="4.88671875" style="510" customWidth="1"/>
    <col min="5126" max="5126" width="8.6640625" style="510" customWidth="1"/>
    <col min="5127" max="5376" width="8.88671875" style="510"/>
    <col min="5377" max="5377" width="3.44140625" style="510" customWidth="1"/>
    <col min="5378" max="5378" width="3.6640625" style="510" customWidth="1"/>
    <col min="5379" max="5379" width="55.33203125" style="510" customWidth="1"/>
    <col min="5380" max="5380" width="7.6640625" style="510" customWidth="1"/>
    <col min="5381" max="5381" width="4.88671875" style="510" customWidth="1"/>
    <col min="5382" max="5382" width="8.6640625" style="510" customWidth="1"/>
    <col min="5383" max="5632" width="8.88671875" style="510"/>
    <col min="5633" max="5633" width="3.44140625" style="510" customWidth="1"/>
    <col min="5634" max="5634" width="3.6640625" style="510" customWidth="1"/>
    <col min="5635" max="5635" width="55.33203125" style="510" customWidth="1"/>
    <col min="5636" max="5636" width="7.6640625" style="510" customWidth="1"/>
    <col min="5637" max="5637" width="4.88671875" style="510" customWidth="1"/>
    <col min="5638" max="5638" width="8.6640625" style="510" customWidth="1"/>
    <col min="5639" max="5888" width="8.88671875" style="510"/>
    <col min="5889" max="5889" width="3.44140625" style="510" customWidth="1"/>
    <col min="5890" max="5890" width="3.6640625" style="510" customWidth="1"/>
    <col min="5891" max="5891" width="55.33203125" style="510" customWidth="1"/>
    <col min="5892" max="5892" width="7.6640625" style="510" customWidth="1"/>
    <col min="5893" max="5893" width="4.88671875" style="510" customWidth="1"/>
    <col min="5894" max="5894" width="8.6640625" style="510" customWidth="1"/>
    <col min="5895" max="6144" width="8.88671875" style="510"/>
    <col min="6145" max="6145" width="3.44140625" style="510" customWidth="1"/>
    <col min="6146" max="6146" width="3.6640625" style="510" customWidth="1"/>
    <col min="6147" max="6147" width="55.33203125" style="510" customWidth="1"/>
    <col min="6148" max="6148" width="7.6640625" style="510" customWidth="1"/>
    <col min="6149" max="6149" width="4.88671875" style="510" customWidth="1"/>
    <col min="6150" max="6150" width="8.6640625" style="510" customWidth="1"/>
    <col min="6151" max="6400" width="8.88671875" style="510"/>
    <col min="6401" max="6401" width="3.44140625" style="510" customWidth="1"/>
    <col min="6402" max="6402" width="3.6640625" style="510" customWidth="1"/>
    <col min="6403" max="6403" width="55.33203125" style="510" customWidth="1"/>
    <col min="6404" max="6404" width="7.6640625" style="510" customWidth="1"/>
    <col min="6405" max="6405" width="4.88671875" style="510" customWidth="1"/>
    <col min="6406" max="6406" width="8.6640625" style="510" customWidth="1"/>
    <col min="6407" max="6656" width="8.88671875" style="510"/>
    <col min="6657" max="6657" width="3.44140625" style="510" customWidth="1"/>
    <col min="6658" max="6658" width="3.6640625" style="510" customWidth="1"/>
    <col min="6659" max="6659" width="55.33203125" style="510" customWidth="1"/>
    <col min="6660" max="6660" width="7.6640625" style="510" customWidth="1"/>
    <col min="6661" max="6661" width="4.88671875" style="510" customWidth="1"/>
    <col min="6662" max="6662" width="8.6640625" style="510" customWidth="1"/>
    <col min="6663" max="6912" width="8.88671875" style="510"/>
    <col min="6913" max="6913" width="3.44140625" style="510" customWidth="1"/>
    <col min="6914" max="6914" width="3.6640625" style="510" customWidth="1"/>
    <col min="6915" max="6915" width="55.33203125" style="510" customWidth="1"/>
    <col min="6916" max="6916" width="7.6640625" style="510" customWidth="1"/>
    <col min="6917" max="6917" width="4.88671875" style="510" customWidth="1"/>
    <col min="6918" max="6918" width="8.6640625" style="510" customWidth="1"/>
    <col min="6919" max="7168" width="8.88671875" style="510"/>
    <col min="7169" max="7169" width="3.44140625" style="510" customWidth="1"/>
    <col min="7170" max="7170" width="3.6640625" style="510" customWidth="1"/>
    <col min="7171" max="7171" width="55.33203125" style="510" customWidth="1"/>
    <col min="7172" max="7172" width="7.6640625" style="510" customWidth="1"/>
    <col min="7173" max="7173" width="4.88671875" style="510" customWidth="1"/>
    <col min="7174" max="7174" width="8.6640625" style="510" customWidth="1"/>
    <col min="7175" max="7424" width="8.88671875" style="510"/>
    <col min="7425" max="7425" width="3.44140625" style="510" customWidth="1"/>
    <col min="7426" max="7426" width="3.6640625" style="510" customWidth="1"/>
    <col min="7427" max="7427" width="55.33203125" style="510" customWidth="1"/>
    <col min="7428" max="7428" width="7.6640625" style="510" customWidth="1"/>
    <col min="7429" max="7429" width="4.88671875" style="510" customWidth="1"/>
    <col min="7430" max="7430" width="8.6640625" style="510" customWidth="1"/>
    <col min="7431" max="7680" width="8.88671875" style="510"/>
    <col min="7681" max="7681" width="3.44140625" style="510" customWidth="1"/>
    <col min="7682" max="7682" width="3.6640625" style="510" customWidth="1"/>
    <col min="7683" max="7683" width="55.33203125" style="510" customWidth="1"/>
    <col min="7684" max="7684" width="7.6640625" style="510" customWidth="1"/>
    <col min="7685" max="7685" width="4.88671875" style="510" customWidth="1"/>
    <col min="7686" max="7686" width="8.6640625" style="510" customWidth="1"/>
    <col min="7687" max="7936" width="8.88671875" style="510"/>
    <col min="7937" max="7937" width="3.44140625" style="510" customWidth="1"/>
    <col min="7938" max="7938" width="3.6640625" style="510" customWidth="1"/>
    <col min="7939" max="7939" width="55.33203125" style="510" customWidth="1"/>
    <col min="7940" max="7940" width="7.6640625" style="510" customWidth="1"/>
    <col min="7941" max="7941" width="4.88671875" style="510" customWidth="1"/>
    <col min="7942" max="7942" width="8.6640625" style="510" customWidth="1"/>
    <col min="7943" max="8192" width="8.88671875" style="510"/>
    <col min="8193" max="8193" width="3.44140625" style="510" customWidth="1"/>
    <col min="8194" max="8194" width="3.6640625" style="510" customWidth="1"/>
    <col min="8195" max="8195" width="55.33203125" style="510" customWidth="1"/>
    <col min="8196" max="8196" width="7.6640625" style="510" customWidth="1"/>
    <col min="8197" max="8197" width="4.88671875" style="510" customWidth="1"/>
    <col min="8198" max="8198" width="8.6640625" style="510" customWidth="1"/>
    <col min="8199" max="8448" width="8.88671875" style="510"/>
    <col min="8449" max="8449" width="3.44140625" style="510" customWidth="1"/>
    <col min="8450" max="8450" width="3.6640625" style="510" customWidth="1"/>
    <col min="8451" max="8451" width="55.33203125" style="510" customWidth="1"/>
    <col min="8452" max="8452" width="7.6640625" style="510" customWidth="1"/>
    <col min="8453" max="8453" width="4.88671875" style="510" customWidth="1"/>
    <col min="8454" max="8454" width="8.6640625" style="510" customWidth="1"/>
    <col min="8455" max="8704" width="8.88671875" style="510"/>
    <col min="8705" max="8705" width="3.44140625" style="510" customWidth="1"/>
    <col min="8706" max="8706" width="3.6640625" style="510" customWidth="1"/>
    <col min="8707" max="8707" width="55.33203125" style="510" customWidth="1"/>
    <col min="8708" max="8708" width="7.6640625" style="510" customWidth="1"/>
    <col min="8709" max="8709" width="4.88671875" style="510" customWidth="1"/>
    <col min="8710" max="8710" width="8.6640625" style="510" customWidth="1"/>
    <col min="8711" max="8960" width="8.88671875" style="510"/>
    <col min="8961" max="8961" width="3.44140625" style="510" customWidth="1"/>
    <col min="8962" max="8962" width="3.6640625" style="510" customWidth="1"/>
    <col min="8963" max="8963" width="55.33203125" style="510" customWidth="1"/>
    <col min="8964" max="8964" width="7.6640625" style="510" customWidth="1"/>
    <col min="8965" max="8965" width="4.88671875" style="510" customWidth="1"/>
    <col min="8966" max="8966" width="8.6640625" style="510" customWidth="1"/>
    <col min="8967" max="9216" width="8.88671875" style="510"/>
    <col min="9217" max="9217" width="3.44140625" style="510" customWidth="1"/>
    <col min="9218" max="9218" width="3.6640625" style="510" customWidth="1"/>
    <col min="9219" max="9219" width="55.33203125" style="510" customWidth="1"/>
    <col min="9220" max="9220" width="7.6640625" style="510" customWidth="1"/>
    <col min="9221" max="9221" width="4.88671875" style="510" customWidth="1"/>
    <col min="9222" max="9222" width="8.6640625" style="510" customWidth="1"/>
    <col min="9223" max="9472" width="8.88671875" style="510"/>
    <col min="9473" max="9473" width="3.44140625" style="510" customWidth="1"/>
    <col min="9474" max="9474" width="3.6640625" style="510" customWidth="1"/>
    <col min="9475" max="9475" width="55.33203125" style="510" customWidth="1"/>
    <col min="9476" max="9476" width="7.6640625" style="510" customWidth="1"/>
    <col min="9477" max="9477" width="4.88671875" style="510" customWidth="1"/>
    <col min="9478" max="9478" width="8.6640625" style="510" customWidth="1"/>
    <col min="9479" max="9728" width="8.88671875" style="510"/>
    <col min="9729" max="9729" width="3.44140625" style="510" customWidth="1"/>
    <col min="9730" max="9730" width="3.6640625" style="510" customWidth="1"/>
    <col min="9731" max="9731" width="55.33203125" style="510" customWidth="1"/>
    <col min="9732" max="9732" width="7.6640625" style="510" customWidth="1"/>
    <col min="9733" max="9733" width="4.88671875" style="510" customWidth="1"/>
    <col min="9734" max="9734" width="8.6640625" style="510" customWidth="1"/>
    <col min="9735" max="9984" width="8.88671875" style="510"/>
    <col min="9985" max="9985" width="3.44140625" style="510" customWidth="1"/>
    <col min="9986" max="9986" width="3.6640625" style="510" customWidth="1"/>
    <col min="9987" max="9987" width="55.33203125" style="510" customWidth="1"/>
    <col min="9988" max="9988" width="7.6640625" style="510" customWidth="1"/>
    <col min="9989" max="9989" width="4.88671875" style="510" customWidth="1"/>
    <col min="9990" max="9990" width="8.6640625" style="510" customWidth="1"/>
    <col min="9991" max="10240" width="8.88671875" style="510"/>
    <col min="10241" max="10241" width="3.44140625" style="510" customWidth="1"/>
    <col min="10242" max="10242" width="3.6640625" style="510" customWidth="1"/>
    <col min="10243" max="10243" width="55.33203125" style="510" customWidth="1"/>
    <col min="10244" max="10244" width="7.6640625" style="510" customWidth="1"/>
    <col min="10245" max="10245" width="4.88671875" style="510" customWidth="1"/>
    <col min="10246" max="10246" width="8.6640625" style="510" customWidth="1"/>
    <col min="10247" max="10496" width="8.88671875" style="510"/>
    <col min="10497" max="10497" width="3.44140625" style="510" customWidth="1"/>
    <col min="10498" max="10498" width="3.6640625" style="510" customWidth="1"/>
    <col min="10499" max="10499" width="55.33203125" style="510" customWidth="1"/>
    <col min="10500" max="10500" width="7.6640625" style="510" customWidth="1"/>
    <col min="10501" max="10501" width="4.88671875" style="510" customWidth="1"/>
    <col min="10502" max="10502" width="8.6640625" style="510" customWidth="1"/>
    <col min="10503" max="10752" width="8.88671875" style="510"/>
    <col min="10753" max="10753" width="3.44140625" style="510" customWidth="1"/>
    <col min="10754" max="10754" width="3.6640625" style="510" customWidth="1"/>
    <col min="10755" max="10755" width="55.33203125" style="510" customWidth="1"/>
    <col min="10756" max="10756" width="7.6640625" style="510" customWidth="1"/>
    <col min="10757" max="10757" width="4.88671875" style="510" customWidth="1"/>
    <col min="10758" max="10758" width="8.6640625" style="510" customWidth="1"/>
    <col min="10759" max="11008" width="8.88671875" style="510"/>
    <col min="11009" max="11009" width="3.44140625" style="510" customWidth="1"/>
    <col min="11010" max="11010" width="3.6640625" style="510" customWidth="1"/>
    <col min="11011" max="11011" width="55.33203125" style="510" customWidth="1"/>
    <col min="11012" max="11012" width="7.6640625" style="510" customWidth="1"/>
    <col min="11013" max="11013" width="4.88671875" style="510" customWidth="1"/>
    <col min="11014" max="11014" width="8.6640625" style="510" customWidth="1"/>
    <col min="11015" max="11264" width="8.88671875" style="510"/>
    <col min="11265" max="11265" width="3.44140625" style="510" customWidth="1"/>
    <col min="11266" max="11266" width="3.6640625" style="510" customWidth="1"/>
    <col min="11267" max="11267" width="55.33203125" style="510" customWidth="1"/>
    <col min="11268" max="11268" width="7.6640625" style="510" customWidth="1"/>
    <col min="11269" max="11269" width="4.88671875" style="510" customWidth="1"/>
    <col min="11270" max="11270" width="8.6640625" style="510" customWidth="1"/>
    <col min="11271" max="11520" width="8.88671875" style="510"/>
    <col min="11521" max="11521" width="3.44140625" style="510" customWidth="1"/>
    <col min="11522" max="11522" width="3.6640625" style="510" customWidth="1"/>
    <col min="11523" max="11523" width="55.33203125" style="510" customWidth="1"/>
    <col min="11524" max="11524" width="7.6640625" style="510" customWidth="1"/>
    <col min="11525" max="11525" width="4.88671875" style="510" customWidth="1"/>
    <col min="11526" max="11526" width="8.6640625" style="510" customWidth="1"/>
    <col min="11527" max="11776" width="8.88671875" style="510"/>
    <col min="11777" max="11777" width="3.44140625" style="510" customWidth="1"/>
    <col min="11778" max="11778" width="3.6640625" style="510" customWidth="1"/>
    <col min="11779" max="11779" width="55.33203125" style="510" customWidth="1"/>
    <col min="11780" max="11780" width="7.6640625" style="510" customWidth="1"/>
    <col min="11781" max="11781" width="4.88671875" style="510" customWidth="1"/>
    <col min="11782" max="11782" width="8.6640625" style="510" customWidth="1"/>
    <col min="11783" max="12032" width="8.88671875" style="510"/>
    <col min="12033" max="12033" width="3.44140625" style="510" customWidth="1"/>
    <col min="12034" max="12034" width="3.6640625" style="510" customWidth="1"/>
    <col min="12035" max="12035" width="55.33203125" style="510" customWidth="1"/>
    <col min="12036" max="12036" width="7.6640625" style="510" customWidth="1"/>
    <col min="12037" max="12037" width="4.88671875" style="510" customWidth="1"/>
    <col min="12038" max="12038" width="8.6640625" style="510" customWidth="1"/>
    <col min="12039" max="12288" width="8.88671875" style="510"/>
    <col min="12289" max="12289" width="3.44140625" style="510" customWidth="1"/>
    <col min="12290" max="12290" width="3.6640625" style="510" customWidth="1"/>
    <col min="12291" max="12291" width="55.33203125" style="510" customWidth="1"/>
    <col min="12292" max="12292" width="7.6640625" style="510" customWidth="1"/>
    <col min="12293" max="12293" width="4.88671875" style="510" customWidth="1"/>
    <col min="12294" max="12294" width="8.6640625" style="510" customWidth="1"/>
    <col min="12295" max="12544" width="8.88671875" style="510"/>
    <col min="12545" max="12545" width="3.44140625" style="510" customWidth="1"/>
    <col min="12546" max="12546" width="3.6640625" style="510" customWidth="1"/>
    <col min="12547" max="12547" width="55.33203125" style="510" customWidth="1"/>
    <col min="12548" max="12548" width="7.6640625" style="510" customWidth="1"/>
    <col min="12549" max="12549" width="4.88671875" style="510" customWidth="1"/>
    <col min="12550" max="12550" width="8.6640625" style="510" customWidth="1"/>
    <col min="12551" max="12800" width="8.88671875" style="510"/>
    <col min="12801" max="12801" width="3.44140625" style="510" customWidth="1"/>
    <col min="12802" max="12802" width="3.6640625" style="510" customWidth="1"/>
    <col min="12803" max="12803" width="55.33203125" style="510" customWidth="1"/>
    <col min="12804" max="12804" width="7.6640625" style="510" customWidth="1"/>
    <col min="12805" max="12805" width="4.88671875" style="510" customWidth="1"/>
    <col min="12806" max="12806" width="8.6640625" style="510" customWidth="1"/>
    <col min="12807" max="13056" width="8.88671875" style="510"/>
    <col min="13057" max="13057" width="3.44140625" style="510" customWidth="1"/>
    <col min="13058" max="13058" width="3.6640625" style="510" customWidth="1"/>
    <col min="13059" max="13059" width="55.33203125" style="510" customWidth="1"/>
    <col min="13060" max="13060" width="7.6640625" style="510" customWidth="1"/>
    <col min="13061" max="13061" width="4.88671875" style="510" customWidth="1"/>
    <col min="13062" max="13062" width="8.6640625" style="510" customWidth="1"/>
    <col min="13063" max="13312" width="8.88671875" style="510"/>
    <col min="13313" max="13313" width="3.44140625" style="510" customWidth="1"/>
    <col min="13314" max="13314" width="3.6640625" style="510" customWidth="1"/>
    <col min="13315" max="13315" width="55.33203125" style="510" customWidth="1"/>
    <col min="13316" max="13316" width="7.6640625" style="510" customWidth="1"/>
    <col min="13317" max="13317" width="4.88671875" style="510" customWidth="1"/>
    <col min="13318" max="13318" width="8.6640625" style="510" customWidth="1"/>
    <col min="13319" max="13568" width="8.88671875" style="510"/>
    <col min="13569" max="13569" width="3.44140625" style="510" customWidth="1"/>
    <col min="13570" max="13570" width="3.6640625" style="510" customWidth="1"/>
    <col min="13571" max="13571" width="55.33203125" style="510" customWidth="1"/>
    <col min="13572" max="13572" width="7.6640625" style="510" customWidth="1"/>
    <col min="13573" max="13573" width="4.88671875" style="510" customWidth="1"/>
    <col min="13574" max="13574" width="8.6640625" style="510" customWidth="1"/>
    <col min="13575" max="13824" width="8.88671875" style="510"/>
    <col min="13825" max="13825" width="3.44140625" style="510" customWidth="1"/>
    <col min="13826" max="13826" width="3.6640625" style="510" customWidth="1"/>
    <col min="13827" max="13827" width="55.33203125" style="510" customWidth="1"/>
    <col min="13828" max="13828" width="7.6640625" style="510" customWidth="1"/>
    <col min="13829" max="13829" width="4.88671875" style="510" customWidth="1"/>
    <col min="13830" max="13830" width="8.6640625" style="510" customWidth="1"/>
    <col min="13831" max="14080" width="8.88671875" style="510"/>
    <col min="14081" max="14081" width="3.44140625" style="510" customWidth="1"/>
    <col min="14082" max="14082" width="3.6640625" style="510" customWidth="1"/>
    <col min="14083" max="14083" width="55.33203125" style="510" customWidth="1"/>
    <col min="14084" max="14084" width="7.6640625" style="510" customWidth="1"/>
    <col min="14085" max="14085" width="4.88671875" style="510" customWidth="1"/>
    <col min="14086" max="14086" width="8.6640625" style="510" customWidth="1"/>
    <col min="14087" max="14336" width="8.88671875" style="510"/>
    <col min="14337" max="14337" width="3.44140625" style="510" customWidth="1"/>
    <col min="14338" max="14338" width="3.6640625" style="510" customWidth="1"/>
    <col min="14339" max="14339" width="55.33203125" style="510" customWidth="1"/>
    <col min="14340" max="14340" width="7.6640625" style="510" customWidth="1"/>
    <col min="14341" max="14341" width="4.88671875" style="510" customWidth="1"/>
    <col min="14342" max="14342" width="8.6640625" style="510" customWidth="1"/>
    <col min="14343" max="14592" width="8.88671875" style="510"/>
    <col min="14593" max="14593" width="3.44140625" style="510" customWidth="1"/>
    <col min="14594" max="14594" width="3.6640625" style="510" customWidth="1"/>
    <col min="14595" max="14595" width="55.33203125" style="510" customWidth="1"/>
    <col min="14596" max="14596" width="7.6640625" style="510" customWidth="1"/>
    <col min="14597" max="14597" width="4.88671875" style="510" customWidth="1"/>
    <col min="14598" max="14598" width="8.6640625" style="510" customWidth="1"/>
    <col min="14599" max="14848" width="8.88671875" style="510"/>
    <col min="14849" max="14849" width="3.44140625" style="510" customWidth="1"/>
    <col min="14850" max="14850" width="3.6640625" style="510" customWidth="1"/>
    <col min="14851" max="14851" width="55.33203125" style="510" customWidth="1"/>
    <col min="14852" max="14852" width="7.6640625" style="510" customWidth="1"/>
    <col min="14853" max="14853" width="4.88671875" style="510" customWidth="1"/>
    <col min="14854" max="14854" width="8.6640625" style="510" customWidth="1"/>
    <col min="14855" max="15104" width="8.88671875" style="510"/>
    <col min="15105" max="15105" width="3.44140625" style="510" customWidth="1"/>
    <col min="15106" max="15106" width="3.6640625" style="510" customWidth="1"/>
    <col min="15107" max="15107" width="55.33203125" style="510" customWidth="1"/>
    <col min="15108" max="15108" width="7.6640625" style="510" customWidth="1"/>
    <col min="15109" max="15109" width="4.88671875" style="510" customWidth="1"/>
    <col min="15110" max="15110" width="8.6640625" style="510" customWidth="1"/>
    <col min="15111" max="15360" width="8.88671875" style="510"/>
    <col min="15361" max="15361" width="3.44140625" style="510" customWidth="1"/>
    <col min="15362" max="15362" width="3.6640625" style="510" customWidth="1"/>
    <col min="15363" max="15363" width="55.33203125" style="510" customWidth="1"/>
    <col min="15364" max="15364" width="7.6640625" style="510" customWidth="1"/>
    <col min="15365" max="15365" width="4.88671875" style="510" customWidth="1"/>
    <col min="15366" max="15366" width="8.6640625" style="510" customWidth="1"/>
    <col min="15367" max="15616" width="8.88671875" style="510"/>
    <col min="15617" max="15617" width="3.44140625" style="510" customWidth="1"/>
    <col min="15618" max="15618" width="3.6640625" style="510" customWidth="1"/>
    <col min="15619" max="15619" width="55.33203125" style="510" customWidth="1"/>
    <col min="15620" max="15620" width="7.6640625" style="510" customWidth="1"/>
    <col min="15621" max="15621" width="4.88671875" style="510" customWidth="1"/>
    <col min="15622" max="15622" width="8.6640625" style="510" customWidth="1"/>
    <col min="15623" max="15872" width="8.88671875" style="510"/>
    <col min="15873" max="15873" width="3.44140625" style="510" customWidth="1"/>
    <col min="15874" max="15874" width="3.6640625" style="510" customWidth="1"/>
    <col min="15875" max="15875" width="55.33203125" style="510" customWidth="1"/>
    <col min="15876" max="15876" width="7.6640625" style="510" customWidth="1"/>
    <col min="15877" max="15877" width="4.88671875" style="510" customWidth="1"/>
    <col min="15878" max="15878" width="8.6640625" style="510" customWidth="1"/>
    <col min="15879" max="16128" width="8.88671875" style="510"/>
    <col min="16129" max="16129" width="3.44140625" style="510" customWidth="1"/>
    <col min="16130" max="16130" width="3.6640625" style="510" customWidth="1"/>
    <col min="16131" max="16131" width="55.33203125" style="510" customWidth="1"/>
    <col min="16132" max="16132" width="7.6640625" style="510" customWidth="1"/>
    <col min="16133" max="16133" width="4.88671875" style="510" customWidth="1"/>
    <col min="16134" max="16134" width="8.6640625" style="510" customWidth="1"/>
    <col min="16135" max="16384" width="8.88671875" style="510"/>
  </cols>
  <sheetData>
    <row r="1" spans="1:6">
      <c r="A1" s="55" t="s">
        <v>0</v>
      </c>
    </row>
    <row r="2" spans="1:6">
      <c r="A2" s="20" t="s">
        <v>64</v>
      </c>
    </row>
    <row r="3" spans="1:6">
      <c r="B3" s="513"/>
      <c r="C3" s="514" t="s">
        <v>962</v>
      </c>
      <c r="D3" s="514"/>
      <c r="E3" s="515"/>
      <c r="F3" s="516"/>
    </row>
    <row r="4" spans="1:6" ht="6.75" customHeight="1">
      <c r="B4" s="513"/>
      <c r="C4" s="517"/>
      <c r="D4" s="518"/>
      <c r="E4" s="515"/>
      <c r="F4" s="516"/>
    </row>
    <row r="5" spans="1:6">
      <c r="B5" s="513"/>
      <c r="C5" s="517" t="s">
        <v>963</v>
      </c>
      <c r="D5" s="518"/>
      <c r="E5" s="515"/>
      <c r="F5" s="516"/>
    </row>
    <row r="6" spans="1:6" ht="6" customHeight="1">
      <c r="B6" s="513"/>
      <c r="C6" s="515"/>
      <c r="D6" s="519"/>
      <c r="E6" s="515"/>
      <c r="F6" s="516"/>
    </row>
    <row r="7" spans="1:6">
      <c r="B7" s="520" t="s">
        <v>964</v>
      </c>
      <c r="C7" s="521" t="s">
        <v>98</v>
      </c>
      <c r="D7" s="514">
        <v>219</v>
      </c>
      <c r="E7" s="515" t="s">
        <v>965</v>
      </c>
      <c r="F7" s="516"/>
    </row>
    <row r="8" spans="1:6">
      <c r="B8" s="520" t="s">
        <v>928</v>
      </c>
      <c r="C8" s="521" t="s">
        <v>192</v>
      </c>
      <c r="D8" s="514" t="s">
        <v>966</v>
      </c>
      <c r="E8" s="515" t="s">
        <v>965</v>
      </c>
    </row>
    <row r="9" spans="1:6">
      <c r="B9" s="520" t="s">
        <v>957</v>
      </c>
      <c r="C9" s="521" t="s">
        <v>429</v>
      </c>
      <c r="D9" s="514" t="s">
        <v>967</v>
      </c>
      <c r="E9" s="515" t="s">
        <v>965</v>
      </c>
      <c r="F9" s="516"/>
    </row>
    <row r="10" spans="1:6">
      <c r="B10" s="520" t="s">
        <v>955</v>
      </c>
      <c r="C10" s="521" t="s">
        <v>89</v>
      </c>
      <c r="D10" s="514" t="s">
        <v>968</v>
      </c>
      <c r="E10" s="515" t="s">
        <v>965</v>
      </c>
      <c r="F10" s="516"/>
    </row>
    <row r="11" spans="1:6">
      <c r="B11" s="520" t="s">
        <v>969</v>
      </c>
      <c r="C11" s="515" t="s">
        <v>93</v>
      </c>
      <c r="D11" s="514" t="s">
        <v>959</v>
      </c>
      <c r="E11" s="515" t="s">
        <v>965</v>
      </c>
      <c r="F11" s="516"/>
    </row>
    <row r="12" spans="1:6">
      <c r="B12" s="520" t="s">
        <v>887</v>
      </c>
      <c r="C12" s="515" t="s">
        <v>220</v>
      </c>
      <c r="D12" s="514" t="s">
        <v>970</v>
      </c>
      <c r="E12" s="515" t="s">
        <v>965</v>
      </c>
      <c r="F12" s="525" t="s">
        <v>980</v>
      </c>
    </row>
    <row r="13" spans="1:6">
      <c r="B13" s="520" t="s">
        <v>946</v>
      </c>
      <c r="C13" s="515" t="s">
        <v>186</v>
      </c>
      <c r="D13" s="514" t="s">
        <v>810</v>
      </c>
      <c r="E13" s="515" t="s">
        <v>965</v>
      </c>
      <c r="F13" s="522"/>
    </row>
    <row r="14" spans="1:6">
      <c r="D14" s="514"/>
      <c r="E14" s="523"/>
      <c r="F14" s="524"/>
    </row>
    <row r="15" spans="1:6">
      <c r="C15" s="517" t="s">
        <v>971</v>
      </c>
      <c r="D15" s="514"/>
      <c r="E15" s="523"/>
      <c r="F15" s="524"/>
    </row>
    <row r="16" spans="1:6" ht="6.75" customHeight="1">
      <c r="B16" s="513"/>
      <c r="C16" s="517"/>
      <c r="D16" s="525"/>
      <c r="E16" s="523"/>
      <c r="F16" s="522"/>
    </row>
    <row r="17" spans="2:6">
      <c r="B17" s="520" t="s">
        <v>964</v>
      </c>
      <c r="C17" s="515" t="s">
        <v>307</v>
      </c>
      <c r="D17" s="514" t="s">
        <v>1076</v>
      </c>
      <c r="E17" s="515" t="s">
        <v>965</v>
      </c>
      <c r="F17" s="522"/>
    </row>
    <row r="18" spans="2:6">
      <c r="B18" s="520" t="s">
        <v>928</v>
      </c>
      <c r="C18" s="515" t="s">
        <v>256</v>
      </c>
      <c r="D18" s="514">
        <v>70</v>
      </c>
      <c r="E18" s="515" t="s">
        <v>965</v>
      </c>
      <c r="F18" s="522"/>
    </row>
    <row r="19" spans="2:6">
      <c r="B19" s="520" t="s">
        <v>957</v>
      </c>
      <c r="C19" s="515" t="s">
        <v>109</v>
      </c>
      <c r="D19" s="514">
        <v>67.5</v>
      </c>
      <c r="E19" s="515" t="s">
        <v>965</v>
      </c>
      <c r="F19" s="522"/>
    </row>
    <row r="20" spans="2:6">
      <c r="B20" s="520" t="s">
        <v>955</v>
      </c>
      <c r="C20" s="515" t="s">
        <v>197</v>
      </c>
      <c r="D20" s="514">
        <v>55</v>
      </c>
      <c r="E20" s="515" t="s">
        <v>965</v>
      </c>
      <c r="F20" s="522"/>
    </row>
    <row r="21" spans="2:6">
      <c r="B21" s="520" t="s">
        <v>969</v>
      </c>
      <c r="C21" s="515" t="s">
        <v>38</v>
      </c>
      <c r="D21" s="514">
        <v>54</v>
      </c>
      <c r="E21" s="515" t="s">
        <v>965</v>
      </c>
      <c r="F21" s="522"/>
    </row>
    <row r="22" spans="2:6">
      <c r="B22" s="520" t="s">
        <v>887</v>
      </c>
      <c r="C22" s="515" t="s">
        <v>246</v>
      </c>
      <c r="D22" s="514">
        <v>51</v>
      </c>
      <c r="E22" s="515" t="s">
        <v>965</v>
      </c>
      <c r="F22" s="522"/>
    </row>
    <row r="23" spans="2:6">
      <c r="B23" s="520" t="s">
        <v>946</v>
      </c>
      <c r="C23" s="515" t="s">
        <v>213</v>
      </c>
      <c r="D23" s="514">
        <v>47</v>
      </c>
      <c r="E23" s="515" t="s">
        <v>965</v>
      </c>
      <c r="F23" s="522"/>
    </row>
    <row r="24" spans="2:6">
      <c r="B24" s="520" t="s">
        <v>924</v>
      </c>
      <c r="C24" s="515" t="s">
        <v>83</v>
      </c>
      <c r="D24" s="514">
        <v>41.5</v>
      </c>
      <c r="E24" s="515" t="s">
        <v>965</v>
      </c>
      <c r="F24" s="522"/>
    </row>
    <row r="25" spans="2:6">
      <c r="B25" s="520" t="s">
        <v>972</v>
      </c>
      <c r="C25" s="515" t="s">
        <v>526</v>
      </c>
      <c r="D25" s="514" t="s">
        <v>1029</v>
      </c>
      <c r="E25" s="515" t="s">
        <v>965</v>
      </c>
      <c r="F25" s="522"/>
    </row>
    <row r="26" spans="2:6">
      <c r="B26" s="520" t="s">
        <v>940</v>
      </c>
      <c r="C26" s="515" t="s">
        <v>52</v>
      </c>
      <c r="D26" s="514">
        <v>28</v>
      </c>
      <c r="E26" s="515" t="s">
        <v>965</v>
      </c>
      <c r="F26" s="522"/>
    </row>
    <row r="27" spans="2:6">
      <c r="B27" s="520" t="s">
        <v>880</v>
      </c>
      <c r="C27" s="515" t="s">
        <v>930</v>
      </c>
      <c r="D27" s="514">
        <v>27</v>
      </c>
      <c r="E27" s="515" t="s">
        <v>965</v>
      </c>
      <c r="F27" s="522"/>
    </row>
    <row r="28" spans="2:6">
      <c r="B28" s="520" t="s">
        <v>826</v>
      </c>
      <c r="C28" s="515" t="s">
        <v>237</v>
      </c>
      <c r="D28" s="514">
        <v>20</v>
      </c>
      <c r="E28" s="515" t="s">
        <v>965</v>
      </c>
      <c r="F28" s="522"/>
    </row>
    <row r="29" spans="2:6">
      <c r="B29" s="520" t="s">
        <v>973</v>
      </c>
      <c r="C29" s="515" t="s">
        <v>382</v>
      </c>
      <c r="D29" s="514">
        <v>20</v>
      </c>
      <c r="E29" s="515" t="s">
        <v>965</v>
      </c>
      <c r="F29" s="522"/>
    </row>
    <row r="30" spans="2:6">
      <c r="B30" s="520" t="s">
        <v>861</v>
      </c>
      <c r="C30" s="515" t="s">
        <v>649</v>
      </c>
      <c r="D30" s="514">
        <v>18</v>
      </c>
      <c r="E30" s="515" t="s">
        <v>965</v>
      </c>
      <c r="F30" s="522"/>
    </row>
    <row r="31" spans="2:6">
      <c r="B31" s="520" t="s">
        <v>918</v>
      </c>
      <c r="C31" s="510" t="s">
        <v>205</v>
      </c>
      <c r="D31" s="514">
        <v>17</v>
      </c>
      <c r="E31" s="515" t="s">
        <v>965</v>
      </c>
      <c r="F31" s="522"/>
    </row>
    <row r="32" spans="2:6">
      <c r="B32" s="520" t="s">
        <v>905</v>
      </c>
      <c r="C32" s="515" t="s">
        <v>276</v>
      </c>
      <c r="D32" s="514">
        <v>15</v>
      </c>
      <c r="E32" s="515" t="s">
        <v>965</v>
      </c>
      <c r="F32" s="522"/>
    </row>
    <row r="33" spans="2:6">
      <c r="B33" s="520" t="s">
        <v>822</v>
      </c>
      <c r="C33" s="515" t="s">
        <v>540</v>
      </c>
      <c r="D33" s="514">
        <v>9</v>
      </c>
      <c r="E33" s="515" t="s">
        <v>965</v>
      </c>
      <c r="F33" s="522"/>
    </row>
    <row r="34" spans="2:6">
      <c r="B34" s="520" t="s">
        <v>974</v>
      </c>
      <c r="C34" s="510" t="s">
        <v>412</v>
      </c>
      <c r="D34" s="514">
        <v>9</v>
      </c>
      <c r="E34" s="515" t="s">
        <v>965</v>
      </c>
      <c r="F34" s="522"/>
    </row>
    <row r="35" spans="2:6">
      <c r="B35" s="520" t="s">
        <v>975</v>
      </c>
      <c r="C35" s="515" t="s">
        <v>16</v>
      </c>
      <c r="D35" s="514">
        <v>9</v>
      </c>
      <c r="E35" s="515" t="s">
        <v>965</v>
      </c>
      <c r="F35" s="522"/>
    </row>
    <row r="36" spans="2:6">
      <c r="B36" s="520" t="s">
        <v>976</v>
      </c>
      <c r="C36" s="515" t="s">
        <v>262</v>
      </c>
      <c r="D36" s="514">
        <v>8</v>
      </c>
      <c r="E36" s="515" t="s">
        <v>965</v>
      </c>
      <c r="F36" s="522"/>
    </row>
    <row r="37" spans="2:6">
      <c r="B37" s="520" t="s">
        <v>977</v>
      </c>
      <c r="C37" s="515" t="s">
        <v>618</v>
      </c>
      <c r="D37" s="514">
        <v>4</v>
      </c>
      <c r="E37" s="515" t="s">
        <v>965</v>
      </c>
      <c r="F37" s="525" t="s">
        <v>978</v>
      </c>
    </row>
    <row r="38" spans="2:6">
      <c r="B38" s="520" t="s">
        <v>979</v>
      </c>
      <c r="C38" s="515" t="s">
        <v>502</v>
      </c>
      <c r="D38" s="514">
        <v>3</v>
      </c>
      <c r="E38" s="515" t="s">
        <v>965</v>
      </c>
      <c r="F38" s="522"/>
    </row>
    <row r="39" spans="2:6">
      <c r="B39" s="520"/>
      <c r="C39" s="515"/>
      <c r="D39" s="514"/>
      <c r="E39" s="515"/>
      <c r="F39" s="522"/>
    </row>
  </sheetData>
  <printOptions horizontalCentered="1"/>
  <pageMargins left="0.35433070866141736" right="0.35433070866141736" top="0.59055118110236227" bottom="0.39370078740157483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topLeftCell="A16" zoomScaleNormal="100" workbookViewId="0">
      <selection activeCell="R16" sqref="R16"/>
    </sheetView>
  </sheetViews>
  <sheetFormatPr defaultRowHeight="13.2"/>
  <cols>
    <col min="1" max="1" width="5.6640625" style="64" customWidth="1"/>
    <col min="2" max="2" width="5.6640625" style="64" hidden="1" customWidth="1"/>
    <col min="3" max="3" width="10.5546875" style="64" customWidth="1"/>
    <col min="4" max="4" width="14.33203125" style="64" customWidth="1"/>
    <col min="5" max="5" width="8.88671875" style="97" customWidth="1"/>
    <col min="6" max="6" width="11" style="76" customWidth="1"/>
    <col min="7" max="7" width="11.88671875" style="76" customWidth="1"/>
    <col min="8" max="8" width="11.5546875" style="76" customWidth="1"/>
    <col min="9" max="9" width="5.88671875" style="76" bestFit="1" customWidth="1"/>
    <col min="10" max="10" width="9.109375" style="355" customWidth="1"/>
    <col min="11" max="11" width="8.6640625" style="69" customWidth="1"/>
    <col min="12" max="12" width="7.109375" style="69" customWidth="1"/>
    <col min="13" max="13" width="23.6640625" style="70" bestFit="1" customWidth="1"/>
    <col min="14" max="256" width="9.109375" style="370"/>
    <col min="257" max="257" width="5.6640625" style="370" customWidth="1"/>
    <col min="258" max="258" width="0" style="370" hidden="1" customWidth="1"/>
    <col min="259" max="259" width="10.5546875" style="370" customWidth="1"/>
    <col min="260" max="260" width="14.33203125" style="370" customWidth="1"/>
    <col min="261" max="261" width="8.88671875" style="370" customWidth="1"/>
    <col min="262" max="262" width="11" style="370" customWidth="1"/>
    <col min="263" max="263" width="11.88671875" style="370" customWidth="1"/>
    <col min="264" max="264" width="11.5546875" style="370" customWidth="1"/>
    <col min="265" max="265" width="5.88671875" style="370" bestFit="1" customWidth="1"/>
    <col min="266" max="266" width="9.109375" style="370" customWidth="1"/>
    <col min="267" max="267" width="8.6640625" style="370" customWidth="1"/>
    <col min="268" max="268" width="7.109375" style="370" customWidth="1"/>
    <col min="269" max="269" width="23.6640625" style="370" bestFit="1" customWidth="1"/>
    <col min="270" max="512" width="9.109375" style="370"/>
    <col min="513" max="513" width="5.6640625" style="370" customWidth="1"/>
    <col min="514" max="514" width="0" style="370" hidden="1" customWidth="1"/>
    <col min="515" max="515" width="10.5546875" style="370" customWidth="1"/>
    <col min="516" max="516" width="14.33203125" style="370" customWidth="1"/>
    <col min="517" max="517" width="8.88671875" style="370" customWidth="1"/>
    <col min="518" max="518" width="11" style="370" customWidth="1"/>
    <col min="519" max="519" width="11.88671875" style="370" customWidth="1"/>
    <col min="520" max="520" width="11.5546875" style="370" customWidth="1"/>
    <col min="521" max="521" width="5.88671875" style="370" bestFit="1" customWidth="1"/>
    <col min="522" max="522" width="9.109375" style="370" customWidth="1"/>
    <col min="523" max="523" width="8.6640625" style="370" customWidth="1"/>
    <col min="524" max="524" width="7.109375" style="370" customWidth="1"/>
    <col min="525" max="525" width="23.6640625" style="370" bestFit="1" customWidth="1"/>
    <col min="526" max="768" width="9.109375" style="370"/>
    <col min="769" max="769" width="5.6640625" style="370" customWidth="1"/>
    <col min="770" max="770" width="0" style="370" hidden="1" customWidth="1"/>
    <col min="771" max="771" width="10.5546875" style="370" customWidth="1"/>
    <col min="772" max="772" width="14.33203125" style="370" customWidth="1"/>
    <col min="773" max="773" width="8.88671875" style="370" customWidth="1"/>
    <col min="774" max="774" width="11" style="370" customWidth="1"/>
    <col min="775" max="775" width="11.88671875" style="370" customWidth="1"/>
    <col min="776" max="776" width="11.5546875" style="370" customWidth="1"/>
    <col min="777" max="777" width="5.88671875" style="370" bestFit="1" customWidth="1"/>
    <col min="778" max="778" width="9.109375" style="370" customWidth="1"/>
    <col min="779" max="779" width="8.6640625" style="370" customWidth="1"/>
    <col min="780" max="780" width="7.109375" style="370" customWidth="1"/>
    <col min="781" max="781" width="23.6640625" style="370" bestFit="1" customWidth="1"/>
    <col min="782" max="1024" width="9.109375" style="370"/>
    <col min="1025" max="1025" width="5.6640625" style="370" customWidth="1"/>
    <col min="1026" max="1026" width="0" style="370" hidden="1" customWidth="1"/>
    <col min="1027" max="1027" width="10.5546875" style="370" customWidth="1"/>
    <col min="1028" max="1028" width="14.33203125" style="370" customWidth="1"/>
    <col min="1029" max="1029" width="8.88671875" style="370" customWidth="1"/>
    <col min="1030" max="1030" width="11" style="370" customWidth="1"/>
    <col min="1031" max="1031" width="11.88671875" style="370" customWidth="1"/>
    <col min="1032" max="1032" width="11.5546875" style="370" customWidth="1"/>
    <col min="1033" max="1033" width="5.88671875" style="370" bestFit="1" customWidth="1"/>
    <col min="1034" max="1034" width="9.109375" style="370" customWidth="1"/>
    <col min="1035" max="1035" width="8.6640625" style="370" customWidth="1"/>
    <col min="1036" max="1036" width="7.109375" style="370" customWidth="1"/>
    <col min="1037" max="1037" width="23.6640625" style="370" bestFit="1" customWidth="1"/>
    <col min="1038" max="1280" width="9.109375" style="370"/>
    <col min="1281" max="1281" width="5.6640625" style="370" customWidth="1"/>
    <col min="1282" max="1282" width="0" style="370" hidden="1" customWidth="1"/>
    <col min="1283" max="1283" width="10.5546875" style="370" customWidth="1"/>
    <col min="1284" max="1284" width="14.33203125" style="370" customWidth="1"/>
    <col min="1285" max="1285" width="8.88671875" style="370" customWidth="1"/>
    <col min="1286" max="1286" width="11" style="370" customWidth="1"/>
    <col min="1287" max="1287" width="11.88671875" style="370" customWidth="1"/>
    <col min="1288" max="1288" width="11.5546875" style="370" customWidth="1"/>
    <col min="1289" max="1289" width="5.88671875" style="370" bestFit="1" customWidth="1"/>
    <col min="1290" max="1290" width="9.109375" style="370" customWidth="1"/>
    <col min="1291" max="1291" width="8.6640625" style="370" customWidth="1"/>
    <col min="1292" max="1292" width="7.109375" style="370" customWidth="1"/>
    <col min="1293" max="1293" width="23.6640625" style="370" bestFit="1" customWidth="1"/>
    <col min="1294" max="1536" width="9.109375" style="370"/>
    <col min="1537" max="1537" width="5.6640625" style="370" customWidth="1"/>
    <col min="1538" max="1538" width="0" style="370" hidden="1" customWidth="1"/>
    <col min="1539" max="1539" width="10.5546875" style="370" customWidth="1"/>
    <col min="1540" max="1540" width="14.33203125" style="370" customWidth="1"/>
    <col min="1541" max="1541" width="8.88671875" style="370" customWidth="1"/>
    <col min="1542" max="1542" width="11" style="370" customWidth="1"/>
    <col min="1543" max="1543" width="11.88671875" style="370" customWidth="1"/>
    <col min="1544" max="1544" width="11.5546875" style="370" customWidth="1"/>
    <col min="1545" max="1545" width="5.88671875" style="370" bestFit="1" customWidth="1"/>
    <col min="1546" max="1546" width="9.109375" style="370" customWidth="1"/>
    <col min="1547" max="1547" width="8.6640625" style="370" customWidth="1"/>
    <col min="1548" max="1548" width="7.109375" style="370" customWidth="1"/>
    <col min="1549" max="1549" width="23.6640625" style="370" bestFit="1" customWidth="1"/>
    <col min="1550" max="1792" width="9.109375" style="370"/>
    <col min="1793" max="1793" width="5.6640625" style="370" customWidth="1"/>
    <col min="1794" max="1794" width="0" style="370" hidden="1" customWidth="1"/>
    <col min="1795" max="1795" width="10.5546875" style="370" customWidth="1"/>
    <col min="1796" max="1796" width="14.33203125" style="370" customWidth="1"/>
    <col min="1797" max="1797" width="8.88671875" style="370" customWidth="1"/>
    <col min="1798" max="1798" width="11" style="370" customWidth="1"/>
    <col min="1799" max="1799" width="11.88671875" style="370" customWidth="1"/>
    <col min="1800" max="1800" width="11.5546875" style="370" customWidth="1"/>
    <col min="1801" max="1801" width="5.88671875" style="370" bestFit="1" customWidth="1"/>
    <col min="1802" max="1802" width="9.109375" style="370" customWidth="1"/>
    <col min="1803" max="1803" width="8.6640625" style="370" customWidth="1"/>
    <col min="1804" max="1804" width="7.109375" style="370" customWidth="1"/>
    <col min="1805" max="1805" width="23.6640625" style="370" bestFit="1" customWidth="1"/>
    <col min="1806" max="2048" width="9.109375" style="370"/>
    <col min="2049" max="2049" width="5.6640625" style="370" customWidth="1"/>
    <col min="2050" max="2050" width="0" style="370" hidden="1" customWidth="1"/>
    <col min="2051" max="2051" width="10.5546875" style="370" customWidth="1"/>
    <col min="2052" max="2052" width="14.33203125" style="370" customWidth="1"/>
    <col min="2053" max="2053" width="8.88671875" style="370" customWidth="1"/>
    <col min="2054" max="2054" width="11" style="370" customWidth="1"/>
    <col min="2055" max="2055" width="11.88671875" style="370" customWidth="1"/>
    <col min="2056" max="2056" width="11.5546875" style="370" customWidth="1"/>
    <col min="2057" max="2057" width="5.88671875" style="370" bestFit="1" customWidth="1"/>
    <col min="2058" max="2058" width="9.109375" style="370" customWidth="1"/>
    <col min="2059" max="2059" width="8.6640625" style="370" customWidth="1"/>
    <col min="2060" max="2060" width="7.109375" style="370" customWidth="1"/>
    <col min="2061" max="2061" width="23.6640625" style="370" bestFit="1" customWidth="1"/>
    <col min="2062" max="2304" width="9.109375" style="370"/>
    <col min="2305" max="2305" width="5.6640625" style="370" customWidth="1"/>
    <col min="2306" max="2306" width="0" style="370" hidden="1" customWidth="1"/>
    <col min="2307" max="2307" width="10.5546875" style="370" customWidth="1"/>
    <col min="2308" max="2308" width="14.33203125" style="370" customWidth="1"/>
    <col min="2309" max="2309" width="8.88671875" style="370" customWidth="1"/>
    <col min="2310" max="2310" width="11" style="370" customWidth="1"/>
    <col min="2311" max="2311" width="11.88671875" style="370" customWidth="1"/>
    <col min="2312" max="2312" width="11.5546875" style="370" customWidth="1"/>
    <col min="2313" max="2313" width="5.88671875" style="370" bestFit="1" customWidth="1"/>
    <col min="2314" max="2314" width="9.109375" style="370" customWidth="1"/>
    <col min="2315" max="2315" width="8.6640625" style="370" customWidth="1"/>
    <col min="2316" max="2316" width="7.109375" style="370" customWidth="1"/>
    <col min="2317" max="2317" width="23.6640625" style="370" bestFit="1" customWidth="1"/>
    <col min="2318" max="2560" width="9.109375" style="370"/>
    <col min="2561" max="2561" width="5.6640625" style="370" customWidth="1"/>
    <col min="2562" max="2562" width="0" style="370" hidden="1" customWidth="1"/>
    <col min="2563" max="2563" width="10.5546875" style="370" customWidth="1"/>
    <col min="2564" max="2564" width="14.33203125" style="370" customWidth="1"/>
    <col min="2565" max="2565" width="8.88671875" style="370" customWidth="1"/>
    <col min="2566" max="2566" width="11" style="370" customWidth="1"/>
    <col min="2567" max="2567" width="11.88671875" style="370" customWidth="1"/>
    <col min="2568" max="2568" width="11.5546875" style="370" customWidth="1"/>
    <col min="2569" max="2569" width="5.88671875" style="370" bestFit="1" customWidth="1"/>
    <col min="2570" max="2570" width="9.109375" style="370" customWidth="1"/>
    <col min="2571" max="2571" width="8.6640625" style="370" customWidth="1"/>
    <col min="2572" max="2572" width="7.109375" style="370" customWidth="1"/>
    <col min="2573" max="2573" width="23.6640625" style="370" bestFit="1" customWidth="1"/>
    <col min="2574" max="2816" width="9.109375" style="370"/>
    <col min="2817" max="2817" width="5.6640625" style="370" customWidth="1"/>
    <col min="2818" max="2818" width="0" style="370" hidden="1" customWidth="1"/>
    <col min="2819" max="2819" width="10.5546875" style="370" customWidth="1"/>
    <col min="2820" max="2820" width="14.33203125" style="370" customWidth="1"/>
    <col min="2821" max="2821" width="8.88671875" style="370" customWidth="1"/>
    <col min="2822" max="2822" width="11" style="370" customWidth="1"/>
    <col min="2823" max="2823" width="11.88671875" style="370" customWidth="1"/>
    <col min="2824" max="2824" width="11.5546875" style="370" customWidth="1"/>
    <col min="2825" max="2825" width="5.88671875" style="370" bestFit="1" customWidth="1"/>
    <col min="2826" max="2826" width="9.109375" style="370" customWidth="1"/>
    <col min="2827" max="2827" width="8.6640625" style="370" customWidth="1"/>
    <col min="2828" max="2828" width="7.109375" style="370" customWidth="1"/>
    <col min="2829" max="2829" width="23.6640625" style="370" bestFit="1" customWidth="1"/>
    <col min="2830" max="3072" width="9.109375" style="370"/>
    <col min="3073" max="3073" width="5.6640625" style="370" customWidth="1"/>
    <col min="3074" max="3074" width="0" style="370" hidden="1" customWidth="1"/>
    <col min="3075" max="3075" width="10.5546875" style="370" customWidth="1"/>
    <col min="3076" max="3076" width="14.33203125" style="370" customWidth="1"/>
    <col min="3077" max="3077" width="8.88671875" style="370" customWidth="1"/>
    <col min="3078" max="3078" width="11" style="370" customWidth="1"/>
    <col min="3079" max="3079" width="11.88671875" style="370" customWidth="1"/>
    <col min="3080" max="3080" width="11.5546875" style="370" customWidth="1"/>
    <col min="3081" max="3081" width="5.88671875" style="370" bestFit="1" customWidth="1"/>
    <col min="3082" max="3082" width="9.109375" style="370" customWidth="1"/>
    <col min="3083" max="3083" width="8.6640625" style="370" customWidth="1"/>
    <col min="3084" max="3084" width="7.109375" style="370" customWidth="1"/>
    <col min="3085" max="3085" width="23.6640625" style="370" bestFit="1" customWidth="1"/>
    <col min="3086" max="3328" width="9.109375" style="370"/>
    <col min="3329" max="3329" width="5.6640625" style="370" customWidth="1"/>
    <col min="3330" max="3330" width="0" style="370" hidden="1" customWidth="1"/>
    <col min="3331" max="3331" width="10.5546875" style="370" customWidth="1"/>
    <col min="3332" max="3332" width="14.33203125" style="370" customWidth="1"/>
    <col min="3333" max="3333" width="8.88671875" style="370" customWidth="1"/>
    <col min="3334" max="3334" width="11" style="370" customWidth="1"/>
    <col min="3335" max="3335" width="11.88671875" style="370" customWidth="1"/>
    <col min="3336" max="3336" width="11.5546875" style="370" customWidth="1"/>
    <col min="3337" max="3337" width="5.88671875" style="370" bestFit="1" customWidth="1"/>
    <col min="3338" max="3338" width="9.109375" style="370" customWidth="1"/>
    <col min="3339" max="3339" width="8.6640625" style="370" customWidth="1"/>
    <col min="3340" max="3340" width="7.109375" style="370" customWidth="1"/>
    <col min="3341" max="3341" width="23.6640625" style="370" bestFit="1" customWidth="1"/>
    <col min="3342" max="3584" width="9.109375" style="370"/>
    <col min="3585" max="3585" width="5.6640625" style="370" customWidth="1"/>
    <col min="3586" max="3586" width="0" style="370" hidden="1" customWidth="1"/>
    <col min="3587" max="3587" width="10.5546875" style="370" customWidth="1"/>
    <col min="3588" max="3588" width="14.33203125" style="370" customWidth="1"/>
    <col min="3589" max="3589" width="8.88671875" style="370" customWidth="1"/>
    <col min="3590" max="3590" width="11" style="370" customWidth="1"/>
    <col min="3591" max="3591" width="11.88671875" style="370" customWidth="1"/>
    <col min="3592" max="3592" width="11.5546875" style="370" customWidth="1"/>
    <col min="3593" max="3593" width="5.88671875" style="370" bestFit="1" customWidth="1"/>
    <col min="3594" max="3594" width="9.109375" style="370" customWidth="1"/>
    <col min="3595" max="3595" width="8.6640625" style="370" customWidth="1"/>
    <col min="3596" max="3596" width="7.109375" style="370" customWidth="1"/>
    <col min="3597" max="3597" width="23.6640625" style="370" bestFit="1" customWidth="1"/>
    <col min="3598" max="3840" width="9.109375" style="370"/>
    <col min="3841" max="3841" width="5.6640625" style="370" customWidth="1"/>
    <col min="3842" max="3842" width="0" style="370" hidden="1" customWidth="1"/>
    <col min="3843" max="3843" width="10.5546875" style="370" customWidth="1"/>
    <col min="3844" max="3844" width="14.33203125" style="370" customWidth="1"/>
    <col min="3845" max="3845" width="8.88671875" style="370" customWidth="1"/>
    <col min="3846" max="3846" width="11" style="370" customWidth="1"/>
    <col min="3847" max="3847" width="11.88671875" style="370" customWidth="1"/>
    <col min="3848" max="3848" width="11.5546875" style="370" customWidth="1"/>
    <col min="3849" max="3849" width="5.88671875" style="370" bestFit="1" customWidth="1"/>
    <col min="3850" max="3850" width="9.109375" style="370" customWidth="1"/>
    <col min="3851" max="3851" width="8.6640625" style="370" customWidth="1"/>
    <col min="3852" max="3852" width="7.109375" style="370" customWidth="1"/>
    <col min="3853" max="3853" width="23.6640625" style="370" bestFit="1" customWidth="1"/>
    <col min="3854" max="4096" width="9.109375" style="370"/>
    <col min="4097" max="4097" width="5.6640625" style="370" customWidth="1"/>
    <col min="4098" max="4098" width="0" style="370" hidden="1" customWidth="1"/>
    <col min="4099" max="4099" width="10.5546875" style="370" customWidth="1"/>
    <col min="4100" max="4100" width="14.33203125" style="370" customWidth="1"/>
    <col min="4101" max="4101" width="8.88671875" style="370" customWidth="1"/>
    <col min="4102" max="4102" width="11" style="370" customWidth="1"/>
    <col min="4103" max="4103" width="11.88671875" style="370" customWidth="1"/>
    <col min="4104" max="4104" width="11.5546875" style="370" customWidth="1"/>
    <col min="4105" max="4105" width="5.88671875" style="370" bestFit="1" customWidth="1"/>
    <col min="4106" max="4106" width="9.109375" style="370" customWidth="1"/>
    <col min="4107" max="4107" width="8.6640625" style="370" customWidth="1"/>
    <col min="4108" max="4108" width="7.109375" style="370" customWidth="1"/>
    <col min="4109" max="4109" width="23.6640625" style="370" bestFit="1" customWidth="1"/>
    <col min="4110" max="4352" width="9.109375" style="370"/>
    <col min="4353" max="4353" width="5.6640625" style="370" customWidth="1"/>
    <col min="4354" max="4354" width="0" style="370" hidden="1" customWidth="1"/>
    <col min="4355" max="4355" width="10.5546875" style="370" customWidth="1"/>
    <col min="4356" max="4356" width="14.33203125" style="370" customWidth="1"/>
    <col min="4357" max="4357" width="8.88671875" style="370" customWidth="1"/>
    <col min="4358" max="4358" width="11" style="370" customWidth="1"/>
    <col min="4359" max="4359" width="11.88671875" style="370" customWidth="1"/>
    <col min="4360" max="4360" width="11.5546875" style="370" customWidth="1"/>
    <col min="4361" max="4361" width="5.88671875" style="370" bestFit="1" customWidth="1"/>
    <col min="4362" max="4362" width="9.109375" style="370" customWidth="1"/>
    <col min="4363" max="4363" width="8.6640625" style="370" customWidth="1"/>
    <col min="4364" max="4364" width="7.109375" style="370" customWidth="1"/>
    <col min="4365" max="4365" width="23.6640625" style="370" bestFit="1" customWidth="1"/>
    <col min="4366" max="4608" width="9.109375" style="370"/>
    <col min="4609" max="4609" width="5.6640625" style="370" customWidth="1"/>
    <col min="4610" max="4610" width="0" style="370" hidden="1" customWidth="1"/>
    <col min="4611" max="4611" width="10.5546875" style="370" customWidth="1"/>
    <col min="4612" max="4612" width="14.33203125" style="370" customWidth="1"/>
    <col min="4613" max="4613" width="8.88671875" style="370" customWidth="1"/>
    <col min="4614" max="4614" width="11" style="370" customWidth="1"/>
    <col min="4615" max="4615" width="11.88671875" style="370" customWidth="1"/>
    <col min="4616" max="4616" width="11.5546875" style="370" customWidth="1"/>
    <col min="4617" max="4617" width="5.88671875" style="370" bestFit="1" customWidth="1"/>
    <col min="4618" max="4618" width="9.109375" style="370" customWidth="1"/>
    <col min="4619" max="4619" width="8.6640625" style="370" customWidth="1"/>
    <col min="4620" max="4620" width="7.109375" style="370" customWidth="1"/>
    <col min="4621" max="4621" width="23.6640625" style="370" bestFit="1" customWidth="1"/>
    <col min="4622" max="4864" width="9.109375" style="370"/>
    <col min="4865" max="4865" width="5.6640625" style="370" customWidth="1"/>
    <col min="4866" max="4866" width="0" style="370" hidden="1" customWidth="1"/>
    <col min="4867" max="4867" width="10.5546875" style="370" customWidth="1"/>
    <col min="4868" max="4868" width="14.33203125" style="370" customWidth="1"/>
    <col min="4869" max="4869" width="8.88671875" style="370" customWidth="1"/>
    <col min="4870" max="4870" width="11" style="370" customWidth="1"/>
    <col min="4871" max="4871" width="11.88671875" style="370" customWidth="1"/>
    <col min="4872" max="4872" width="11.5546875" style="370" customWidth="1"/>
    <col min="4873" max="4873" width="5.88671875" style="370" bestFit="1" customWidth="1"/>
    <col min="4874" max="4874" width="9.109375" style="370" customWidth="1"/>
    <col min="4875" max="4875" width="8.6640625" style="370" customWidth="1"/>
    <col min="4876" max="4876" width="7.109375" style="370" customWidth="1"/>
    <col min="4877" max="4877" width="23.6640625" style="370" bestFit="1" customWidth="1"/>
    <col min="4878" max="5120" width="9.109375" style="370"/>
    <col min="5121" max="5121" width="5.6640625" style="370" customWidth="1"/>
    <col min="5122" max="5122" width="0" style="370" hidden="1" customWidth="1"/>
    <col min="5123" max="5123" width="10.5546875" style="370" customWidth="1"/>
    <col min="5124" max="5124" width="14.33203125" style="370" customWidth="1"/>
    <col min="5125" max="5125" width="8.88671875" style="370" customWidth="1"/>
    <col min="5126" max="5126" width="11" style="370" customWidth="1"/>
    <col min="5127" max="5127" width="11.88671875" style="370" customWidth="1"/>
    <col min="5128" max="5128" width="11.5546875" style="370" customWidth="1"/>
    <col min="5129" max="5129" width="5.88671875" style="370" bestFit="1" customWidth="1"/>
    <col min="5130" max="5130" width="9.109375" style="370" customWidth="1"/>
    <col min="5131" max="5131" width="8.6640625" style="370" customWidth="1"/>
    <col min="5132" max="5132" width="7.109375" style="370" customWidth="1"/>
    <col min="5133" max="5133" width="23.6640625" style="370" bestFit="1" customWidth="1"/>
    <col min="5134" max="5376" width="9.109375" style="370"/>
    <col min="5377" max="5377" width="5.6640625" style="370" customWidth="1"/>
    <col min="5378" max="5378" width="0" style="370" hidden="1" customWidth="1"/>
    <col min="5379" max="5379" width="10.5546875" style="370" customWidth="1"/>
    <col min="5380" max="5380" width="14.33203125" style="370" customWidth="1"/>
    <col min="5381" max="5381" width="8.88671875" style="370" customWidth="1"/>
    <col min="5382" max="5382" width="11" style="370" customWidth="1"/>
    <col min="5383" max="5383" width="11.88671875" style="370" customWidth="1"/>
    <col min="5384" max="5384" width="11.5546875" style="370" customWidth="1"/>
    <col min="5385" max="5385" width="5.88671875" style="370" bestFit="1" customWidth="1"/>
    <col min="5386" max="5386" width="9.109375" style="370" customWidth="1"/>
    <col min="5387" max="5387" width="8.6640625" style="370" customWidth="1"/>
    <col min="5388" max="5388" width="7.109375" style="370" customWidth="1"/>
    <col min="5389" max="5389" width="23.6640625" style="370" bestFit="1" customWidth="1"/>
    <col min="5390" max="5632" width="9.109375" style="370"/>
    <col min="5633" max="5633" width="5.6640625" style="370" customWidth="1"/>
    <col min="5634" max="5634" width="0" style="370" hidden="1" customWidth="1"/>
    <col min="5635" max="5635" width="10.5546875" style="370" customWidth="1"/>
    <col min="5636" max="5636" width="14.33203125" style="370" customWidth="1"/>
    <col min="5637" max="5637" width="8.88671875" style="370" customWidth="1"/>
    <col min="5638" max="5638" width="11" style="370" customWidth="1"/>
    <col min="5639" max="5639" width="11.88671875" style="370" customWidth="1"/>
    <col min="5640" max="5640" width="11.5546875" style="370" customWidth="1"/>
    <col min="5641" max="5641" width="5.88671875" style="370" bestFit="1" customWidth="1"/>
    <col min="5642" max="5642" width="9.109375" style="370" customWidth="1"/>
    <col min="5643" max="5643" width="8.6640625" style="370" customWidth="1"/>
    <col min="5644" max="5644" width="7.109375" style="370" customWidth="1"/>
    <col min="5645" max="5645" width="23.6640625" style="370" bestFit="1" customWidth="1"/>
    <col min="5646" max="5888" width="9.109375" style="370"/>
    <col min="5889" max="5889" width="5.6640625" style="370" customWidth="1"/>
    <col min="5890" max="5890" width="0" style="370" hidden="1" customWidth="1"/>
    <col min="5891" max="5891" width="10.5546875" style="370" customWidth="1"/>
    <col min="5892" max="5892" width="14.33203125" style="370" customWidth="1"/>
    <col min="5893" max="5893" width="8.88671875" style="370" customWidth="1"/>
    <col min="5894" max="5894" width="11" style="370" customWidth="1"/>
    <col min="5895" max="5895" width="11.88671875" style="370" customWidth="1"/>
    <col min="5896" max="5896" width="11.5546875" style="370" customWidth="1"/>
    <col min="5897" max="5897" width="5.88671875" style="370" bestFit="1" customWidth="1"/>
    <col min="5898" max="5898" width="9.109375" style="370" customWidth="1"/>
    <col min="5899" max="5899" width="8.6640625" style="370" customWidth="1"/>
    <col min="5900" max="5900" width="7.109375" style="370" customWidth="1"/>
    <col min="5901" max="5901" width="23.6640625" style="370" bestFit="1" customWidth="1"/>
    <col min="5902" max="6144" width="9.109375" style="370"/>
    <col min="6145" max="6145" width="5.6640625" style="370" customWidth="1"/>
    <col min="6146" max="6146" width="0" style="370" hidden="1" customWidth="1"/>
    <col min="6147" max="6147" width="10.5546875" style="370" customWidth="1"/>
    <col min="6148" max="6148" width="14.33203125" style="370" customWidth="1"/>
    <col min="6149" max="6149" width="8.88671875" style="370" customWidth="1"/>
    <col min="6150" max="6150" width="11" style="370" customWidth="1"/>
    <col min="6151" max="6151" width="11.88671875" style="370" customWidth="1"/>
    <col min="6152" max="6152" width="11.5546875" style="370" customWidth="1"/>
    <col min="6153" max="6153" width="5.88671875" style="370" bestFit="1" customWidth="1"/>
    <col min="6154" max="6154" width="9.109375" style="370" customWidth="1"/>
    <col min="6155" max="6155" width="8.6640625" style="370" customWidth="1"/>
    <col min="6156" max="6156" width="7.109375" style="370" customWidth="1"/>
    <col min="6157" max="6157" width="23.6640625" style="370" bestFit="1" customWidth="1"/>
    <col min="6158" max="6400" width="9.109375" style="370"/>
    <col min="6401" max="6401" width="5.6640625" style="370" customWidth="1"/>
    <col min="6402" max="6402" width="0" style="370" hidden="1" customWidth="1"/>
    <col min="6403" max="6403" width="10.5546875" style="370" customWidth="1"/>
    <col min="6404" max="6404" width="14.33203125" style="370" customWidth="1"/>
    <col min="6405" max="6405" width="8.88671875" style="370" customWidth="1"/>
    <col min="6406" max="6406" width="11" style="370" customWidth="1"/>
    <col min="6407" max="6407" width="11.88671875" style="370" customWidth="1"/>
    <col min="6408" max="6408" width="11.5546875" style="370" customWidth="1"/>
    <col min="6409" max="6409" width="5.88671875" style="370" bestFit="1" customWidth="1"/>
    <col min="6410" max="6410" width="9.109375" style="370" customWidth="1"/>
    <col min="6411" max="6411" width="8.6640625" style="370" customWidth="1"/>
    <col min="6412" max="6412" width="7.109375" style="370" customWidth="1"/>
    <col min="6413" max="6413" width="23.6640625" style="370" bestFit="1" customWidth="1"/>
    <col min="6414" max="6656" width="9.109375" style="370"/>
    <col min="6657" max="6657" width="5.6640625" style="370" customWidth="1"/>
    <col min="6658" max="6658" width="0" style="370" hidden="1" customWidth="1"/>
    <col min="6659" max="6659" width="10.5546875" style="370" customWidth="1"/>
    <col min="6660" max="6660" width="14.33203125" style="370" customWidth="1"/>
    <col min="6661" max="6661" width="8.88671875" style="370" customWidth="1"/>
    <col min="6662" max="6662" width="11" style="370" customWidth="1"/>
    <col min="6663" max="6663" width="11.88671875" style="370" customWidth="1"/>
    <col min="6664" max="6664" width="11.5546875" style="370" customWidth="1"/>
    <col min="6665" max="6665" width="5.88671875" style="370" bestFit="1" customWidth="1"/>
    <col min="6666" max="6666" width="9.109375" style="370" customWidth="1"/>
    <col min="6667" max="6667" width="8.6640625" style="370" customWidth="1"/>
    <col min="6668" max="6668" width="7.109375" style="370" customWidth="1"/>
    <col min="6669" max="6669" width="23.6640625" style="370" bestFit="1" customWidth="1"/>
    <col min="6670" max="6912" width="9.109375" style="370"/>
    <col min="6913" max="6913" width="5.6640625" style="370" customWidth="1"/>
    <col min="6914" max="6914" width="0" style="370" hidden="1" customWidth="1"/>
    <col min="6915" max="6915" width="10.5546875" style="370" customWidth="1"/>
    <col min="6916" max="6916" width="14.33203125" style="370" customWidth="1"/>
    <col min="6917" max="6917" width="8.88671875" style="370" customWidth="1"/>
    <col min="6918" max="6918" width="11" style="370" customWidth="1"/>
    <col min="6919" max="6919" width="11.88671875" style="370" customWidth="1"/>
    <col min="6920" max="6920" width="11.5546875" style="370" customWidth="1"/>
    <col min="6921" max="6921" width="5.88671875" style="370" bestFit="1" customWidth="1"/>
    <col min="6922" max="6922" width="9.109375" style="370" customWidth="1"/>
    <col min="6923" max="6923" width="8.6640625" style="370" customWidth="1"/>
    <col min="6924" max="6924" width="7.109375" style="370" customWidth="1"/>
    <col min="6925" max="6925" width="23.6640625" style="370" bestFit="1" customWidth="1"/>
    <col min="6926" max="7168" width="9.109375" style="370"/>
    <col min="7169" max="7169" width="5.6640625" style="370" customWidth="1"/>
    <col min="7170" max="7170" width="0" style="370" hidden="1" customWidth="1"/>
    <col min="7171" max="7171" width="10.5546875" style="370" customWidth="1"/>
    <col min="7172" max="7172" width="14.33203125" style="370" customWidth="1"/>
    <col min="7173" max="7173" width="8.88671875" style="370" customWidth="1"/>
    <col min="7174" max="7174" width="11" style="370" customWidth="1"/>
    <col min="7175" max="7175" width="11.88671875" style="370" customWidth="1"/>
    <col min="7176" max="7176" width="11.5546875" style="370" customWidth="1"/>
    <col min="7177" max="7177" width="5.88671875" style="370" bestFit="1" customWidth="1"/>
    <col min="7178" max="7178" width="9.109375" style="370" customWidth="1"/>
    <col min="7179" max="7179" width="8.6640625" style="370" customWidth="1"/>
    <col min="7180" max="7180" width="7.109375" style="370" customWidth="1"/>
    <col min="7181" max="7181" width="23.6640625" style="370" bestFit="1" customWidth="1"/>
    <col min="7182" max="7424" width="9.109375" style="370"/>
    <col min="7425" max="7425" width="5.6640625" style="370" customWidth="1"/>
    <col min="7426" max="7426" width="0" style="370" hidden="1" customWidth="1"/>
    <col min="7427" max="7427" width="10.5546875" style="370" customWidth="1"/>
    <col min="7428" max="7428" width="14.33203125" style="370" customWidth="1"/>
    <col min="7429" max="7429" width="8.88671875" style="370" customWidth="1"/>
    <col min="7430" max="7430" width="11" style="370" customWidth="1"/>
    <col min="7431" max="7431" width="11.88671875" style="370" customWidth="1"/>
    <col min="7432" max="7432" width="11.5546875" style="370" customWidth="1"/>
    <col min="7433" max="7433" width="5.88671875" style="370" bestFit="1" customWidth="1"/>
    <col min="7434" max="7434" width="9.109375" style="370" customWidth="1"/>
    <col min="7435" max="7435" width="8.6640625" style="370" customWidth="1"/>
    <col min="7436" max="7436" width="7.109375" style="370" customWidth="1"/>
    <col min="7437" max="7437" width="23.6640625" style="370" bestFit="1" customWidth="1"/>
    <col min="7438" max="7680" width="9.109375" style="370"/>
    <col min="7681" max="7681" width="5.6640625" style="370" customWidth="1"/>
    <col min="7682" max="7682" width="0" style="370" hidden="1" customWidth="1"/>
    <col min="7683" max="7683" width="10.5546875" style="370" customWidth="1"/>
    <col min="7684" max="7684" width="14.33203125" style="370" customWidth="1"/>
    <col min="7685" max="7685" width="8.88671875" style="370" customWidth="1"/>
    <col min="7686" max="7686" width="11" style="370" customWidth="1"/>
    <col min="7687" max="7687" width="11.88671875" style="370" customWidth="1"/>
    <col min="7688" max="7688" width="11.5546875" style="370" customWidth="1"/>
    <col min="7689" max="7689" width="5.88671875" style="370" bestFit="1" customWidth="1"/>
    <col min="7690" max="7690" width="9.109375" style="370" customWidth="1"/>
    <col min="7691" max="7691" width="8.6640625" style="370" customWidth="1"/>
    <col min="7692" max="7692" width="7.109375" style="370" customWidth="1"/>
    <col min="7693" max="7693" width="23.6640625" style="370" bestFit="1" customWidth="1"/>
    <col min="7694" max="7936" width="9.109375" style="370"/>
    <col min="7937" max="7937" width="5.6640625" style="370" customWidth="1"/>
    <col min="7938" max="7938" width="0" style="370" hidden="1" customWidth="1"/>
    <col min="7939" max="7939" width="10.5546875" style="370" customWidth="1"/>
    <col min="7940" max="7940" width="14.33203125" style="370" customWidth="1"/>
    <col min="7941" max="7941" width="8.88671875" style="370" customWidth="1"/>
    <col min="7942" max="7942" width="11" style="370" customWidth="1"/>
    <col min="7943" max="7943" width="11.88671875" style="370" customWidth="1"/>
    <col min="7944" max="7944" width="11.5546875" style="370" customWidth="1"/>
    <col min="7945" max="7945" width="5.88671875" style="370" bestFit="1" customWidth="1"/>
    <col min="7946" max="7946" width="9.109375" style="370" customWidth="1"/>
    <col min="7947" max="7947" width="8.6640625" style="370" customWidth="1"/>
    <col min="7948" max="7948" width="7.109375" style="370" customWidth="1"/>
    <col min="7949" max="7949" width="23.6640625" style="370" bestFit="1" customWidth="1"/>
    <col min="7950" max="8192" width="9.109375" style="370"/>
    <col min="8193" max="8193" width="5.6640625" style="370" customWidth="1"/>
    <col min="8194" max="8194" width="0" style="370" hidden="1" customWidth="1"/>
    <col min="8195" max="8195" width="10.5546875" style="370" customWidth="1"/>
    <col min="8196" max="8196" width="14.33203125" style="370" customWidth="1"/>
    <col min="8197" max="8197" width="8.88671875" style="370" customWidth="1"/>
    <col min="8198" max="8198" width="11" style="370" customWidth="1"/>
    <col min="8199" max="8199" width="11.88671875" style="370" customWidth="1"/>
    <col min="8200" max="8200" width="11.5546875" style="370" customWidth="1"/>
    <col min="8201" max="8201" width="5.88671875" style="370" bestFit="1" customWidth="1"/>
    <col min="8202" max="8202" width="9.109375" style="370" customWidth="1"/>
    <col min="8203" max="8203" width="8.6640625" style="370" customWidth="1"/>
    <col min="8204" max="8204" width="7.109375" style="370" customWidth="1"/>
    <col min="8205" max="8205" width="23.6640625" style="370" bestFit="1" customWidth="1"/>
    <col min="8206" max="8448" width="9.109375" style="370"/>
    <col min="8449" max="8449" width="5.6640625" style="370" customWidth="1"/>
    <col min="8450" max="8450" width="0" style="370" hidden="1" customWidth="1"/>
    <col min="8451" max="8451" width="10.5546875" style="370" customWidth="1"/>
    <col min="8452" max="8452" width="14.33203125" style="370" customWidth="1"/>
    <col min="8453" max="8453" width="8.88671875" style="370" customWidth="1"/>
    <col min="8454" max="8454" width="11" style="370" customWidth="1"/>
    <col min="8455" max="8455" width="11.88671875" style="370" customWidth="1"/>
    <col min="8456" max="8456" width="11.5546875" style="370" customWidth="1"/>
    <col min="8457" max="8457" width="5.88671875" style="370" bestFit="1" customWidth="1"/>
    <col min="8458" max="8458" width="9.109375" style="370" customWidth="1"/>
    <col min="8459" max="8459" width="8.6640625" style="370" customWidth="1"/>
    <col min="8460" max="8460" width="7.109375" style="370" customWidth="1"/>
    <col min="8461" max="8461" width="23.6640625" style="370" bestFit="1" customWidth="1"/>
    <col min="8462" max="8704" width="9.109375" style="370"/>
    <col min="8705" max="8705" width="5.6640625" style="370" customWidth="1"/>
    <col min="8706" max="8706" width="0" style="370" hidden="1" customWidth="1"/>
    <col min="8707" max="8707" width="10.5546875" style="370" customWidth="1"/>
    <col min="8708" max="8708" width="14.33203125" style="370" customWidth="1"/>
    <col min="8709" max="8709" width="8.88671875" style="370" customWidth="1"/>
    <col min="8710" max="8710" width="11" style="370" customWidth="1"/>
    <col min="8711" max="8711" width="11.88671875" style="370" customWidth="1"/>
    <col min="8712" max="8712" width="11.5546875" style="370" customWidth="1"/>
    <col min="8713" max="8713" width="5.88671875" style="370" bestFit="1" customWidth="1"/>
    <col min="8714" max="8714" width="9.109375" style="370" customWidth="1"/>
    <col min="8715" max="8715" width="8.6640625" style="370" customWidth="1"/>
    <col min="8716" max="8716" width="7.109375" style="370" customWidth="1"/>
    <col min="8717" max="8717" width="23.6640625" style="370" bestFit="1" customWidth="1"/>
    <col min="8718" max="8960" width="9.109375" style="370"/>
    <col min="8961" max="8961" width="5.6640625" style="370" customWidth="1"/>
    <col min="8962" max="8962" width="0" style="370" hidden="1" customWidth="1"/>
    <col min="8963" max="8963" width="10.5546875" style="370" customWidth="1"/>
    <col min="8964" max="8964" width="14.33203125" style="370" customWidth="1"/>
    <col min="8965" max="8965" width="8.88671875" style="370" customWidth="1"/>
    <col min="8966" max="8966" width="11" style="370" customWidth="1"/>
    <col min="8967" max="8967" width="11.88671875" style="370" customWidth="1"/>
    <col min="8968" max="8968" width="11.5546875" style="370" customWidth="1"/>
    <col min="8969" max="8969" width="5.88671875" style="370" bestFit="1" customWidth="1"/>
    <col min="8970" max="8970" width="9.109375" style="370" customWidth="1"/>
    <col min="8971" max="8971" width="8.6640625" style="370" customWidth="1"/>
    <col min="8972" max="8972" width="7.109375" style="370" customWidth="1"/>
    <col min="8973" max="8973" width="23.6640625" style="370" bestFit="1" customWidth="1"/>
    <col min="8974" max="9216" width="9.109375" style="370"/>
    <col min="9217" max="9217" width="5.6640625" style="370" customWidth="1"/>
    <col min="9218" max="9218" width="0" style="370" hidden="1" customWidth="1"/>
    <col min="9219" max="9219" width="10.5546875" style="370" customWidth="1"/>
    <col min="9220" max="9220" width="14.33203125" style="370" customWidth="1"/>
    <col min="9221" max="9221" width="8.88671875" style="370" customWidth="1"/>
    <col min="9222" max="9222" width="11" style="370" customWidth="1"/>
    <col min="9223" max="9223" width="11.88671875" style="370" customWidth="1"/>
    <col min="9224" max="9224" width="11.5546875" style="370" customWidth="1"/>
    <col min="9225" max="9225" width="5.88671875" style="370" bestFit="1" customWidth="1"/>
    <col min="9226" max="9226" width="9.109375" style="370" customWidth="1"/>
    <col min="9227" max="9227" width="8.6640625" style="370" customWidth="1"/>
    <col min="9228" max="9228" width="7.109375" style="370" customWidth="1"/>
    <col min="9229" max="9229" width="23.6640625" style="370" bestFit="1" customWidth="1"/>
    <col min="9230" max="9472" width="9.109375" style="370"/>
    <col min="9473" max="9473" width="5.6640625" style="370" customWidth="1"/>
    <col min="9474" max="9474" width="0" style="370" hidden="1" customWidth="1"/>
    <col min="9475" max="9475" width="10.5546875" style="370" customWidth="1"/>
    <col min="9476" max="9476" width="14.33203125" style="370" customWidth="1"/>
    <col min="9477" max="9477" width="8.88671875" style="370" customWidth="1"/>
    <col min="9478" max="9478" width="11" style="370" customWidth="1"/>
    <col min="9479" max="9479" width="11.88671875" style="370" customWidth="1"/>
    <col min="9480" max="9480" width="11.5546875" style="370" customWidth="1"/>
    <col min="9481" max="9481" width="5.88671875" style="370" bestFit="1" customWidth="1"/>
    <col min="9482" max="9482" width="9.109375" style="370" customWidth="1"/>
    <col min="9483" max="9483" width="8.6640625" style="370" customWidth="1"/>
    <col min="9484" max="9484" width="7.109375" style="370" customWidth="1"/>
    <col min="9485" max="9485" width="23.6640625" style="370" bestFit="1" customWidth="1"/>
    <col min="9486" max="9728" width="9.109375" style="370"/>
    <col min="9729" max="9729" width="5.6640625" style="370" customWidth="1"/>
    <col min="9730" max="9730" width="0" style="370" hidden="1" customWidth="1"/>
    <col min="9731" max="9731" width="10.5546875" style="370" customWidth="1"/>
    <col min="9732" max="9732" width="14.33203125" style="370" customWidth="1"/>
    <col min="9733" max="9733" width="8.88671875" style="370" customWidth="1"/>
    <col min="9734" max="9734" width="11" style="370" customWidth="1"/>
    <col min="9735" max="9735" width="11.88671875" style="370" customWidth="1"/>
    <col min="9736" max="9736" width="11.5546875" style="370" customWidth="1"/>
    <col min="9737" max="9737" width="5.88671875" style="370" bestFit="1" customWidth="1"/>
    <col min="9738" max="9738" width="9.109375" style="370" customWidth="1"/>
    <col min="9739" max="9739" width="8.6640625" style="370" customWidth="1"/>
    <col min="9740" max="9740" width="7.109375" style="370" customWidth="1"/>
    <col min="9741" max="9741" width="23.6640625" style="370" bestFit="1" customWidth="1"/>
    <col min="9742" max="9984" width="9.109375" style="370"/>
    <col min="9985" max="9985" width="5.6640625" style="370" customWidth="1"/>
    <col min="9986" max="9986" width="0" style="370" hidden="1" customWidth="1"/>
    <col min="9987" max="9987" width="10.5546875" style="370" customWidth="1"/>
    <col min="9988" max="9988" width="14.33203125" style="370" customWidth="1"/>
    <col min="9989" max="9989" width="8.88671875" style="370" customWidth="1"/>
    <col min="9990" max="9990" width="11" style="370" customWidth="1"/>
    <col min="9991" max="9991" width="11.88671875" style="370" customWidth="1"/>
    <col min="9992" max="9992" width="11.5546875" style="370" customWidth="1"/>
    <col min="9993" max="9993" width="5.88671875" style="370" bestFit="1" customWidth="1"/>
    <col min="9994" max="9994" width="9.109375" style="370" customWidth="1"/>
    <col min="9995" max="9995" width="8.6640625" style="370" customWidth="1"/>
    <col min="9996" max="9996" width="7.109375" style="370" customWidth="1"/>
    <col min="9997" max="9997" width="23.6640625" style="370" bestFit="1" customWidth="1"/>
    <col min="9998" max="10240" width="9.109375" style="370"/>
    <col min="10241" max="10241" width="5.6640625" style="370" customWidth="1"/>
    <col min="10242" max="10242" width="0" style="370" hidden="1" customWidth="1"/>
    <col min="10243" max="10243" width="10.5546875" style="370" customWidth="1"/>
    <col min="10244" max="10244" width="14.33203125" style="370" customWidth="1"/>
    <col min="10245" max="10245" width="8.88671875" style="370" customWidth="1"/>
    <col min="10246" max="10246" width="11" style="370" customWidth="1"/>
    <col min="10247" max="10247" width="11.88671875" style="370" customWidth="1"/>
    <col min="10248" max="10248" width="11.5546875" style="370" customWidth="1"/>
    <col min="10249" max="10249" width="5.88671875" style="370" bestFit="1" customWidth="1"/>
    <col min="10250" max="10250" width="9.109375" style="370" customWidth="1"/>
    <col min="10251" max="10251" width="8.6640625" style="370" customWidth="1"/>
    <col min="10252" max="10252" width="7.109375" style="370" customWidth="1"/>
    <col min="10253" max="10253" width="23.6640625" style="370" bestFit="1" customWidth="1"/>
    <col min="10254" max="10496" width="9.109375" style="370"/>
    <col min="10497" max="10497" width="5.6640625" style="370" customWidth="1"/>
    <col min="10498" max="10498" width="0" style="370" hidden="1" customWidth="1"/>
    <col min="10499" max="10499" width="10.5546875" style="370" customWidth="1"/>
    <col min="10500" max="10500" width="14.33203125" style="370" customWidth="1"/>
    <col min="10501" max="10501" width="8.88671875" style="370" customWidth="1"/>
    <col min="10502" max="10502" width="11" style="370" customWidth="1"/>
    <col min="10503" max="10503" width="11.88671875" style="370" customWidth="1"/>
    <col min="10504" max="10504" width="11.5546875" style="370" customWidth="1"/>
    <col min="10505" max="10505" width="5.88671875" style="370" bestFit="1" customWidth="1"/>
    <col min="10506" max="10506" width="9.109375" style="370" customWidth="1"/>
    <col min="10507" max="10507" width="8.6640625" style="370" customWidth="1"/>
    <col min="10508" max="10508" width="7.109375" style="370" customWidth="1"/>
    <col min="10509" max="10509" width="23.6640625" style="370" bestFit="1" customWidth="1"/>
    <col min="10510" max="10752" width="9.109375" style="370"/>
    <col min="10753" max="10753" width="5.6640625" style="370" customWidth="1"/>
    <col min="10754" max="10754" width="0" style="370" hidden="1" customWidth="1"/>
    <col min="10755" max="10755" width="10.5546875" style="370" customWidth="1"/>
    <col min="10756" max="10756" width="14.33203125" style="370" customWidth="1"/>
    <col min="10757" max="10757" width="8.88671875" style="370" customWidth="1"/>
    <col min="10758" max="10758" width="11" style="370" customWidth="1"/>
    <col min="10759" max="10759" width="11.88671875" style="370" customWidth="1"/>
    <col min="10760" max="10760" width="11.5546875" style="370" customWidth="1"/>
    <col min="10761" max="10761" width="5.88671875" style="370" bestFit="1" customWidth="1"/>
    <col min="10762" max="10762" width="9.109375" style="370" customWidth="1"/>
    <col min="10763" max="10763" width="8.6640625" style="370" customWidth="1"/>
    <col min="10764" max="10764" width="7.109375" style="370" customWidth="1"/>
    <col min="10765" max="10765" width="23.6640625" style="370" bestFit="1" customWidth="1"/>
    <col min="10766" max="11008" width="9.109375" style="370"/>
    <col min="11009" max="11009" width="5.6640625" style="370" customWidth="1"/>
    <col min="11010" max="11010" width="0" style="370" hidden="1" customWidth="1"/>
    <col min="11011" max="11011" width="10.5546875" style="370" customWidth="1"/>
    <col min="11012" max="11012" width="14.33203125" style="370" customWidth="1"/>
    <col min="11013" max="11013" width="8.88671875" style="370" customWidth="1"/>
    <col min="11014" max="11014" width="11" style="370" customWidth="1"/>
    <col min="11015" max="11015" width="11.88671875" style="370" customWidth="1"/>
    <col min="11016" max="11016" width="11.5546875" style="370" customWidth="1"/>
    <col min="11017" max="11017" width="5.88671875" style="370" bestFit="1" customWidth="1"/>
    <col min="11018" max="11018" width="9.109375" style="370" customWidth="1"/>
    <col min="11019" max="11019" width="8.6640625" style="370" customWidth="1"/>
    <col min="11020" max="11020" width="7.109375" style="370" customWidth="1"/>
    <col min="11021" max="11021" width="23.6640625" style="370" bestFit="1" customWidth="1"/>
    <col min="11022" max="11264" width="9.109375" style="370"/>
    <col min="11265" max="11265" width="5.6640625" style="370" customWidth="1"/>
    <col min="11266" max="11266" width="0" style="370" hidden="1" customWidth="1"/>
    <col min="11267" max="11267" width="10.5546875" style="370" customWidth="1"/>
    <col min="11268" max="11268" width="14.33203125" style="370" customWidth="1"/>
    <col min="11269" max="11269" width="8.88671875" style="370" customWidth="1"/>
    <col min="11270" max="11270" width="11" style="370" customWidth="1"/>
    <col min="11271" max="11271" width="11.88671875" style="370" customWidth="1"/>
    <col min="11272" max="11272" width="11.5546875" style="370" customWidth="1"/>
    <col min="11273" max="11273" width="5.88671875" style="370" bestFit="1" customWidth="1"/>
    <col min="11274" max="11274" width="9.109375" style="370" customWidth="1"/>
    <col min="11275" max="11275" width="8.6640625" style="370" customWidth="1"/>
    <col min="11276" max="11276" width="7.109375" style="370" customWidth="1"/>
    <col min="11277" max="11277" width="23.6640625" style="370" bestFit="1" customWidth="1"/>
    <col min="11278" max="11520" width="9.109375" style="370"/>
    <col min="11521" max="11521" width="5.6640625" style="370" customWidth="1"/>
    <col min="11522" max="11522" width="0" style="370" hidden="1" customWidth="1"/>
    <col min="11523" max="11523" width="10.5546875" style="370" customWidth="1"/>
    <col min="11524" max="11524" width="14.33203125" style="370" customWidth="1"/>
    <col min="11525" max="11525" width="8.88671875" style="370" customWidth="1"/>
    <col min="11526" max="11526" width="11" style="370" customWidth="1"/>
    <col min="11527" max="11527" width="11.88671875" style="370" customWidth="1"/>
    <col min="11528" max="11528" width="11.5546875" style="370" customWidth="1"/>
    <col min="11529" max="11529" width="5.88671875" style="370" bestFit="1" customWidth="1"/>
    <col min="11530" max="11530" width="9.109375" style="370" customWidth="1"/>
    <col min="11531" max="11531" width="8.6640625" style="370" customWidth="1"/>
    <col min="11532" max="11532" width="7.109375" style="370" customWidth="1"/>
    <col min="11533" max="11533" width="23.6640625" style="370" bestFit="1" customWidth="1"/>
    <col min="11534" max="11776" width="9.109375" style="370"/>
    <col min="11777" max="11777" width="5.6640625" style="370" customWidth="1"/>
    <col min="11778" max="11778" width="0" style="370" hidden="1" customWidth="1"/>
    <col min="11779" max="11779" width="10.5546875" style="370" customWidth="1"/>
    <col min="11780" max="11780" width="14.33203125" style="370" customWidth="1"/>
    <col min="11781" max="11781" width="8.88671875" style="370" customWidth="1"/>
    <col min="11782" max="11782" width="11" style="370" customWidth="1"/>
    <col min="11783" max="11783" width="11.88671875" style="370" customWidth="1"/>
    <col min="11784" max="11784" width="11.5546875" style="370" customWidth="1"/>
    <col min="11785" max="11785" width="5.88671875" style="370" bestFit="1" customWidth="1"/>
    <col min="11786" max="11786" width="9.109375" style="370" customWidth="1"/>
    <col min="11787" max="11787" width="8.6640625" style="370" customWidth="1"/>
    <col min="11788" max="11788" width="7.109375" style="370" customWidth="1"/>
    <col min="11789" max="11789" width="23.6640625" style="370" bestFit="1" customWidth="1"/>
    <col min="11790" max="12032" width="9.109375" style="370"/>
    <col min="12033" max="12033" width="5.6640625" style="370" customWidth="1"/>
    <col min="12034" max="12034" width="0" style="370" hidden="1" customWidth="1"/>
    <col min="12035" max="12035" width="10.5546875" style="370" customWidth="1"/>
    <col min="12036" max="12036" width="14.33203125" style="370" customWidth="1"/>
    <col min="12037" max="12037" width="8.88671875" style="370" customWidth="1"/>
    <col min="12038" max="12038" width="11" style="370" customWidth="1"/>
    <col min="12039" max="12039" width="11.88671875" style="370" customWidth="1"/>
    <col min="12040" max="12040" width="11.5546875" style="370" customWidth="1"/>
    <col min="12041" max="12041" width="5.88671875" style="370" bestFit="1" customWidth="1"/>
    <col min="12042" max="12042" width="9.109375" style="370" customWidth="1"/>
    <col min="12043" max="12043" width="8.6640625" style="370" customWidth="1"/>
    <col min="12044" max="12044" width="7.109375" style="370" customWidth="1"/>
    <col min="12045" max="12045" width="23.6640625" style="370" bestFit="1" customWidth="1"/>
    <col min="12046" max="12288" width="9.109375" style="370"/>
    <col min="12289" max="12289" width="5.6640625" style="370" customWidth="1"/>
    <col min="12290" max="12290" width="0" style="370" hidden="1" customWidth="1"/>
    <col min="12291" max="12291" width="10.5546875" style="370" customWidth="1"/>
    <col min="12292" max="12292" width="14.33203125" style="370" customWidth="1"/>
    <col min="12293" max="12293" width="8.88671875" style="370" customWidth="1"/>
    <col min="12294" max="12294" width="11" style="370" customWidth="1"/>
    <col min="12295" max="12295" width="11.88671875" style="370" customWidth="1"/>
    <col min="12296" max="12296" width="11.5546875" style="370" customWidth="1"/>
    <col min="12297" max="12297" width="5.88671875" style="370" bestFit="1" customWidth="1"/>
    <col min="12298" max="12298" width="9.109375" style="370" customWidth="1"/>
    <col min="12299" max="12299" width="8.6640625" style="370" customWidth="1"/>
    <col min="12300" max="12300" width="7.109375" style="370" customWidth="1"/>
    <col min="12301" max="12301" width="23.6640625" style="370" bestFit="1" customWidth="1"/>
    <col min="12302" max="12544" width="9.109375" style="370"/>
    <col min="12545" max="12545" width="5.6640625" style="370" customWidth="1"/>
    <col min="12546" max="12546" width="0" style="370" hidden="1" customWidth="1"/>
    <col min="12547" max="12547" width="10.5546875" style="370" customWidth="1"/>
    <col min="12548" max="12548" width="14.33203125" style="370" customWidth="1"/>
    <col min="12549" max="12549" width="8.88671875" style="370" customWidth="1"/>
    <col min="12550" max="12550" width="11" style="370" customWidth="1"/>
    <col min="12551" max="12551" width="11.88671875" style="370" customWidth="1"/>
    <col min="12552" max="12552" width="11.5546875" style="370" customWidth="1"/>
    <col min="12553" max="12553" width="5.88671875" style="370" bestFit="1" customWidth="1"/>
    <col min="12554" max="12554" width="9.109375" style="370" customWidth="1"/>
    <col min="12555" max="12555" width="8.6640625" style="370" customWidth="1"/>
    <col min="12556" max="12556" width="7.109375" style="370" customWidth="1"/>
    <col min="12557" max="12557" width="23.6640625" style="370" bestFit="1" customWidth="1"/>
    <col min="12558" max="12800" width="9.109375" style="370"/>
    <col min="12801" max="12801" width="5.6640625" style="370" customWidth="1"/>
    <col min="12802" max="12802" width="0" style="370" hidden="1" customWidth="1"/>
    <col min="12803" max="12803" width="10.5546875" style="370" customWidth="1"/>
    <col min="12804" max="12804" width="14.33203125" style="370" customWidth="1"/>
    <col min="12805" max="12805" width="8.88671875" style="370" customWidth="1"/>
    <col min="12806" max="12806" width="11" style="370" customWidth="1"/>
    <col min="12807" max="12807" width="11.88671875" style="370" customWidth="1"/>
    <col min="12808" max="12808" width="11.5546875" style="370" customWidth="1"/>
    <col min="12809" max="12809" width="5.88671875" style="370" bestFit="1" customWidth="1"/>
    <col min="12810" max="12810" width="9.109375" style="370" customWidth="1"/>
    <col min="12811" max="12811" width="8.6640625" style="370" customWidth="1"/>
    <col min="12812" max="12812" width="7.109375" style="370" customWidth="1"/>
    <col min="12813" max="12813" width="23.6640625" style="370" bestFit="1" customWidth="1"/>
    <col min="12814" max="13056" width="9.109375" style="370"/>
    <col min="13057" max="13057" width="5.6640625" style="370" customWidth="1"/>
    <col min="13058" max="13058" width="0" style="370" hidden="1" customWidth="1"/>
    <col min="13059" max="13059" width="10.5546875" style="370" customWidth="1"/>
    <col min="13060" max="13060" width="14.33203125" style="370" customWidth="1"/>
    <col min="13061" max="13061" width="8.88671875" style="370" customWidth="1"/>
    <col min="13062" max="13062" width="11" style="370" customWidth="1"/>
    <col min="13063" max="13063" width="11.88671875" style="370" customWidth="1"/>
    <col min="13064" max="13064" width="11.5546875" style="370" customWidth="1"/>
    <col min="13065" max="13065" width="5.88671875" style="370" bestFit="1" customWidth="1"/>
    <col min="13066" max="13066" width="9.109375" style="370" customWidth="1"/>
    <col min="13067" max="13067" width="8.6640625" style="370" customWidth="1"/>
    <col min="13068" max="13068" width="7.109375" style="370" customWidth="1"/>
    <col min="13069" max="13069" width="23.6640625" style="370" bestFit="1" customWidth="1"/>
    <col min="13070" max="13312" width="9.109375" style="370"/>
    <col min="13313" max="13313" width="5.6640625" style="370" customWidth="1"/>
    <col min="13314" max="13314" width="0" style="370" hidden="1" customWidth="1"/>
    <col min="13315" max="13315" width="10.5546875" style="370" customWidth="1"/>
    <col min="13316" max="13316" width="14.33203125" style="370" customWidth="1"/>
    <col min="13317" max="13317" width="8.88671875" style="370" customWidth="1"/>
    <col min="13318" max="13318" width="11" style="370" customWidth="1"/>
    <col min="13319" max="13319" width="11.88671875" style="370" customWidth="1"/>
    <col min="13320" max="13320" width="11.5546875" style="370" customWidth="1"/>
    <col min="13321" max="13321" width="5.88671875" style="370" bestFit="1" customWidth="1"/>
    <col min="13322" max="13322" width="9.109375" style="370" customWidth="1"/>
    <col min="13323" max="13323" width="8.6640625" style="370" customWidth="1"/>
    <col min="13324" max="13324" width="7.109375" style="370" customWidth="1"/>
    <col min="13325" max="13325" width="23.6640625" style="370" bestFit="1" customWidth="1"/>
    <col min="13326" max="13568" width="9.109375" style="370"/>
    <col min="13569" max="13569" width="5.6640625" style="370" customWidth="1"/>
    <col min="13570" max="13570" width="0" style="370" hidden="1" customWidth="1"/>
    <col min="13571" max="13571" width="10.5546875" style="370" customWidth="1"/>
    <col min="13572" max="13572" width="14.33203125" style="370" customWidth="1"/>
    <col min="13573" max="13573" width="8.88671875" style="370" customWidth="1"/>
    <col min="13574" max="13574" width="11" style="370" customWidth="1"/>
    <col min="13575" max="13575" width="11.88671875" style="370" customWidth="1"/>
    <col min="13576" max="13576" width="11.5546875" style="370" customWidth="1"/>
    <col min="13577" max="13577" width="5.88671875" style="370" bestFit="1" customWidth="1"/>
    <col min="13578" max="13578" width="9.109375" style="370" customWidth="1"/>
    <col min="13579" max="13579" width="8.6640625" style="370" customWidth="1"/>
    <col min="13580" max="13580" width="7.109375" style="370" customWidth="1"/>
    <col min="13581" max="13581" width="23.6640625" style="370" bestFit="1" customWidth="1"/>
    <col min="13582" max="13824" width="9.109375" style="370"/>
    <col min="13825" max="13825" width="5.6640625" style="370" customWidth="1"/>
    <col min="13826" max="13826" width="0" style="370" hidden="1" customWidth="1"/>
    <col min="13827" max="13827" width="10.5546875" style="370" customWidth="1"/>
    <col min="13828" max="13828" width="14.33203125" style="370" customWidth="1"/>
    <col min="13829" max="13829" width="8.88671875" style="370" customWidth="1"/>
    <col min="13830" max="13830" width="11" style="370" customWidth="1"/>
    <col min="13831" max="13831" width="11.88671875" style="370" customWidth="1"/>
    <col min="13832" max="13832" width="11.5546875" style="370" customWidth="1"/>
    <col min="13833" max="13833" width="5.88671875" style="370" bestFit="1" customWidth="1"/>
    <col min="13834" max="13834" width="9.109375" style="370" customWidth="1"/>
    <col min="13835" max="13835" width="8.6640625" style="370" customWidth="1"/>
    <col min="13836" max="13836" width="7.109375" style="370" customWidth="1"/>
    <col min="13837" max="13837" width="23.6640625" style="370" bestFit="1" customWidth="1"/>
    <col min="13838" max="14080" width="9.109375" style="370"/>
    <col min="14081" max="14081" width="5.6640625" style="370" customWidth="1"/>
    <col min="14082" max="14082" width="0" style="370" hidden="1" customWidth="1"/>
    <col min="14083" max="14083" width="10.5546875" style="370" customWidth="1"/>
    <col min="14084" max="14084" width="14.33203125" style="370" customWidth="1"/>
    <col min="14085" max="14085" width="8.88671875" style="370" customWidth="1"/>
    <col min="14086" max="14086" width="11" style="370" customWidth="1"/>
    <col min="14087" max="14087" width="11.88671875" style="370" customWidth="1"/>
    <col min="14088" max="14088" width="11.5546875" style="370" customWidth="1"/>
    <col min="14089" max="14089" width="5.88671875" style="370" bestFit="1" customWidth="1"/>
    <col min="14090" max="14090" width="9.109375" style="370" customWidth="1"/>
    <col min="14091" max="14091" width="8.6640625" style="370" customWidth="1"/>
    <col min="14092" max="14092" width="7.109375" style="370" customWidth="1"/>
    <col min="14093" max="14093" width="23.6640625" style="370" bestFit="1" customWidth="1"/>
    <col min="14094" max="14336" width="9.109375" style="370"/>
    <col min="14337" max="14337" width="5.6640625" style="370" customWidth="1"/>
    <col min="14338" max="14338" width="0" style="370" hidden="1" customWidth="1"/>
    <col min="14339" max="14339" width="10.5546875" style="370" customWidth="1"/>
    <col min="14340" max="14340" width="14.33203125" style="370" customWidth="1"/>
    <col min="14341" max="14341" width="8.88671875" style="370" customWidth="1"/>
    <col min="14342" max="14342" width="11" style="370" customWidth="1"/>
    <col min="14343" max="14343" width="11.88671875" style="370" customWidth="1"/>
    <col min="14344" max="14344" width="11.5546875" style="370" customWidth="1"/>
    <col min="14345" max="14345" width="5.88671875" style="370" bestFit="1" customWidth="1"/>
    <col min="14346" max="14346" width="9.109375" style="370" customWidth="1"/>
    <col min="14347" max="14347" width="8.6640625" style="370" customWidth="1"/>
    <col min="14348" max="14348" width="7.109375" style="370" customWidth="1"/>
    <col min="14349" max="14349" width="23.6640625" style="370" bestFit="1" customWidth="1"/>
    <col min="14350" max="14592" width="9.109375" style="370"/>
    <col min="14593" max="14593" width="5.6640625" style="370" customWidth="1"/>
    <col min="14594" max="14594" width="0" style="370" hidden="1" customWidth="1"/>
    <col min="14595" max="14595" width="10.5546875" style="370" customWidth="1"/>
    <col min="14596" max="14596" width="14.33203125" style="370" customWidth="1"/>
    <col min="14597" max="14597" width="8.88671875" style="370" customWidth="1"/>
    <col min="14598" max="14598" width="11" style="370" customWidth="1"/>
    <col min="14599" max="14599" width="11.88671875" style="370" customWidth="1"/>
    <col min="14600" max="14600" width="11.5546875" style="370" customWidth="1"/>
    <col min="14601" max="14601" width="5.88671875" style="370" bestFit="1" customWidth="1"/>
    <col min="14602" max="14602" width="9.109375" style="370" customWidth="1"/>
    <col min="14603" max="14603" width="8.6640625" style="370" customWidth="1"/>
    <col min="14604" max="14604" width="7.109375" style="370" customWidth="1"/>
    <col min="14605" max="14605" width="23.6640625" style="370" bestFit="1" customWidth="1"/>
    <col min="14606" max="14848" width="9.109375" style="370"/>
    <col min="14849" max="14849" width="5.6640625" style="370" customWidth="1"/>
    <col min="14850" max="14850" width="0" style="370" hidden="1" customWidth="1"/>
    <col min="14851" max="14851" width="10.5546875" style="370" customWidth="1"/>
    <col min="14852" max="14852" width="14.33203125" style="370" customWidth="1"/>
    <col min="14853" max="14853" width="8.88671875" style="370" customWidth="1"/>
    <col min="14854" max="14854" width="11" style="370" customWidth="1"/>
    <col min="14855" max="14855" width="11.88671875" style="370" customWidth="1"/>
    <col min="14856" max="14856" width="11.5546875" style="370" customWidth="1"/>
    <col min="14857" max="14857" width="5.88671875" style="370" bestFit="1" customWidth="1"/>
    <col min="14858" max="14858" width="9.109375" style="370" customWidth="1"/>
    <col min="14859" max="14859" width="8.6640625" style="370" customWidth="1"/>
    <col min="14860" max="14860" width="7.109375" style="370" customWidth="1"/>
    <col min="14861" max="14861" width="23.6640625" style="370" bestFit="1" customWidth="1"/>
    <col min="14862" max="15104" width="9.109375" style="370"/>
    <col min="15105" max="15105" width="5.6640625" style="370" customWidth="1"/>
    <col min="15106" max="15106" width="0" style="370" hidden="1" customWidth="1"/>
    <col min="15107" max="15107" width="10.5546875" style="370" customWidth="1"/>
    <col min="15108" max="15108" width="14.33203125" style="370" customWidth="1"/>
    <col min="15109" max="15109" width="8.88671875" style="370" customWidth="1"/>
    <col min="15110" max="15110" width="11" style="370" customWidth="1"/>
    <col min="15111" max="15111" width="11.88671875" style="370" customWidth="1"/>
    <col min="15112" max="15112" width="11.5546875" style="370" customWidth="1"/>
    <col min="15113" max="15113" width="5.88671875" style="370" bestFit="1" customWidth="1"/>
    <col min="15114" max="15114" width="9.109375" style="370" customWidth="1"/>
    <col min="15115" max="15115" width="8.6640625" style="370" customWidth="1"/>
    <col min="15116" max="15116" width="7.109375" style="370" customWidth="1"/>
    <col min="15117" max="15117" width="23.6640625" style="370" bestFit="1" customWidth="1"/>
    <col min="15118" max="15360" width="9.109375" style="370"/>
    <col min="15361" max="15361" width="5.6640625" style="370" customWidth="1"/>
    <col min="15362" max="15362" width="0" style="370" hidden="1" customWidth="1"/>
    <col min="15363" max="15363" width="10.5546875" style="370" customWidth="1"/>
    <col min="15364" max="15364" width="14.33203125" style="370" customWidth="1"/>
    <col min="15365" max="15365" width="8.88671875" style="370" customWidth="1"/>
    <col min="15366" max="15366" width="11" style="370" customWidth="1"/>
    <col min="15367" max="15367" width="11.88671875" style="370" customWidth="1"/>
    <col min="15368" max="15368" width="11.5546875" style="370" customWidth="1"/>
    <col min="15369" max="15369" width="5.88671875" style="370" bestFit="1" customWidth="1"/>
    <col min="15370" max="15370" width="9.109375" style="370" customWidth="1"/>
    <col min="15371" max="15371" width="8.6640625" style="370" customWidth="1"/>
    <col min="15372" max="15372" width="7.109375" style="370" customWidth="1"/>
    <col min="15373" max="15373" width="23.6640625" style="370" bestFit="1" customWidth="1"/>
    <col min="15374" max="15616" width="9.109375" style="370"/>
    <col min="15617" max="15617" width="5.6640625" style="370" customWidth="1"/>
    <col min="15618" max="15618" width="0" style="370" hidden="1" customWidth="1"/>
    <col min="15619" max="15619" width="10.5546875" style="370" customWidth="1"/>
    <col min="15620" max="15620" width="14.33203125" style="370" customWidth="1"/>
    <col min="15621" max="15621" width="8.88671875" style="370" customWidth="1"/>
    <col min="15622" max="15622" width="11" style="370" customWidth="1"/>
    <col min="15623" max="15623" width="11.88671875" style="370" customWidth="1"/>
    <col min="15624" max="15624" width="11.5546875" style="370" customWidth="1"/>
    <col min="15625" max="15625" width="5.88671875" style="370" bestFit="1" customWidth="1"/>
    <col min="15626" max="15626" width="9.109375" style="370" customWidth="1"/>
    <col min="15627" max="15627" width="8.6640625" style="370" customWidth="1"/>
    <col min="15628" max="15628" width="7.109375" style="370" customWidth="1"/>
    <col min="15629" max="15629" width="23.6640625" style="370" bestFit="1" customWidth="1"/>
    <col min="15630" max="15872" width="9.109375" style="370"/>
    <col min="15873" max="15873" width="5.6640625" style="370" customWidth="1"/>
    <col min="15874" max="15874" width="0" style="370" hidden="1" customWidth="1"/>
    <col min="15875" max="15875" width="10.5546875" style="370" customWidth="1"/>
    <col min="15876" max="15876" width="14.33203125" style="370" customWidth="1"/>
    <col min="15877" max="15877" width="8.88671875" style="370" customWidth="1"/>
    <col min="15878" max="15878" width="11" style="370" customWidth="1"/>
    <col min="15879" max="15879" width="11.88671875" style="370" customWidth="1"/>
    <col min="15880" max="15880" width="11.5546875" style="370" customWidth="1"/>
    <col min="15881" max="15881" width="5.88671875" style="370" bestFit="1" customWidth="1"/>
    <col min="15882" max="15882" width="9.109375" style="370" customWidth="1"/>
    <col min="15883" max="15883" width="8.6640625" style="370" customWidth="1"/>
    <col min="15884" max="15884" width="7.109375" style="370" customWidth="1"/>
    <col min="15885" max="15885" width="23.6640625" style="370" bestFit="1" customWidth="1"/>
    <col min="15886" max="16128" width="9.109375" style="370"/>
    <col min="16129" max="16129" width="5.6640625" style="370" customWidth="1"/>
    <col min="16130" max="16130" width="0" style="370" hidden="1" customWidth="1"/>
    <col min="16131" max="16131" width="10.5546875" style="370" customWidth="1"/>
    <col min="16132" max="16132" width="14.33203125" style="370" customWidth="1"/>
    <col min="16133" max="16133" width="8.88671875" style="370" customWidth="1"/>
    <col min="16134" max="16134" width="11" style="370" customWidth="1"/>
    <col min="16135" max="16135" width="11.88671875" style="370" customWidth="1"/>
    <col min="16136" max="16136" width="11.5546875" style="370" customWidth="1"/>
    <col min="16137" max="16137" width="5.88671875" style="370" bestFit="1" customWidth="1"/>
    <col min="16138" max="16138" width="9.109375" style="370" customWidth="1"/>
    <col min="16139" max="16139" width="8.6640625" style="370" customWidth="1"/>
    <col min="16140" max="16140" width="7.109375" style="370" customWidth="1"/>
    <col min="16141" max="16141" width="23.6640625" style="370" bestFit="1" customWidth="1"/>
    <col min="16142" max="16384" width="9.109375" style="370"/>
  </cols>
  <sheetData>
    <row r="1" spans="1:13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3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3" ht="3" customHeight="1">
      <c r="C3" s="65"/>
    </row>
    <row r="4" spans="1:13" s="371" customFormat="1" ht="15.6">
      <c r="A4" s="74"/>
      <c r="B4" s="74"/>
      <c r="C4" s="20" t="s">
        <v>570</v>
      </c>
      <c r="D4" s="20"/>
      <c r="E4" s="66"/>
      <c r="F4" s="56"/>
      <c r="G4" s="56"/>
      <c r="H4" s="72"/>
      <c r="I4" s="72"/>
      <c r="J4" s="60"/>
      <c r="K4" s="60"/>
      <c r="L4" s="62"/>
      <c r="M4" s="74"/>
    </row>
    <row r="5" spans="1:13" s="371" customFormat="1" ht="14.25" customHeight="1" thickBot="1">
      <c r="A5" s="74"/>
      <c r="B5" s="74"/>
      <c r="C5" s="354">
        <v>1</v>
      </c>
      <c r="D5" s="372" t="s">
        <v>571</v>
      </c>
      <c r="E5" s="66"/>
      <c r="F5" s="56"/>
      <c r="G5" s="56"/>
      <c r="H5" s="72"/>
      <c r="I5" s="72"/>
      <c r="J5" s="73"/>
      <c r="K5" s="60"/>
      <c r="L5" s="60"/>
      <c r="M5" s="74"/>
    </row>
    <row r="6" spans="1:13" s="373" customFormat="1" ht="17.25" customHeight="1" thickBot="1">
      <c r="A6" s="356" t="s">
        <v>485</v>
      </c>
      <c r="B6" s="357" t="s">
        <v>168</v>
      </c>
      <c r="C6" s="77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80" t="s">
        <v>486</v>
      </c>
      <c r="I6" s="80" t="s">
        <v>8</v>
      </c>
      <c r="J6" s="79" t="s">
        <v>487</v>
      </c>
      <c r="K6" s="79" t="s">
        <v>488</v>
      </c>
      <c r="L6" s="85" t="s">
        <v>9</v>
      </c>
      <c r="M6" s="86" t="s">
        <v>10</v>
      </c>
    </row>
    <row r="7" spans="1:13" s="64" customFormat="1" ht="18" customHeight="1">
      <c r="A7" s="247">
        <v>1</v>
      </c>
      <c r="B7" s="358"/>
      <c r="C7" s="90" t="s">
        <v>572</v>
      </c>
      <c r="D7" s="91" t="s">
        <v>573</v>
      </c>
      <c r="E7" s="92">
        <v>39110</v>
      </c>
      <c r="F7" s="93" t="s">
        <v>26</v>
      </c>
      <c r="G7" s="93" t="s">
        <v>13</v>
      </c>
      <c r="H7" s="93"/>
      <c r="I7" s="177" t="s">
        <v>18</v>
      </c>
      <c r="J7" s="359">
        <v>8.31</v>
      </c>
      <c r="K7" s="359"/>
      <c r="L7" s="360" t="str">
        <f>IF(ISBLANK(J7),"",IF(J7&lt;=7,"KSM",IF(J7&lt;=7.3,"I A",IF(J7&lt;=7.64,"II A",IF(J7&lt;=8.24,"III A",IF(J7&lt;=8.94,"I JA",IF(J7&lt;=9.44,"II JA",IF(J7&lt;=9.84,"III JA"))))))))</f>
        <v>I JA</v>
      </c>
      <c r="M7" s="93" t="s">
        <v>574</v>
      </c>
    </row>
    <row r="8" spans="1:13" s="64" customFormat="1" ht="18" customHeight="1">
      <c r="A8" s="247">
        <v>2</v>
      </c>
      <c r="B8" s="358"/>
      <c r="C8" s="90" t="s">
        <v>454</v>
      </c>
      <c r="D8" s="91" t="s">
        <v>575</v>
      </c>
      <c r="E8" s="92">
        <v>39744</v>
      </c>
      <c r="F8" s="93" t="s">
        <v>246</v>
      </c>
      <c r="G8" s="93" t="s">
        <v>247</v>
      </c>
      <c r="H8" s="93" t="s">
        <v>576</v>
      </c>
      <c r="I8" s="177"/>
      <c r="J8" s="359">
        <v>8.49</v>
      </c>
      <c r="K8" s="359"/>
      <c r="L8" s="360" t="str">
        <f>IF(ISBLANK(J8),"",IF(J8&lt;=7,"KSM",IF(J8&lt;=7.3,"I A",IF(J8&lt;=7.64,"II A",IF(J8&lt;=8.24,"III A",IF(J8&lt;=8.94,"I JA",IF(J8&lt;=9.44,"II JA",IF(J8&lt;=9.84,"III JA"))))))))</f>
        <v>I JA</v>
      </c>
      <c r="M8" s="93" t="s">
        <v>577</v>
      </c>
    </row>
    <row r="9" spans="1:13" s="64" customFormat="1" ht="18" customHeight="1">
      <c r="A9" s="247">
        <v>3</v>
      </c>
      <c r="B9" s="358"/>
      <c r="C9" s="90" t="s">
        <v>289</v>
      </c>
      <c r="D9" s="91" t="s">
        <v>578</v>
      </c>
      <c r="E9" s="92" t="s">
        <v>579</v>
      </c>
      <c r="F9" s="93" t="s">
        <v>192</v>
      </c>
      <c r="G9" s="93" t="s">
        <v>59</v>
      </c>
      <c r="H9" s="93"/>
      <c r="I9" s="177"/>
      <c r="J9" s="359">
        <v>8.01</v>
      </c>
      <c r="K9" s="359"/>
      <c r="L9" s="360" t="str">
        <f>IF(ISBLANK(J9),"",IF(J9&lt;=7,"KSM",IF(J9&lt;=7.3,"I A",IF(J9&lt;=7.64,"II A",IF(J9&lt;=8.24,"III A",IF(J9&lt;=8.94,"I JA",IF(J9&lt;=9.44,"II JA",IF(J9&lt;=9.84,"III JA"))))))))</f>
        <v>III A</v>
      </c>
      <c r="M9" s="93" t="s">
        <v>580</v>
      </c>
    </row>
    <row r="10" spans="1:13" s="64" customFormat="1" ht="18" customHeight="1">
      <c r="A10" s="247">
        <v>4</v>
      </c>
      <c r="B10" s="358"/>
      <c r="C10" s="90" t="s">
        <v>581</v>
      </c>
      <c r="D10" s="91" t="s">
        <v>582</v>
      </c>
      <c r="E10" s="92" t="s">
        <v>583</v>
      </c>
      <c r="F10" s="93" t="s">
        <v>237</v>
      </c>
      <c r="G10" s="93" t="s">
        <v>238</v>
      </c>
      <c r="H10" s="93"/>
      <c r="I10" s="177"/>
      <c r="J10" s="359">
        <v>8.5</v>
      </c>
      <c r="K10" s="359"/>
      <c r="L10" s="360" t="str">
        <f>IF(ISBLANK(J10),"",IF(J10&lt;=7,"KSM",IF(J10&lt;=7.3,"I A",IF(J10&lt;=7.64,"II A",IF(J10&lt;=8.24,"III A",IF(J10&lt;=8.94,"I JA",IF(J10&lt;=9.44,"II JA",IF(J10&lt;=9.84,"III JA"))))))))</f>
        <v>I JA</v>
      </c>
      <c r="M10" s="93" t="s">
        <v>239</v>
      </c>
    </row>
    <row r="11" spans="1:13" s="64" customFormat="1" ht="18" customHeight="1">
      <c r="A11" s="247">
        <v>5</v>
      </c>
      <c r="B11" s="358"/>
      <c r="C11" s="90" t="s">
        <v>584</v>
      </c>
      <c r="D11" s="91" t="s">
        <v>585</v>
      </c>
      <c r="E11" s="92" t="s">
        <v>586</v>
      </c>
      <c r="F11" s="93" t="s">
        <v>220</v>
      </c>
      <c r="G11" s="93" t="s">
        <v>221</v>
      </c>
      <c r="H11" s="93"/>
      <c r="I11" s="177"/>
      <c r="J11" s="359">
        <v>8.02</v>
      </c>
      <c r="K11" s="359"/>
      <c r="L11" s="360" t="str">
        <f>IF(ISBLANK(J11),"",IF(J11&lt;=7,"KSM",IF(J11&lt;=7.3,"I A",IF(J11&lt;=7.64,"II A",IF(J11&lt;=8.24,"III A",IF(J11&lt;=8.94,"I JA",IF(J11&lt;=9.44,"II JA",IF(J11&lt;=9.84,"III JA"))))))))</f>
        <v>III A</v>
      </c>
      <c r="M11" s="93" t="s">
        <v>587</v>
      </c>
    </row>
    <row r="12" spans="1:13" s="64" customFormat="1" ht="18" customHeight="1">
      <c r="A12" s="247">
        <v>6</v>
      </c>
      <c r="B12" s="358"/>
      <c r="C12" s="90" t="s">
        <v>588</v>
      </c>
      <c r="D12" s="91" t="s">
        <v>589</v>
      </c>
      <c r="E12" s="92">
        <v>39784</v>
      </c>
      <c r="F12" s="93" t="s">
        <v>26</v>
      </c>
      <c r="G12" s="93" t="s">
        <v>13</v>
      </c>
      <c r="H12" s="93"/>
      <c r="I12" s="177" t="s">
        <v>18</v>
      </c>
      <c r="J12" s="359">
        <v>10.76</v>
      </c>
      <c r="K12" s="359"/>
      <c r="L12" s="360"/>
      <c r="M12" s="93" t="s">
        <v>590</v>
      </c>
    </row>
    <row r="13" spans="1:13" s="371" customFormat="1" ht="14.25" customHeight="1" thickBot="1">
      <c r="A13" s="74"/>
      <c r="B13" s="74"/>
      <c r="C13" s="354">
        <v>2</v>
      </c>
      <c r="D13" s="372" t="s">
        <v>571</v>
      </c>
      <c r="E13" s="66"/>
      <c r="F13" s="56"/>
      <c r="G13" s="56"/>
      <c r="H13" s="72"/>
      <c r="I13" s="72"/>
      <c r="J13" s="73"/>
      <c r="K13" s="60"/>
      <c r="L13" s="60"/>
      <c r="M13" s="74"/>
    </row>
    <row r="14" spans="1:13" s="373" customFormat="1" ht="17.25" customHeight="1" thickBot="1">
      <c r="A14" s="356" t="s">
        <v>485</v>
      </c>
      <c r="B14" s="357" t="s">
        <v>168</v>
      </c>
      <c r="C14" s="77" t="s">
        <v>2</v>
      </c>
      <c r="D14" s="78" t="s">
        <v>3</v>
      </c>
      <c r="E14" s="79" t="s">
        <v>4</v>
      </c>
      <c r="F14" s="80" t="s">
        <v>5</v>
      </c>
      <c r="G14" s="80" t="s">
        <v>6</v>
      </c>
      <c r="H14" s="80" t="s">
        <v>486</v>
      </c>
      <c r="I14" s="80" t="s">
        <v>8</v>
      </c>
      <c r="J14" s="79" t="s">
        <v>487</v>
      </c>
      <c r="K14" s="79" t="s">
        <v>488</v>
      </c>
      <c r="L14" s="85" t="s">
        <v>9</v>
      </c>
      <c r="M14" s="86" t="s">
        <v>10</v>
      </c>
    </row>
    <row r="15" spans="1:13" s="64" customFormat="1" ht="18" customHeight="1">
      <c r="A15" s="247">
        <v>1</v>
      </c>
      <c r="B15" s="358"/>
      <c r="C15" s="90" t="s">
        <v>254</v>
      </c>
      <c r="D15" s="91" t="s">
        <v>591</v>
      </c>
      <c r="E15" s="92">
        <v>39421</v>
      </c>
      <c r="F15" s="93" t="s">
        <v>38</v>
      </c>
      <c r="G15" s="93" t="s">
        <v>39</v>
      </c>
      <c r="H15" s="93"/>
      <c r="I15" s="177"/>
      <c r="J15" s="359">
        <v>7.68</v>
      </c>
      <c r="K15" s="359"/>
      <c r="L15" s="360" t="str">
        <f t="shared" ref="L15:L20" si="0">IF(ISBLANK(J15),"",IF(J15&lt;=7,"KSM",IF(J15&lt;=7.3,"I A",IF(J15&lt;=7.64,"II A",IF(J15&lt;=8.24,"III A",IF(J15&lt;=8.94,"I JA",IF(J15&lt;=9.44,"II JA",IF(J15&lt;=9.84,"III JA"))))))))</f>
        <v>III A</v>
      </c>
      <c r="M15" s="93" t="s">
        <v>20</v>
      </c>
    </row>
    <row r="16" spans="1:13" s="64" customFormat="1" ht="18" customHeight="1">
      <c r="A16" s="247">
        <v>2</v>
      </c>
      <c r="B16" s="358"/>
      <c r="C16" s="90" t="s">
        <v>592</v>
      </c>
      <c r="D16" s="91" t="s">
        <v>593</v>
      </c>
      <c r="E16" s="92">
        <v>39474</v>
      </c>
      <c r="F16" s="93" t="s">
        <v>213</v>
      </c>
      <c r="G16" s="93" t="s">
        <v>214</v>
      </c>
      <c r="H16" s="93"/>
      <c r="I16" s="177"/>
      <c r="J16" s="359">
        <v>8.26</v>
      </c>
      <c r="K16" s="359"/>
      <c r="L16" s="360" t="str">
        <f t="shared" si="0"/>
        <v>I JA</v>
      </c>
      <c r="M16" s="93" t="s">
        <v>228</v>
      </c>
    </row>
    <row r="17" spans="1:13" s="64" customFormat="1" ht="18" customHeight="1">
      <c r="A17" s="247">
        <v>3</v>
      </c>
      <c r="B17" s="358"/>
      <c r="C17" s="90" t="s">
        <v>104</v>
      </c>
      <c r="D17" s="91" t="s">
        <v>594</v>
      </c>
      <c r="E17" s="92" t="s">
        <v>595</v>
      </c>
      <c r="F17" s="93" t="s">
        <v>16</v>
      </c>
      <c r="G17" s="93" t="s">
        <v>495</v>
      </c>
      <c r="H17" s="93"/>
      <c r="I17" s="177"/>
      <c r="J17" s="359">
        <v>8.7100000000000009</v>
      </c>
      <c r="K17" s="359"/>
      <c r="L17" s="360" t="str">
        <f t="shared" si="0"/>
        <v>I JA</v>
      </c>
      <c r="M17" s="93" t="s">
        <v>17</v>
      </c>
    </row>
    <row r="18" spans="1:13" s="64" customFormat="1" ht="18" customHeight="1">
      <c r="A18" s="247">
        <v>4</v>
      </c>
      <c r="B18" s="358"/>
      <c r="C18" s="90" t="s">
        <v>596</v>
      </c>
      <c r="D18" s="91" t="s">
        <v>597</v>
      </c>
      <c r="E18" s="92">
        <v>39118</v>
      </c>
      <c r="F18" s="93" t="s">
        <v>186</v>
      </c>
      <c r="G18" s="93" t="s">
        <v>99</v>
      </c>
      <c r="H18" s="93"/>
      <c r="I18" s="177"/>
      <c r="J18" s="359">
        <v>8.1999999999999993</v>
      </c>
      <c r="K18" s="359"/>
      <c r="L18" s="360" t="str">
        <f t="shared" si="0"/>
        <v>III A</v>
      </c>
      <c r="M18" s="93" t="s">
        <v>598</v>
      </c>
    </row>
    <row r="19" spans="1:13" s="64" customFormat="1" ht="18" customHeight="1">
      <c r="A19" s="247">
        <v>5</v>
      </c>
      <c r="B19" s="358"/>
      <c r="C19" s="90" t="s">
        <v>599</v>
      </c>
      <c r="D19" s="91" t="s">
        <v>600</v>
      </c>
      <c r="E19" s="92">
        <v>39192</v>
      </c>
      <c r="F19" s="93" t="s">
        <v>502</v>
      </c>
      <c r="G19" s="93" t="s">
        <v>238</v>
      </c>
      <c r="H19" s="93"/>
      <c r="I19" s="177"/>
      <c r="J19" s="359">
        <v>8.58</v>
      </c>
      <c r="K19" s="359"/>
      <c r="L19" s="360" t="str">
        <f>IF(ISBLANK(J19),"",IF(J19&lt;=7,"KSM",IF(J19&lt;=7.3,"I A",IF(J19&lt;=7.64,"II A",IF(J19&lt;=8.24,"III A",IF(J19&lt;=8.94,"I JA",IF(J19&lt;=9.44,"II JA",IF(J19&lt;=9.84,"III JA"))))))))</f>
        <v>I JA</v>
      </c>
      <c r="M19" s="93" t="s">
        <v>503</v>
      </c>
    </row>
    <row r="20" spans="1:13" s="64" customFormat="1" ht="18" customHeight="1">
      <c r="A20" s="247">
        <v>6</v>
      </c>
      <c r="B20" s="358"/>
      <c r="C20" s="90" t="s">
        <v>601</v>
      </c>
      <c r="D20" s="91" t="s">
        <v>602</v>
      </c>
      <c r="E20" s="92" t="s">
        <v>603</v>
      </c>
      <c r="F20" s="93" t="s">
        <v>26</v>
      </c>
      <c r="G20" s="93" t="s">
        <v>13</v>
      </c>
      <c r="H20" s="93"/>
      <c r="I20" s="177" t="s">
        <v>18</v>
      </c>
      <c r="J20" s="359">
        <v>8.57</v>
      </c>
      <c r="K20" s="359"/>
      <c r="L20" s="360" t="str">
        <f t="shared" si="0"/>
        <v>I JA</v>
      </c>
      <c r="M20" s="93" t="s">
        <v>550</v>
      </c>
    </row>
    <row r="21" spans="1:13" s="371" customFormat="1" ht="14.25" customHeight="1" thickBot="1">
      <c r="A21" s="74"/>
      <c r="B21" s="74"/>
      <c r="C21" s="354">
        <v>3</v>
      </c>
      <c r="D21" s="372" t="s">
        <v>571</v>
      </c>
      <c r="E21" s="66"/>
      <c r="F21" s="56"/>
      <c r="G21" s="56"/>
      <c r="H21" s="72"/>
      <c r="I21" s="72"/>
      <c r="J21" s="73"/>
      <c r="K21" s="60"/>
      <c r="L21" s="60"/>
      <c r="M21" s="74"/>
    </row>
    <row r="22" spans="1:13" s="373" customFormat="1" ht="17.25" customHeight="1" thickBot="1">
      <c r="A22" s="356" t="s">
        <v>485</v>
      </c>
      <c r="B22" s="357" t="s">
        <v>168</v>
      </c>
      <c r="C22" s="77" t="s">
        <v>2</v>
      </c>
      <c r="D22" s="78" t="s">
        <v>3</v>
      </c>
      <c r="E22" s="79" t="s">
        <v>4</v>
      </c>
      <c r="F22" s="80" t="s">
        <v>5</v>
      </c>
      <c r="G22" s="80" t="s">
        <v>6</v>
      </c>
      <c r="H22" s="80" t="s">
        <v>486</v>
      </c>
      <c r="I22" s="80" t="s">
        <v>8</v>
      </c>
      <c r="J22" s="79" t="s">
        <v>487</v>
      </c>
      <c r="K22" s="79" t="s">
        <v>488</v>
      </c>
      <c r="L22" s="85" t="s">
        <v>9</v>
      </c>
      <c r="M22" s="86" t="s">
        <v>10</v>
      </c>
    </row>
    <row r="23" spans="1:13" s="64" customFormat="1" ht="18" customHeight="1">
      <c r="A23" s="247">
        <v>1</v>
      </c>
      <c r="B23" s="358"/>
      <c r="C23" s="90" t="s">
        <v>604</v>
      </c>
      <c r="D23" s="91" t="s">
        <v>605</v>
      </c>
      <c r="E23" s="92" t="s">
        <v>606</v>
      </c>
      <c r="F23" s="93" t="s">
        <v>246</v>
      </c>
      <c r="G23" s="93" t="s">
        <v>247</v>
      </c>
      <c r="H23" s="93" t="s">
        <v>576</v>
      </c>
      <c r="I23" s="177"/>
      <c r="J23" s="359">
        <v>8.4499999999999993</v>
      </c>
      <c r="K23" s="359"/>
      <c r="L23" s="360" t="str">
        <f t="shared" ref="L23:L28" si="1">IF(ISBLANK(J23),"",IF(J23&lt;=7,"KSM",IF(J23&lt;=7.3,"I A",IF(J23&lt;=7.64,"II A",IF(J23&lt;=8.24,"III A",IF(J23&lt;=8.94,"I JA",IF(J23&lt;=9.44,"II JA",IF(J23&lt;=9.84,"III JA"))))))))</f>
        <v>I JA</v>
      </c>
      <c r="M23" s="93" t="s">
        <v>577</v>
      </c>
    </row>
    <row r="24" spans="1:13" s="64" customFormat="1" ht="18" customHeight="1">
      <c r="A24" s="247">
        <v>2</v>
      </c>
      <c r="B24" s="358"/>
      <c r="C24" s="90" t="s">
        <v>460</v>
      </c>
      <c r="D24" s="91" t="s">
        <v>591</v>
      </c>
      <c r="E24" s="92">
        <v>39421</v>
      </c>
      <c r="F24" s="93" t="s">
        <v>38</v>
      </c>
      <c r="G24" s="93" t="s">
        <v>39</v>
      </c>
      <c r="H24" s="93"/>
      <c r="I24" s="177"/>
      <c r="J24" s="359">
        <v>7.95</v>
      </c>
      <c r="K24" s="359"/>
      <c r="L24" s="360" t="str">
        <f t="shared" si="1"/>
        <v>III A</v>
      </c>
      <c r="M24" s="93" t="s">
        <v>20</v>
      </c>
    </row>
    <row r="25" spans="1:13" s="64" customFormat="1" ht="18" customHeight="1">
      <c r="A25" s="247">
        <v>3</v>
      </c>
      <c r="B25" s="358"/>
      <c r="C25" s="90" t="s">
        <v>607</v>
      </c>
      <c r="D25" s="91" t="s">
        <v>608</v>
      </c>
      <c r="E25" s="92" t="s">
        <v>173</v>
      </c>
      <c r="F25" s="93" t="s">
        <v>382</v>
      </c>
      <c r="G25" s="93" t="s">
        <v>383</v>
      </c>
      <c r="H25" s="93" t="s">
        <v>384</v>
      </c>
      <c r="I25" s="177"/>
      <c r="J25" s="359">
        <v>8.4</v>
      </c>
      <c r="K25" s="359"/>
      <c r="L25" s="360" t="str">
        <f t="shared" si="1"/>
        <v>I JA</v>
      </c>
      <c r="M25" s="93" t="s">
        <v>462</v>
      </c>
    </row>
    <row r="26" spans="1:13" s="64" customFormat="1" ht="18" customHeight="1">
      <c r="A26" s="247">
        <v>4</v>
      </c>
      <c r="B26" s="358"/>
      <c r="C26" s="90" t="s">
        <v>171</v>
      </c>
      <c r="D26" s="91" t="s">
        <v>609</v>
      </c>
      <c r="E26" s="92">
        <v>39428</v>
      </c>
      <c r="F26" s="93" t="s">
        <v>98</v>
      </c>
      <c r="G26" s="93" t="s">
        <v>99</v>
      </c>
      <c r="H26" s="93"/>
      <c r="I26" s="177"/>
      <c r="J26" s="359" t="s">
        <v>610</v>
      </c>
      <c r="K26" s="359"/>
      <c r="L26" s="360"/>
      <c r="M26" s="93" t="s">
        <v>148</v>
      </c>
    </row>
    <row r="27" spans="1:13" s="64" customFormat="1" ht="18" customHeight="1">
      <c r="A27" s="247">
        <v>5</v>
      </c>
      <c r="B27" s="358"/>
      <c r="C27" s="90" t="s">
        <v>95</v>
      </c>
      <c r="D27" s="91" t="s">
        <v>611</v>
      </c>
      <c r="E27" s="92">
        <v>39337</v>
      </c>
      <c r="F27" s="93" t="s">
        <v>213</v>
      </c>
      <c r="G27" s="93" t="s">
        <v>214</v>
      </c>
      <c r="H27" s="93"/>
      <c r="I27" s="177"/>
      <c r="J27" s="359">
        <v>7.71</v>
      </c>
      <c r="K27" s="359"/>
      <c r="L27" s="360" t="str">
        <f t="shared" si="1"/>
        <v>III A</v>
      </c>
      <c r="M27" s="93" t="s">
        <v>228</v>
      </c>
    </row>
    <row r="28" spans="1:13" s="64" customFormat="1" ht="18" customHeight="1">
      <c r="A28" s="247">
        <v>6</v>
      </c>
      <c r="B28" s="358"/>
      <c r="C28" s="90" t="s">
        <v>612</v>
      </c>
      <c r="D28" s="91" t="s">
        <v>613</v>
      </c>
      <c r="E28" s="92" t="s">
        <v>614</v>
      </c>
      <c r="F28" s="93" t="s">
        <v>53</v>
      </c>
      <c r="G28" s="93" t="s">
        <v>14</v>
      </c>
      <c r="H28" s="93"/>
      <c r="I28" s="177"/>
      <c r="J28" s="359">
        <v>7.72</v>
      </c>
      <c r="K28" s="359"/>
      <c r="L28" s="360" t="str">
        <f t="shared" si="1"/>
        <v>III A</v>
      </c>
      <c r="M28" s="93" t="s">
        <v>116</v>
      </c>
    </row>
    <row r="29" spans="1:13" s="64" customFormat="1" ht="18" customHeight="1">
      <c r="A29" s="247">
        <v>6</v>
      </c>
      <c r="B29" s="358"/>
      <c r="C29" s="90" t="s">
        <v>615</v>
      </c>
      <c r="D29" s="91" t="s">
        <v>616</v>
      </c>
      <c r="E29" s="92" t="s">
        <v>617</v>
      </c>
      <c r="F29" s="93" t="s">
        <v>618</v>
      </c>
      <c r="G29" s="93" t="s">
        <v>619</v>
      </c>
      <c r="H29" s="93"/>
      <c r="I29" s="177">
        <v>-5</v>
      </c>
      <c r="J29" s="359" t="s">
        <v>71</v>
      </c>
      <c r="K29" s="359"/>
      <c r="L29" s="360"/>
      <c r="M29" s="93" t="s">
        <v>620</v>
      </c>
    </row>
    <row r="30" spans="1:13" s="64" customFormat="1" ht="18" customHeight="1"/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110" zoomScaleNormal="110" workbookViewId="0">
      <selection activeCell="N21" sqref="N21"/>
    </sheetView>
  </sheetViews>
  <sheetFormatPr defaultRowHeight="13.2"/>
  <cols>
    <col min="1" max="1" width="5.6640625" style="64" customWidth="1"/>
    <col min="2" max="2" width="5.6640625" style="64" hidden="1" customWidth="1"/>
    <col min="3" max="3" width="10.5546875" style="64" customWidth="1"/>
    <col min="4" max="4" width="14.33203125" style="64" customWidth="1"/>
    <col min="5" max="5" width="8.88671875" style="97" customWidth="1"/>
    <col min="6" max="6" width="11" style="76" customWidth="1"/>
    <col min="7" max="7" width="11.88671875" style="76" customWidth="1"/>
    <col min="8" max="8" width="11.5546875" style="76" customWidth="1"/>
    <col min="9" max="9" width="5.88671875" style="76" bestFit="1" customWidth="1"/>
    <col min="10" max="10" width="9.109375" style="355" customWidth="1"/>
    <col min="11" max="11" width="8.6640625" style="69" customWidth="1"/>
    <col min="12" max="12" width="7.109375" style="69" customWidth="1"/>
    <col min="13" max="13" width="23.6640625" style="70" bestFit="1" customWidth="1"/>
    <col min="14" max="256" width="9.109375" style="370"/>
    <col min="257" max="257" width="5.6640625" style="370" customWidth="1"/>
    <col min="258" max="258" width="0" style="370" hidden="1" customWidth="1"/>
    <col min="259" max="259" width="10.5546875" style="370" customWidth="1"/>
    <col min="260" max="260" width="14.33203125" style="370" customWidth="1"/>
    <col min="261" max="261" width="8.88671875" style="370" customWidth="1"/>
    <col min="262" max="262" width="11" style="370" customWidth="1"/>
    <col min="263" max="263" width="11.88671875" style="370" customWidth="1"/>
    <col min="264" max="264" width="11.5546875" style="370" customWidth="1"/>
    <col min="265" max="265" width="5.88671875" style="370" bestFit="1" customWidth="1"/>
    <col min="266" max="266" width="9.109375" style="370" customWidth="1"/>
    <col min="267" max="267" width="8.6640625" style="370" customWidth="1"/>
    <col min="268" max="268" width="7.109375" style="370" customWidth="1"/>
    <col min="269" max="269" width="23.6640625" style="370" bestFit="1" customWidth="1"/>
    <col min="270" max="512" width="9.109375" style="370"/>
    <col min="513" max="513" width="5.6640625" style="370" customWidth="1"/>
    <col min="514" max="514" width="0" style="370" hidden="1" customWidth="1"/>
    <col min="515" max="515" width="10.5546875" style="370" customWidth="1"/>
    <col min="516" max="516" width="14.33203125" style="370" customWidth="1"/>
    <col min="517" max="517" width="8.88671875" style="370" customWidth="1"/>
    <col min="518" max="518" width="11" style="370" customWidth="1"/>
    <col min="519" max="519" width="11.88671875" style="370" customWidth="1"/>
    <col min="520" max="520" width="11.5546875" style="370" customWidth="1"/>
    <col min="521" max="521" width="5.88671875" style="370" bestFit="1" customWidth="1"/>
    <col min="522" max="522" width="9.109375" style="370" customWidth="1"/>
    <col min="523" max="523" width="8.6640625" style="370" customWidth="1"/>
    <col min="524" max="524" width="7.109375" style="370" customWidth="1"/>
    <col min="525" max="525" width="23.6640625" style="370" bestFit="1" customWidth="1"/>
    <col min="526" max="768" width="9.109375" style="370"/>
    <col min="769" max="769" width="5.6640625" style="370" customWidth="1"/>
    <col min="770" max="770" width="0" style="370" hidden="1" customWidth="1"/>
    <col min="771" max="771" width="10.5546875" style="370" customWidth="1"/>
    <col min="772" max="772" width="14.33203125" style="370" customWidth="1"/>
    <col min="773" max="773" width="8.88671875" style="370" customWidth="1"/>
    <col min="774" max="774" width="11" style="370" customWidth="1"/>
    <col min="775" max="775" width="11.88671875" style="370" customWidth="1"/>
    <col min="776" max="776" width="11.5546875" style="370" customWidth="1"/>
    <col min="777" max="777" width="5.88671875" style="370" bestFit="1" customWidth="1"/>
    <col min="778" max="778" width="9.109375" style="370" customWidth="1"/>
    <col min="779" max="779" width="8.6640625" style="370" customWidth="1"/>
    <col min="780" max="780" width="7.109375" style="370" customWidth="1"/>
    <col min="781" max="781" width="23.6640625" style="370" bestFit="1" customWidth="1"/>
    <col min="782" max="1024" width="9.109375" style="370"/>
    <col min="1025" max="1025" width="5.6640625" style="370" customWidth="1"/>
    <col min="1026" max="1026" width="0" style="370" hidden="1" customWidth="1"/>
    <col min="1027" max="1027" width="10.5546875" style="370" customWidth="1"/>
    <col min="1028" max="1028" width="14.33203125" style="370" customWidth="1"/>
    <col min="1029" max="1029" width="8.88671875" style="370" customWidth="1"/>
    <col min="1030" max="1030" width="11" style="370" customWidth="1"/>
    <col min="1031" max="1031" width="11.88671875" style="370" customWidth="1"/>
    <col min="1032" max="1032" width="11.5546875" style="370" customWidth="1"/>
    <col min="1033" max="1033" width="5.88671875" style="370" bestFit="1" customWidth="1"/>
    <col min="1034" max="1034" width="9.109375" style="370" customWidth="1"/>
    <col min="1035" max="1035" width="8.6640625" style="370" customWidth="1"/>
    <col min="1036" max="1036" width="7.109375" style="370" customWidth="1"/>
    <col min="1037" max="1037" width="23.6640625" style="370" bestFit="1" customWidth="1"/>
    <col min="1038" max="1280" width="9.109375" style="370"/>
    <col min="1281" max="1281" width="5.6640625" style="370" customWidth="1"/>
    <col min="1282" max="1282" width="0" style="370" hidden="1" customWidth="1"/>
    <col min="1283" max="1283" width="10.5546875" style="370" customWidth="1"/>
    <col min="1284" max="1284" width="14.33203125" style="370" customWidth="1"/>
    <col min="1285" max="1285" width="8.88671875" style="370" customWidth="1"/>
    <col min="1286" max="1286" width="11" style="370" customWidth="1"/>
    <col min="1287" max="1287" width="11.88671875" style="370" customWidth="1"/>
    <col min="1288" max="1288" width="11.5546875" style="370" customWidth="1"/>
    <col min="1289" max="1289" width="5.88671875" style="370" bestFit="1" customWidth="1"/>
    <col min="1290" max="1290" width="9.109375" style="370" customWidth="1"/>
    <col min="1291" max="1291" width="8.6640625" style="370" customWidth="1"/>
    <col min="1292" max="1292" width="7.109375" style="370" customWidth="1"/>
    <col min="1293" max="1293" width="23.6640625" style="370" bestFit="1" customWidth="1"/>
    <col min="1294" max="1536" width="9.109375" style="370"/>
    <col min="1537" max="1537" width="5.6640625" style="370" customWidth="1"/>
    <col min="1538" max="1538" width="0" style="370" hidden="1" customWidth="1"/>
    <col min="1539" max="1539" width="10.5546875" style="370" customWidth="1"/>
    <col min="1540" max="1540" width="14.33203125" style="370" customWidth="1"/>
    <col min="1541" max="1541" width="8.88671875" style="370" customWidth="1"/>
    <col min="1542" max="1542" width="11" style="370" customWidth="1"/>
    <col min="1543" max="1543" width="11.88671875" style="370" customWidth="1"/>
    <col min="1544" max="1544" width="11.5546875" style="370" customWidth="1"/>
    <col min="1545" max="1545" width="5.88671875" style="370" bestFit="1" customWidth="1"/>
    <col min="1546" max="1546" width="9.109375" style="370" customWidth="1"/>
    <col min="1547" max="1547" width="8.6640625" style="370" customWidth="1"/>
    <col min="1548" max="1548" width="7.109375" style="370" customWidth="1"/>
    <col min="1549" max="1549" width="23.6640625" style="370" bestFit="1" customWidth="1"/>
    <col min="1550" max="1792" width="9.109375" style="370"/>
    <col min="1793" max="1793" width="5.6640625" style="370" customWidth="1"/>
    <col min="1794" max="1794" width="0" style="370" hidden="1" customWidth="1"/>
    <col min="1795" max="1795" width="10.5546875" style="370" customWidth="1"/>
    <col min="1796" max="1796" width="14.33203125" style="370" customWidth="1"/>
    <col min="1797" max="1797" width="8.88671875" style="370" customWidth="1"/>
    <col min="1798" max="1798" width="11" style="370" customWidth="1"/>
    <col min="1799" max="1799" width="11.88671875" style="370" customWidth="1"/>
    <col min="1800" max="1800" width="11.5546875" style="370" customWidth="1"/>
    <col min="1801" max="1801" width="5.88671875" style="370" bestFit="1" customWidth="1"/>
    <col min="1802" max="1802" width="9.109375" style="370" customWidth="1"/>
    <col min="1803" max="1803" width="8.6640625" style="370" customWidth="1"/>
    <col min="1804" max="1804" width="7.109375" style="370" customWidth="1"/>
    <col min="1805" max="1805" width="23.6640625" style="370" bestFit="1" customWidth="1"/>
    <col min="1806" max="2048" width="9.109375" style="370"/>
    <col min="2049" max="2049" width="5.6640625" style="370" customWidth="1"/>
    <col min="2050" max="2050" width="0" style="370" hidden="1" customWidth="1"/>
    <col min="2051" max="2051" width="10.5546875" style="370" customWidth="1"/>
    <col min="2052" max="2052" width="14.33203125" style="370" customWidth="1"/>
    <col min="2053" max="2053" width="8.88671875" style="370" customWidth="1"/>
    <col min="2054" max="2054" width="11" style="370" customWidth="1"/>
    <col min="2055" max="2055" width="11.88671875" style="370" customWidth="1"/>
    <col min="2056" max="2056" width="11.5546875" style="370" customWidth="1"/>
    <col min="2057" max="2057" width="5.88671875" style="370" bestFit="1" customWidth="1"/>
    <col min="2058" max="2058" width="9.109375" style="370" customWidth="1"/>
    <col min="2059" max="2059" width="8.6640625" style="370" customWidth="1"/>
    <col min="2060" max="2060" width="7.109375" style="370" customWidth="1"/>
    <col min="2061" max="2061" width="23.6640625" style="370" bestFit="1" customWidth="1"/>
    <col min="2062" max="2304" width="9.109375" style="370"/>
    <col min="2305" max="2305" width="5.6640625" style="370" customWidth="1"/>
    <col min="2306" max="2306" width="0" style="370" hidden="1" customWidth="1"/>
    <col min="2307" max="2307" width="10.5546875" style="370" customWidth="1"/>
    <col min="2308" max="2308" width="14.33203125" style="370" customWidth="1"/>
    <col min="2309" max="2309" width="8.88671875" style="370" customWidth="1"/>
    <col min="2310" max="2310" width="11" style="370" customWidth="1"/>
    <col min="2311" max="2311" width="11.88671875" style="370" customWidth="1"/>
    <col min="2312" max="2312" width="11.5546875" style="370" customWidth="1"/>
    <col min="2313" max="2313" width="5.88671875" style="370" bestFit="1" customWidth="1"/>
    <col min="2314" max="2314" width="9.109375" style="370" customWidth="1"/>
    <col min="2315" max="2315" width="8.6640625" style="370" customWidth="1"/>
    <col min="2316" max="2316" width="7.109375" style="370" customWidth="1"/>
    <col min="2317" max="2317" width="23.6640625" style="370" bestFit="1" customWidth="1"/>
    <col min="2318" max="2560" width="9.109375" style="370"/>
    <col min="2561" max="2561" width="5.6640625" style="370" customWidth="1"/>
    <col min="2562" max="2562" width="0" style="370" hidden="1" customWidth="1"/>
    <col min="2563" max="2563" width="10.5546875" style="370" customWidth="1"/>
    <col min="2564" max="2564" width="14.33203125" style="370" customWidth="1"/>
    <col min="2565" max="2565" width="8.88671875" style="370" customWidth="1"/>
    <col min="2566" max="2566" width="11" style="370" customWidth="1"/>
    <col min="2567" max="2567" width="11.88671875" style="370" customWidth="1"/>
    <col min="2568" max="2568" width="11.5546875" style="370" customWidth="1"/>
    <col min="2569" max="2569" width="5.88671875" style="370" bestFit="1" customWidth="1"/>
    <col min="2570" max="2570" width="9.109375" style="370" customWidth="1"/>
    <col min="2571" max="2571" width="8.6640625" style="370" customWidth="1"/>
    <col min="2572" max="2572" width="7.109375" style="370" customWidth="1"/>
    <col min="2573" max="2573" width="23.6640625" style="370" bestFit="1" customWidth="1"/>
    <col min="2574" max="2816" width="9.109375" style="370"/>
    <col min="2817" max="2817" width="5.6640625" style="370" customWidth="1"/>
    <col min="2818" max="2818" width="0" style="370" hidden="1" customWidth="1"/>
    <col min="2819" max="2819" width="10.5546875" style="370" customWidth="1"/>
    <col min="2820" max="2820" width="14.33203125" style="370" customWidth="1"/>
    <col min="2821" max="2821" width="8.88671875" style="370" customWidth="1"/>
    <col min="2822" max="2822" width="11" style="370" customWidth="1"/>
    <col min="2823" max="2823" width="11.88671875" style="370" customWidth="1"/>
    <col min="2824" max="2824" width="11.5546875" style="370" customWidth="1"/>
    <col min="2825" max="2825" width="5.88671875" style="370" bestFit="1" customWidth="1"/>
    <col min="2826" max="2826" width="9.109375" style="370" customWidth="1"/>
    <col min="2827" max="2827" width="8.6640625" style="370" customWidth="1"/>
    <col min="2828" max="2828" width="7.109375" style="370" customWidth="1"/>
    <col min="2829" max="2829" width="23.6640625" style="370" bestFit="1" customWidth="1"/>
    <col min="2830" max="3072" width="9.109375" style="370"/>
    <col min="3073" max="3073" width="5.6640625" style="370" customWidth="1"/>
    <col min="3074" max="3074" width="0" style="370" hidden="1" customWidth="1"/>
    <col min="3075" max="3075" width="10.5546875" style="370" customWidth="1"/>
    <col min="3076" max="3076" width="14.33203125" style="370" customWidth="1"/>
    <col min="3077" max="3077" width="8.88671875" style="370" customWidth="1"/>
    <col min="3078" max="3078" width="11" style="370" customWidth="1"/>
    <col min="3079" max="3079" width="11.88671875" style="370" customWidth="1"/>
    <col min="3080" max="3080" width="11.5546875" style="370" customWidth="1"/>
    <col min="3081" max="3081" width="5.88671875" style="370" bestFit="1" customWidth="1"/>
    <col min="3082" max="3082" width="9.109375" style="370" customWidth="1"/>
    <col min="3083" max="3083" width="8.6640625" style="370" customWidth="1"/>
    <col min="3084" max="3084" width="7.109375" style="370" customWidth="1"/>
    <col min="3085" max="3085" width="23.6640625" style="370" bestFit="1" customWidth="1"/>
    <col min="3086" max="3328" width="9.109375" style="370"/>
    <col min="3329" max="3329" width="5.6640625" style="370" customWidth="1"/>
    <col min="3330" max="3330" width="0" style="370" hidden="1" customWidth="1"/>
    <col min="3331" max="3331" width="10.5546875" style="370" customWidth="1"/>
    <col min="3332" max="3332" width="14.33203125" style="370" customWidth="1"/>
    <col min="3333" max="3333" width="8.88671875" style="370" customWidth="1"/>
    <col min="3334" max="3334" width="11" style="370" customWidth="1"/>
    <col min="3335" max="3335" width="11.88671875" style="370" customWidth="1"/>
    <col min="3336" max="3336" width="11.5546875" style="370" customWidth="1"/>
    <col min="3337" max="3337" width="5.88671875" style="370" bestFit="1" customWidth="1"/>
    <col min="3338" max="3338" width="9.109375" style="370" customWidth="1"/>
    <col min="3339" max="3339" width="8.6640625" style="370" customWidth="1"/>
    <col min="3340" max="3340" width="7.109375" style="370" customWidth="1"/>
    <col min="3341" max="3341" width="23.6640625" style="370" bestFit="1" customWidth="1"/>
    <col min="3342" max="3584" width="9.109375" style="370"/>
    <col min="3585" max="3585" width="5.6640625" style="370" customWidth="1"/>
    <col min="3586" max="3586" width="0" style="370" hidden="1" customWidth="1"/>
    <col min="3587" max="3587" width="10.5546875" style="370" customWidth="1"/>
    <col min="3588" max="3588" width="14.33203125" style="370" customWidth="1"/>
    <col min="3589" max="3589" width="8.88671875" style="370" customWidth="1"/>
    <col min="3590" max="3590" width="11" style="370" customWidth="1"/>
    <col min="3591" max="3591" width="11.88671875" style="370" customWidth="1"/>
    <col min="3592" max="3592" width="11.5546875" style="370" customWidth="1"/>
    <col min="3593" max="3593" width="5.88671875" style="370" bestFit="1" customWidth="1"/>
    <col min="3594" max="3594" width="9.109375" style="370" customWidth="1"/>
    <col min="3595" max="3595" width="8.6640625" style="370" customWidth="1"/>
    <col min="3596" max="3596" width="7.109375" style="370" customWidth="1"/>
    <col min="3597" max="3597" width="23.6640625" style="370" bestFit="1" customWidth="1"/>
    <col min="3598" max="3840" width="9.109375" style="370"/>
    <col min="3841" max="3841" width="5.6640625" style="370" customWidth="1"/>
    <col min="3842" max="3842" width="0" style="370" hidden="1" customWidth="1"/>
    <col min="3843" max="3843" width="10.5546875" style="370" customWidth="1"/>
    <col min="3844" max="3844" width="14.33203125" style="370" customWidth="1"/>
    <col min="3845" max="3845" width="8.88671875" style="370" customWidth="1"/>
    <col min="3846" max="3846" width="11" style="370" customWidth="1"/>
    <col min="3847" max="3847" width="11.88671875" style="370" customWidth="1"/>
    <col min="3848" max="3848" width="11.5546875" style="370" customWidth="1"/>
    <col min="3849" max="3849" width="5.88671875" style="370" bestFit="1" customWidth="1"/>
    <col min="3850" max="3850" width="9.109375" style="370" customWidth="1"/>
    <col min="3851" max="3851" width="8.6640625" style="370" customWidth="1"/>
    <col min="3852" max="3852" width="7.109375" style="370" customWidth="1"/>
    <col min="3853" max="3853" width="23.6640625" style="370" bestFit="1" customWidth="1"/>
    <col min="3854" max="4096" width="9.109375" style="370"/>
    <col min="4097" max="4097" width="5.6640625" style="370" customWidth="1"/>
    <col min="4098" max="4098" width="0" style="370" hidden="1" customWidth="1"/>
    <col min="4099" max="4099" width="10.5546875" style="370" customWidth="1"/>
    <col min="4100" max="4100" width="14.33203125" style="370" customWidth="1"/>
    <col min="4101" max="4101" width="8.88671875" style="370" customWidth="1"/>
    <col min="4102" max="4102" width="11" style="370" customWidth="1"/>
    <col min="4103" max="4103" width="11.88671875" style="370" customWidth="1"/>
    <col min="4104" max="4104" width="11.5546875" style="370" customWidth="1"/>
    <col min="4105" max="4105" width="5.88671875" style="370" bestFit="1" customWidth="1"/>
    <col min="4106" max="4106" width="9.109375" style="370" customWidth="1"/>
    <col min="4107" max="4107" width="8.6640625" style="370" customWidth="1"/>
    <col min="4108" max="4108" width="7.109375" style="370" customWidth="1"/>
    <col min="4109" max="4109" width="23.6640625" style="370" bestFit="1" customWidth="1"/>
    <col min="4110" max="4352" width="9.109375" style="370"/>
    <col min="4353" max="4353" width="5.6640625" style="370" customWidth="1"/>
    <col min="4354" max="4354" width="0" style="370" hidden="1" customWidth="1"/>
    <col min="4355" max="4355" width="10.5546875" style="370" customWidth="1"/>
    <col min="4356" max="4356" width="14.33203125" style="370" customWidth="1"/>
    <col min="4357" max="4357" width="8.88671875" style="370" customWidth="1"/>
    <col min="4358" max="4358" width="11" style="370" customWidth="1"/>
    <col min="4359" max="4359" width="11.88671875" style="370" customWidth="1"/>
    <col min="4360" max="4360" width="11.5546875" style="370" customWidth="1"/>
    <col min="4361" max="4361" width="5.88671875" style="370" bestFit="1" customWidth="1"/>
    <col min="4362" max="4362" width="9.109375" style="370" customWidth="1"/>
    <col min="4363" max="4363" width="8.6640625" style="370" customWidth="1"/>
    <col min="4364" max="4364" width="7.109375" style="370" customWidth="1"/>
    <col min="4365" max="4365" width="23.6640625" style="370" bestFit="1" customWidth="1"/>
    <col min="4366" max="4608" width="9.109375" style="370"/>
    <col min="4609" max="4609" width="5.6640625" style="370" customWidth="1"/>
    <col min="4610" max="4610" width="0" style="370" hidden="1" customWidth="1"/>
    <col min="4611" max="4611" width="10.5546875" style="370" customWidth="1"/>
    <col min="4612" max="4612" width="14.33203125" style="370" customWidth="1"/>
    <col min="4613" max="4613" width="8.88671875" style="370" customWidth="1"/>
    <col min="4614" max="4614" width="11" style="370" customWidth="1"/>
    <col min="4615" max="4615" width="11.88671875" style="370" customWidth="1"/>
    <col min="4616" max="4616" width="11.5546875" style="370" customWidth="1"/>
    <col min="4617" max="4617" width="5.88671875" style="370" bestFit="1" customWidth="1"/>
    <col min="4618" max="4618" width="9.109375" style="370" customWidth="1"/>
    <col min="4619" max="4619" width="8.6640625" style="370" customWidth="1"/>
    <col min="4620" max="4620" width="7.109375" style="370" customWidth="1"/>
    <col min="4621" max="4621" width="23.6640625" style="370" bestFit="1" customWidth="1"/>
    <col min="4622" max="4864" width="9.109375" style="370"/>
    <col min="4865" max="4865" width="5.6640625" style="370" customWidth="1"/>
    <col min="4866" max="4866" width="0" style="370" hidden="1" customWidth="1"/>
    <col min="4867" max="4867" width="10.5546875" style="370" customWidth="1"/>
    <col min="4868" max="4868" width="14.33203125" style="370" customWidth="1"/>
    <col min="4869" max="4869" width="8.88671875" style="370" customWidth="1"/>
    <col min="4870" max="4870" width="11" style="370" customWidth="1"/>
    <col min="4871" max="4871" width="11.88671875" style="370" customWidth="1"/>
    <col min="4872" max="4872" width="11.5546875" style="370" customWidth="1"/>
    <col min="4873" max="4873" width="5.88671875" style="370" bestFit="1" customWidth="1"/>
    <col min="4874" max="4874" width="9.109375" style="370" customWidth="1"/>
    <col min="4875" max="4875" width="8.6640625" style="370" customWidth="1"/>
    <col min="4876" max="4876" width="7.109375" style="370" customWidth="1"/>
    <col min="4877" max="4877" width="23.6640625" style="370" bestFit="1" customWidth="1"/>
    <col min="4878" max="5120" width="9.109375" style="370"/>
    <col min="5121" max="5121" width="5.6640625" style="370" customWidth="1"/>
    <col min="5122" max="5122" width="0" style="370" hidden="1" customWidth="1"/>
    <col min="5123" max="5123" width="10.5546875" style="370" customWidth="1"/>
    <col min="5124" max="5124" width="14.33203125" style="370" customWidth="1"/>
    <col min="5125" max="5125" width="8.88671875" style="370" customWidth="1"/>
    <col min="5126" max="5126" width="11" style="370" customWidth="1"/>
    <col min="5127" max="5127" width="11.88671875" style="370" customWidth="1"/>
    <col min="5128" max="5128" width="11.5546875" style="370" customWidth="1"/>
    <col min="5129" max="5129" width="5.88671875" style="370" bestFit="1" customWidth="1"/>
    <col min="5130" max="5130" width="9.109375" style="370" customWidth="1"/>
    <col min="5131" max="5131" width="8.6640625" style="370" customWidth="1"/>
    <col min="5132" max="5132" width="7.109375" style="370" customWidth="1"/>
    <col min="5133" max="5133" width="23.6640625" style="370" bestFit="1" customWidth="1"/>
    <col min="5134" max="5376" width="9.109375" style="370"/>
    <col min="5377" max="5377" width="5.6640625" style="370" customWidth="1"/>
    <col min="5378" max="5378" width="0" style="370" hidden="1" customWidth="1"/>
    <col min="5379" max="5379" width="10.5546875" style="370" customWidth="1"/>
    <col min="5380" max="5380" width="14.33203125" style="370" customWidth="1"/>
    <col min="5381" max="5381" width="8.88671875" style="370" customWidth="1"/>
    <col min="5382" max="5382" width="11" style="370" customWidth="1"/>
    <col min="5383" max="5383" width="11.88671875" style="370" customWidth="1"/>
    <col min="5384" max="5384" width="11.5546875" style="370" customWidth="1"/>
    <col min="5385" max="5385" width="5.88671875" style="370" bestFit="1" customWidth="1"/>
    <col min="5386" max="5386" width="9.109375" style="370" customWidth="1"/>
    <col min="5387" max="5387" width="8.6640625" style="370" customWidth="1"/>
    <col min="5388" max="5388" width="7.109375" style="370" customWidth="1"/>
    <col min="5389" max="5389" width="23.6640625" style="370" bestFit="1" customWidth="1"/>
    <col min="5390" max="5632" width="9.109375" style="370"/>
    <col min="5633" max="5633" width="5.6640625" style="370" customWidth="1"/>
    <col min="5634" max="5634" width="0" style="370" hidden="1" customWidth="1"/>
    <col min="5635" max="5635" width="10.5546875" style="370" customWidth="1"/>
    <col min="5636" max="5636" width="14.33203125" style="370" customWidth="1"/>
    <col min="5637" max="5637" width="8.88671875" style="370" customWidth="1"/>
    <col min="5638" max="5638" width="11" style="370" customWidth="1"/>
    <col min="5639" max="5639" width="11.88671875" style="370" customWidth="1"/>
    <col min="5640" max="5640" width="11.5546875" style="370" customWidth="1"/>
    <col min="5641" max="5641" width="5.88671875" style="370" bestFit="1" customWidth="1"/>
    <col min="5642" max="5642" width="9.109375" style="370" customWidth="1"/>
    <col min="5643" max="5643" width="8.6640625" style="370" customWidth="1"/>
    <col min="5644" max="5644" width="7.109375" style="370" customWidth="1"/>
    <col min="5645" max="5645" width="23.6640625" style="370" bestFit="1" customWidth="1"/>
    <col min="5646" max="5888" width="9.109375" style="370"/>
    <col min="5889" max="5889" width="5.6640625" style="370" customWidth="1"/>
    <col min="5890" max="5890" width="0" style="370" hidden="1" customWidth="1"/>
    <col min="5891" max="5891" width="10.5546875" style="370" customWidth="1"/>
    <col min="5892" max="5892" width="14.33203125" style="370" customWidth="1"/>
    <col min="5893" max="5893" width="8.88671875" style="370" customWidth="1"/>
    <col min="5894" max="5894" width="11" style="370" customWidth="1"/>
    <col min="5895" max="5895" width="11.88671875" style="370" customWidth="1"/>
    <col min="5896" max="5896" width="11.5546875" style="370" customWidth="1"/>
    <col min="5897" max="5897" width="5.88671875" style="370" bestFit="1" customWidth="1"/>
    <col min="5898" max="5898" width="9.109375" style="370" customWidth="1"/>
    <col min="5899" max="5899" width="8.6640625" style="370" customWidth="1"/>
    <col min="5900" max="5900" width="7.109375" style="370" customWidth="1"/>
    <col min="5901" max="5901" width="23.6640625" style="370" bestFit="1" customWidth="1"/>
    <col min="5902" max="6144" width="9.109375" style="370"/>
    <col min="6145" max="6145" width="5.6640625" style="370" customWidth="1"/>
    <col min="6146" max="6146" width="0" style="370" hidden="1" customWidth="1"/>
    <col min="6147" max="6147" width="10.5546875" style="370" customWidth="1"/>
    <col min="6148" max="6148" width="14.33203125" style="370" customWidth="1"/>
    <col min="6149" max="6149" width="8.88671875" style="370" customWidth="1"/>
    <col min="6150" max="6150" width="11" style="370" customWidth="1"/>
    <col min="6151" max="6151" width="11.88671875" style="370" customWidth="1"/>
    <col min="6152" max="6152" width="11.5546875" style="370" customWidth="1"/>
    <col min="6153" max="6153" width="5.88671875" style="370" bestFit="1" customWidth="1"/>
    <col min="6154" max="6154" width="9.109375" style="370" customWidth="1"/>
    <col min="6155" max="6155" width="8.6640625" style="370" customWidth="1"/>
    <col min="6156" max="6156" width="7.109375" style="370" customWidth="1"/>
    <col min="6157" max="6157" width="23.6640625" style="370" bestFit="1" customWidth="1"/>
    <col min="6158" max="6400" width="9.109375" style="370"/>
    <col min="6401" max="6401" width="5.6640625" style="370" customWidth="1"/>
    <col min="6402" max="6402" width="0" style="370" hidden="1" customWidth="1"/>
    <col min="6403" max="6403" width="10.5546875" style="370" customWidth="1"/>
    <col min="6404" max="6404" width="14.33203125" style="370" customWidth="1"/>
    <col min="6405" max="6405" width="8.88671875" style="370" customWidth="1"/>
    <col min="6406" max="6406" width="11" style="370" customWidth="1"/>
    <col min="6407" max="6407" width="11.88671875" style="370" customWidth="1"/>
    <col min="6408" max="6408" width="11.5546875" style="370" customWidth="1"/>
    <col min="6409" max="6409" width="5.88671875" style="370" bestFit="1" customWidth="1"/>
    <col min="6410" max="6410" width="9.109375" style="370" customWidth="1"/>
    <col min="6411" max="6411" width="8.6640625" style="370" customWidth="1"/>
    <col min="6412" max="6412" width="7.109375" style="370" customWidth="1"/>
    <col min="6413" max="6413" width="23.6640625" style="370" bestFit="1" customWidth="1"/>
    <col min="6414" max="6656" width="9.109375" style="370"/>
    <col min="6657" max="6657" width="5.6640625" style="370" customWidth="1"/>
    <col min="6658" max="6658" width="0" style="370" hidden="1" customWidth="1"/>
    <col min="6659" max="6659" width="10.5546875" style="370" customWidth="1"/>
    <col min="6660" max="6660" width="14.33203125" style="370" customWidth="1"/>
    <col min="6661" max="6661" width="8.88671875" style="370" customWidth="1"/>
    <col min="6662" max="6662" width="11" style="370" customWidth="1"/>
    <col min="6663" max="6663" width="11.88671875" style="370" customWidth="1"/>
    <col min="6664" max="6664" width="11.5546875" style="370" customWidth="1"/>
    <col min="6665" max="6665" width="5.88671875" style="370" bestFit="1" customWidth="1"/>
    <col min="6666" max="6666" width="9.109375" style="370" customWidth="1"/>
    <col min="6667" max="6667" width="8.6640625" style="370" customWidth="1"/>
    <col min="6668" max="6668" width="7.109375" style="370" customWidth="1"/>
    <col min="6669" max="6669" width="23.6640625" style="370" bestFit="1" customWidth="1"/>
    <col min="6670" max="6912" width="9.109375" style="370"/>
    <col min="6913" max="6913" width="5.6640625" style="370" customWidth="1"/>
    <col min="6914" max="6914" width="0" style="370" hidden="1" customWidth="1"/>
    <col min="6915" max="6915" width="10.5546875" style="370" customWidth="1"/>
    <col min="6916" max="6916" width="14.33203125" style="370" customWidth="1"/>
    <col min="6917" max="6917" width="8.88671875" style="370" customWidth="1"/>
    <col min="6918" max="6918" width="11" style="370" customWidth="1"/>
    <col min="6919" max="6919" width="11.88671875" style="370" customWidth="1"/>
    <col min="6920" max="6920" width="11.5546875" style="370" customWidth="1"/>
    <col min="6921" max="6921" width="5.88671875" style="370" bestFit="1" customWidth="1"/>
    <col min="6922" max="6922" width="9.109375" style="370" customWidth="1"/>
    <col min="6923" max="6923" width="8.6640625" style="370" customWidth="1"/>
    <col min="6924" max="6924" width="7.109375" style="370" customWidth="1"/>
    <col min="6925" max="6925" width="23.6640625" style="370" bestFit="1" customWidth="1"/>
    <col min="6926" max="7168" width="9.109375" style="370"/>
    <col min="7169" max="7169" width="5.6640625" style="370" customWidth="1"/>
    <col min="7170" max="7170" width="0" style="370" hidden="1" customWidth="1"/>
    <col min="7171" max="7171" width="10.5546875" style="370" customWidth="1"/>
    <col min="7172" max="7172" width="14.33203125" style="370" customWidth="1"/>
    <col min="7173" max="7173" width="8.88671875" style="370" customWidth="1"/>
    <col min="7174" max="7174" width="11" style="370" customWidth="1"/>
    <col min="7175" max="7175" width="11.88671875" style="370" customWidth="1"/>
    <col min="7176" max="7176" width="11.5546875" style="370" customWidth="1"/>
    <col min="7177" max="7177" width="5.88671875" style="370" bestFit="1" customWidth="1"/>
    <col min="7178" max="7178" width="9.109375" style="370" customWidth="1"/>
    <col min="7179" max="7179" width="8.6640625" style="370" customWidth="1"/>
    <col min="7180" max="7180" width="7.109375" style="370" customWidth="1"/>
    <col min="7181" max="7181" width="23.6640625" style="370" bestFit="1" customWidth="1"/>
    <col min="7182" max="7424" width="9.109375" style="370"/>
    <col min="7425" max="7425" width="5.6640625" style="370" customWidth="1"/>
    <col min="7426" max="7426" width="0" style="370" hidden="1" customWidth="1"/>
    <col min="7427" max="7427" width="10.5546875" style="370" customWidth="1"/>
    <col min="7428" max="7428" width="14.33203125" style="370" customWidth="1"/>
    <col min="7429" max="7429" width="8.88671875" style="370" customWidth="1"/>
    <col min="7430" max="7430" width="11" style="370" customWidth="1"/>
    <col min="7431" max="7431" width="11.88671875" style="370" customWidth="1"/>
    <col min="7432" max="7432" width="11.5546875" style="370" customWidth="1"/>
    <col min="7433" max="7433" width="5.88671875" style="370" bestFit="1" customWidth="1"/>
    <col min="7434" max="7434" width="9.109375" style="370" customWidth="1"/>
    <col min="7435" max="7435" width="8.6640625" style="370" customWidth="1"/>
    <col min="7436" max="7436" width="7.109375" style="370" customWidth="1"/>
    <col min="7437" max="7437" width="23.6640625" style="370" bestFit="1" customWidth="1"/>
    <col min="7438" max="7680" width="9.109375" style="370"/>
    <col min="7681" max="7681" width="5.6640625" style="370" customWidth="1"/>
    <col min="7682" max="7682" width="0" style="370" hidden="1" customWidth="1"/>
    <col min="7683" max="7683" width="10.5546875" style="370" customWidth="1"/>
    <col min="7684" max="7684" width="14.33203125" style="370" customWidth="1"/>
    <col min="7685" max="7685" width="8.88671875" style="370" customWidth="1"/>
    <col min="7686" max="7686" width="11" style="370" customWidth="1"/>
    <col min="7687" max="7687" width="11.88671875" style="370" customWidth="1"/>
    <col min="7688" max="7688" width="11.5546875" style="370" customWidth="1"/>
    <col min="7689" max="7689" width="5.88671875" style="370" bestFit="1" customWidth="1"/>
    <col min="7690" max="7690" width="9.109375" style="370" customWidth="1"/>
    <col min="7691" max="7691" width="8.6640625" style="370" customWidth="1"/>
    <col min="7692" max="7692" width="7.109375" style="370" customWidth="1"/>
    <col min="7693" max="7693" width="23.6640625" style="370" bestFit="1" customWidth="1"/>
    <col min="7694" max="7936" width="9.109375" style="370"/>
    <col min="7937" max="7937" width="5.6640625" style="370" customWidth="1"/>
    <col min="7938" max="7938" width="0" style="370" hidden="1" customWidth="1"/>
    <col min="7939" max="7939" width="10.5546875" style="370" customWidth="1"/>
    <col min="7940" max="7940" width="14.33203125" style="370" customWidth="1"/>
    <col min="7941" max="7941" width="8.88671875" style="370" customWidth="1"/>
    <col min="7942" max="7942" width="11" style="370" customWidth="1"/>
    <col min="7943" max="7943" width="11.88671875" style="370" customWidth="1"/>
    <col min="7944" max="7944" width="11.5546875" style="370" customWidth="1"/>
    <col min="7945" max="7945" width="5.88671875" style="370" bestFit="1" customWidth="1"/>
    <col min="7946" max="7946" width="9.109375" style="370" customWidth="1"/>
    <col min="7947" max="7947" width="8.6640625" style="370" customWidth="1"/>
    <col min="7948" max="7948" width="7.109375" style="370" customWidth="1"/>
    <col min="7949" max="7949" width="23.6640625" style="370" bestFit="1" customWidth="1"/>
    <col min="7950" max="8192" width="9.109375" style="370"/>
    <col min="8193" max="8193" width="5.6640625" style="370" customWidth="1"/>
    <col min="8194" max="8194" width="0" style="370" hidden="1" customWidth="1"/>
    <col min="8195" max="8195" width="10.5546875" style="370" customWidth="1"/>
    <col min="8196" max="8196" width="14.33203125" style="370" customWidth="1"/>
    <col min="8197" max="8197" width="8.88671875" style="370" customWidth="1"/>
    <col min="8198" max="8198" width="11" style="370" customWidth="1"/>
    <col min="8199" max="8199" width="11.88671875" style="370" customWidth="1"/>
    <col min="8200" max="8200" width="11.5546875" style="370" customWidth="1"/>
    <col min="8201" max="8201" width="5.88671875" style="370" bestFit="1" customWidth="1"/>
    <col min="8202" max="8202" width="9.109375" style="370" customWidth="1"/>
    <col min="8203" max="8203" width="8.6640625" style="370" customWidth="1"/>
    <col min="8204" max="8204" width="7.109375" style="370" customWidth="1"/>
    <col min="8205" max="8205" width="23.6640625" style="370" bestFit="1" customWidth="1"/>
    <col min="8206" max="8448" width="9.109375" style="370"/>
    <col min="8449" max="8449" width="5.6640625" style="370" customWidth="1"/>
    <col min="8450" max="8450" width="0" style="370" hidden="1" customWidth="1"/>
    <col min="8451" max="8451" width="10.5546875" style="370" customWidth="1"/>
    <col min="8452" max="8452" width="14.33203125" style="370" customWidth="1"/>
    <col min="8453" max="8453" width="8.88671875" style="370" customWidth="1"/>
    <col min="8454" max="8454" width="11" style="370" customWidth="1"/>
    <col min="8455" max="8455" width="11.88671875" style="370" customWidth="1"/>
    <col min="8456" max="8456" width="11.5546875" style="370" customWidth="1"/>
    <col min="8457" max="8457" width="5.88671875" style="370" bestFit="1" customWidth="1"/>
    <col min="8458" max="8458" width="9.109375" style="370" customWidth="1"/>
    <col min="8459" max="8459" width="8.6640625" style="370" customWidth="1"/>
    <col min="8460" max="8460" width="7.109375" style="370" customWidth="1"/>
    <col min="8461" max="8461" width="23.6640625" style="370" bestFit="1" customWidth="1"/>
    <col min="8462" max="8704" width="9.109375" style="370"/>
    <col min="8705" max="8705" width="5.6640625" style="370" customWidth="1"/>
    <col min="8706" max="8706" width="0" style="370" hidden="1" customWidth="1"/>
    <col min="8707" max="8707" width="10.5546875" style="370" customWidth="1"/>
    <col min="8708" max="8708" width="14.33203125" style="370" customWidth="1"/>
    <col min="8709" max="8709" width="8.88671875" style="370" customWidth="1"/>
    <col min="8710" max="8710" width="11" style="370" customWidth="1"/>
    <col min="8711" max="8711" width="11.88671875" style="370" customWidth="1"/>
    <col min="8712" max="8712" width="11.5546875" style="370" customWidth="1"/>
    <col min="8713" max="8713" width="5.88671875" style="370" bestFit="1" customWidth="1"/>
    <col min="8714" max="8714" width="9.109375" style="370" customWidth="1"/>
    <col min="8715" max="8715" width="8.6640625" style="370" customWidth="1"/>
    <col min="8716" max="8716" width="7.109375" style="370" customWidth="1"/>
    <col min="8717" max="8717" width="23.6640625" style="370" bestFit="1" customWidth="1"/>
    <col min="8718" max="8960" width="9.109375" style="370"/>
    <col min="8961" max="8961" width="5.6640625" style="370" customWidth="1"/>
    <col min="8962" max="8962" width="0" style="370" hidden="1" customWidth="1"/>
    <col min="8963" max="8963" width="10.5546875" style="370" customWidth="1"/>
    <col min="8964" max="8964" width="14.33203125" style="370" customWidth="1"/>
    <col min="8965" max="8965" width="8.88671875" style="370" customWidth="1"/>
    <col min="8966" max="8966" width="11" style="370" customWidth="1"/>
    <col min="8967" max="8967" width="11.88671875" style="370" customWidth="1"/>
    <col min="8968" max="8968" width="11.5546875" style="370" customWidth="1"/>
    <col min="8969" max="8969" width="5.88671875" style="370" bestFit="1" customWidth="1"/>
    <col min="8970" max="8970" width="9.109375" style="370" customWidth="1"/>
    <col min="8971" max="8971" width="8.6640625" style="370" customWidth="1"/>
    <col min="8972" max="8972" width="7.109375" style="370" customWidth="1"/>
    <col min="8973" max="8973" width="23.6640625" style="370" bestFit="1" customWidth="1"/>
    <col min="8974" max="9216" width="9.109375" style="370"/>
    <col min="9217" max="9217" width="5.6640625" style="370" customWidth="1"/>
    <col min="9218" max="9218" width="0" style="370" hidden="1" customWidth="1"/>
    <col min="9219" max="9219" width="10.5546875" style="370" customWidth="1"/>
    <col min="9220" max="9220" width="14.33203125" style="370" customWidth="1"/>
    <col min="9221" max="9221" width="8.88671875" style="370" customWidth="1"/>
    <col min="9222" max="9222" width="11" style="370" customWidth="1"/>
    <col min="9223" max="9223" width="11.88671875" style="370" customWidth="1"/>
    <col min="9224" max="9224" width="11.5546875" style="370" customWidth="1"/>
    <col min="9225" max="9225" width="5.88671875" style="370" bestFit="1" customWidth="1"/>
    <col min="9226" max="9226" width="9.109375" style="370" customWidth="1"/>
    <col min="9227" max="9227" width="8.6640625" style="370" customWidth="1"/>
    <col min="9228" max="9228" width="7.109375" style="370" customWidth="1"/>
    <col min="9229" max="9229" width="23.6640625" style="370" bestFit="1" customWidth="1"/>
    <col min="9230" max="9472" width="9.109375" style="370"/>
    <col min="9473" max="9473" width="5.6640625" style="370" customWidth="1"/>
    <col min="9474" max="9474" width="0" style="370" hidden="1" customWidth="1"/>
    <col min="9475" max="9475" width="10.5546875" style="370" customWidth="1"/>
    <col min="9476" max="9476" width="14.33203125" style="370" customWidth="1"/>
    <col min="9477" max="9477" width="8.88671875" style="370" customWidth="1"/>
    <col min="9478" max="9478" width="11" style="370" customWidth="1"/>
    <col min="9479" max="9479" width="11.88671875" style="370" customWidth="1"/>
    <col min="9480" max="9480" width="11.5546875" style="370" customWidth="1"/>
    <col min="9481" max="9481" width="5.88671875" style="370" bestFit="1" customWidth="1"/>
    <col min="9482" max="9482" width="9.109375" style="370" customWidth="1"/>
    <col min="9483" max="9483" width="8.6640625" style="370" customWidth="1"/>
    <col min="9484" max="9484" width="7.109375" style="370" customWidth="1"/>
    <col min="9485" max="9485" width="23.6640625" style="370" bestFit="1" customWidth="1"/>
    <col min="9486" max="9728" width="9.109375" style="370"/>
    <col min="9729" max="9729" width="5.6640625" style="370" customWidth="1"/>
    <col min="9730" max="9730" width="0" style="370" hidden="1" customWidth="1"/>
    <col min="9731" max="9731" width="10.5546875" style="370" customWidth="1"/>
    <col min="9732" max="9732" width="14.33203125" style="370" customWidth="1"/>
    <col min="9733" max="9733" width="8.88671875" style="370" customWidth="1"/>
    <col min="9734" max="9734" width="11" style="370" customWidth="1"/>
    <col min="9735" max="9735" width="11.88671875" style="370" customWidth="1"/>
    <col min="9736" max="9736" width="11.5546875" style="370" customWidth="1"/>
    <col min="9737" max="9737" width="5.88671875" style="370" bestFit="1" customWidth="1"/>
    <col min="9738" max="9738" width="9.109375" style="370" customWidth="1"/>
    <col min="9739" max="9739" width="8.6640625" style="370" customWidth="1"/>
    <col min="9740" max="9740" width="7.109375" style="370" customWidth="1"/>
    <col min="9741" max="9741" width="23.6640625" style="370" bestFit="1" customWidth="1"/>
    <col min="9742" max="9984" width="9.109375" style="370"/>
    <col min="9985" max="9985" width="5.6640625" style="370" customWidth="1"/>
    <col min="9986" max="9986" width="0" style="370" hidden="1" customWidth="1"/>
    <col min="9987" max="9987" width="10.5546875" style="370" customWidth="1"/>
    <col min="9988" max="9988" width="14.33203125" style="370" customWidth="1"/>
    <col min="9989" max="9989" width="8.88671875" style="370" customWidth="1"/>
    <col min="9990" max="9990" width="11" style="370" customWidth="1"/>
    <col min="9991" max="9991" width="11.88671875" style="370" customWidth="1"/>
    <col min="9992" max="9992" width="11.5546875" style="370" customWidth="1"/>
    <col min="9993" max="9993" width="5.88671875" style="370" bestFit="1" customWidth="1"/>
    <col min="9994" max="9994" width="9.109375" style="370" customWidth="1"/>
    <col min="9995" max="9995" width="8.6640625" style="370" customWidth="1"/>
    <col min="9996" max="9996" width="7.109375" style="370" customWidth="1"/>
    <col min="9997" max="9997" width="23.6640625" style="370" bestFit="1" customWidth="1"/>
    <col min="9998" max="10240" width="9.109375" style="370"/>
    <col min="10241" max="10241" width="5.6640625" style="370" customWidth="1"/>
    <col min="10242" max="10242" width="0" style="370" hidden="1" customWidth="1"/>
    <col min="10243" max="10243" width="10.5546875" style="370" customWidth="1"/>
    <col min="10244" max="10244" width="14.33203125" style="370" customWidth="1"/>
    <col min="10245" max="10245" width="8.88671875" style="370" customWidth="1"/>
    <col min="10246" max="10246" width="11" style="370" customWidth="1"/>
    <col min="10247" max="10247" width="11.88671875" style="370" customWidth="1"/>
    <col min="10248" max="10248" width="11.5546875" style="370" customWidth="1"/>
    <col min="10249" max="10249" width="5.88671875" style="370" bestFit="1" customWidth="1"/>
    <col min="10250" max="10250" width="9.109375" style="370" customWidth="1"/>
    <col min="10251" max="10251" width="8.6640625" style="370" customWidth="1"/>
    <col min="10252" max="10252" width="7.109375" style="370" customWidth="1"/>
    <col min="10253" max="10253" width="23.6640625" style="370" bestFit="1" customWidth="1"/>
    <col min="10254" max="10496" width="9.109375" style="370"/>
    <col min="10497" max="10497" width="5.6640625" style="370" customWidth="1"/>
    <col min="10498" max="10498" width="0" style="370" hidden="1" customWidth="1"/>
    <col min="10499" max="10499" width="10.5546875" style="370" customWidth="1"/>
    <col min="10500" max="10500" width="14.33203125" style="370" customWidth="1"/>
    <col min="10501" max="10501" width="8.88671875" style="370" customWidth="1"/>
    <col min="10502" max="10502" width="11" style="370" customWidth="1"/>
    <col min="10503" max="10503" width="11.88671875" style="370" customWidth="1"/>
    <col min="10504" max="10504" width="11.5546875" style="370" customWidth="1"/>
    <col min="10505" max="10505" width="5.88671875" style="370" bestFit="1" customWidth="1"/>
    <col min="10506" max="10506" width="9.109375" style="370" customWidth="1"/>
    <col min="10507" max="10507" width="8.6640625" style="370" customWidth="1"/>
    <col min="10508" max="10508" width="7.109375" style="370" customWidth="1"/>
    <col min="10509" max="10509" width="23.6640625" style="370" bestFit="1" customWidth="1"/>
    <col min="10510" max="10752" width="9.109375" style="370"/>
    <col min="10753" max="10753" width="5.6640625" style="370" customWidth="1"/>
    <col min="10754" max="10754" width="0" style="370" hidden="1" customWidth="1"/>
    <col min="10755" max="10755" width="10.5546875" style="370" customWidth="1"/>
    <col min="10756" max="10756" width="14.33203125" style="370" customWidth="1"/>
    <col min="10757" max="10757" width="8.88671875" style="370" customWidth="1"/>
    <col min="10758" max="10758" width="11" style="370" customWidth="1"/>
    <col min="10759" max="10759" width="11.88671875" style="370" customWidth="1"/>
    <col min="10760" max="10760" width="11.5546875" style="370" customWidth="1"/>
    <col min="10761" max="10761" width="5.88671875" style="370" bestFit="1" customWidth="1"/>
    <col min="10762" max="10762" width="9.109375" style="370" customWidth="1"/>
    <col min="10763" max="10763" width="8.6640625" style="370" customWidth="1"/>
    <col min="10764" max="10764" width="7.109375" style="370" customWidth="1"/>
    <col min="10765" max="10765" width="23.6640625" style="370" bestFit="1" customWidth="1"/>
    <col min="10766" max="11008" width="9.109375" style="370"/>
    <col min="11009" max="11009" width="5.6640625" style="370" customWidth="1"/>
    <col min="11010" max="11010" width="0" style="370" hidden="1" customWidth="1"/>
    <col min="11011" max="11011" width="10.5546875" style="370" customWidth="1"/>
    <col min="11012" max="11012" width="14.33203125" style="370" customWidth="1"/>
    <col min="11013" max="11013" width="8.88671875" style="370" customWidth="1"/>
    <col min="11014" max="11014" width="11" style="370" customWidth="1"/>
    <col min="11015" max="11015" width="11.88671875" style="370" customWidth="1"/>
    <col min="11016" max="11016" width="11.5546875" style="370" customWidth="1"/>
    <col min="11017" max="11017" width="5.88671875" style="370" bestFit="1" customWidth="1"/>
    <col min="11018" max="11018" width="9.109375" style="370" customWidth="1"/>
    <col min="11019" max="11019" width="8.6640625" style="370" customWidth="1"/>
    <col min="11020" max="11020" width="7.109375" style="370" customWidth="1"/>
    <col min="11021" max="11021" width="23.6640625" style="370" bestFit="1" customWidth="1"/>
    <col min="11022" max="11264" width="9.109375" style="370"/>
    <col min="11265" max="11265" width="5.6640625" style="370" customWidth="1"/>
    <col min="11266" max="11266" width="0" style="370" hidden="1" customWidth="1"/>
    <col min="11267" max="11267" width="10.5546875" style="370" customWidth="1"/>
    <col min="11268" max="11268" width="14.33203125" style="370" customWidth="1"/>
    <col min="11269" max="11269" width="8.88671875" style="370" customWidth="1"/>
    <col min="11270" max="11270" width="11" style="370" customWidth="1"/>
    <col min="11271" max="11271" width="11.88671875" style="370" customWidth="1"/>
    <col min="11272" max="11272" width="11.5546875" style="370" customWidth="1"/>
    <col min="11273" max="11273" width="5.88671875" style="370" bestFit="1" customWidth="1"/>
    <col min="11274" max="11274" width="9.109375" style="370" customWidth="1"/>
    <col min="11275" max="11275" width="8.6640625" style="370" customWidth="1"/>
    <col min="11276" max="11276" width="7.109375" style="370" customWidth="1"/>
    <col min="11277" max="11277" width="23.6640625" style="370" bestFit="1" customWidth="1"/>
    <col min="11278" max="11520" width="9.109375" style="370"/>
    <col min="11521" max="11521" width="5.6640625" style="370" customWidth="1"/>
    <col min="11522" max="11522" width="0" style="370" hidden="1" customWidth="1"/>
    <col min="11523" max="11523" width="10.5546875" style="370" customWidth="1"/>
    <col min="11524" max="11524" width="14.33203125" style="370" customWidth="1"/>
    <col min="11525" max="11525" width="8.88671875" style="370" customWidth="1"/>
    <col min="11526" max="11526" width="11" style="370" customWidth="1"/>
    <col min="11527" max="11527" width="11.88671875" style="370" customWidth="1"/>
    <col min="11528" max="11528" width="11.5546875" style="370" customWidth="1"/>
    <col min="11529" max="11529" width="5.88671875" style="370" bestFit="1" customWidth="1"/>
    <col min="11530" max="11530" width="9.109375" style="370" customWidth="1"/>
    <col min="11531" max="11531" width="8.6640625" style="370" customWidth="1"/>
    <col min="11532" max="11532" width="7.109375" style="370" customWidth="1"/>
    <col min="11533" max="11533" width="23.6640625" style="370" bestFit="1" customWidth="1"/>
    <col min="11534" max="11776" width="9.109375" style="370"/>
    <col min="11777" max="11777" width="5.6640625" style="370" customWidth="1"/>
    <col min="11778" max="11778" width="0" style="370" hidden="1" customWidth="1"/>
    <col min="11779" max="11779" width="10.5546875" style="370" customWidth="1"/>
    <col min="11780" max="11780" width="14.33203125" style="370" customWidth="1"/>
    <col min="11781" max="11781" width="8.88671875" style="370" customWidth="1"/>
    <col min="11782" max="11782" width="11" style="370" customWidth="1"/>
    <col min="11783" max="11783" width="11.88671875" style="370" customWidth="1"/>
    <col min="11784" max="11784" width="11.5546875" style="370" customWidth="1"/>
    <col min="11785" max="11785" width="5.88671875" style="370" bestFit="1" customWidth="1"/>
    <col min="11786" max="11786" width="9.109375" style="370" customWidth="1"/>
    <col min="11787" max="11787" width="8.6640625" style="370" customWidth="1"/>
    <col min="11788" max="11788" width="7.109375" style="370" customWidth="1"/>
    <col min="11789" max="11789" width="23.6640625" style="370" bestFit="1" customWidth="1"/>
    <col min="11790" max="12032" width="9.109375" style="370"/>
    <col min="12033" max="12033" width="5.6640625" style="370" customWidth="1"/>
    <col min="12034" max="12034" width="0" style="370" hidden="1" customWidth="1"/>
    <col min="12035" max="12035" width="10.5546875" style="370" customWidth="1"/>
    <col min="12036" max="12036" width="14.33203125" style="370" customWidth="1"/>
    <col min="12037" max="12037" width="8.88671875" style="370" customWidth="1"/>
    <col min="12038" max="12038" width="11" style="370" customWidth="1"/>
    <col min="12039" max="12039" width="11.88671875" style="370" customWidth="1"/>
    <col min="12040" max="12040" width="11.5546875" style="370" customWidth="1"/>
    <col min="12041" max="12041" width="5.88671875" style="370" bestFit="1" customWidth="1"/>
    <col min="12042" max="12042" width="9.109375" style="370" customWidth="1"/>
    <col min="12043" max="12043" width="8.6640625" style="370" customWidth="1"/>
    <col min="12044" max="12044" width="7.109375" style="370" customWidth="1"/>
    <col min="12045" max="12045" width="23.6640625" style="370" bestFit="1" customWidth="1"/>
    <col min="12046" max="12288" width="9.109375" style="370"/>
    <col min="12289" max="12289" width="5.6640625" style="370" customWidth="1"/>
    <col min="12290" max="12290" width="0" style="370" hidden="1" customWidth="1"/>
    <col min="12291" max="12291" width="10.5546875" style="370" customWidth="1"/>
    <col min="12292" max="12292" width="14.33203125" style="370" customWidth="1"/>
    <col min="12293" max="12293" width="8.88671875" style="370" customWidth="1"/>
    <col min="12294" max="12294" width="11" style="370" customWidth="1"/>
    <col min="12295" max="12295" width="11.88671875" style="370" customWidth="1"/>
    <col min="12296" max="12296" width="11.5546875" style="370" customWidth="1"/>
    <col min="12297" max="12297" width="5.88671875" style="370" bestFit="1" customWidth="1"/>
    <col min="12298" max="12298" width="9.109375" style="370" customWidth="1"/>
    <col min="12299" max="12299" width="8.6640625" style="370" customWidth="1"/>
    <col min="12300" max="12300" width="7.109375" style="370" customWidth="1"/>
    <col min="12301" max="12301" width="23.6640625" style="370" bestFit="1" customWidth="1"/>
    <col min="12302" max="12544" width="9.109375" style="370"/>
    <col min="12545" max="12545" width="5.6640625" style="370" customWidth="1"/>
    <col min="12546" max="12546" width="0" style="370" hidden="1" customWidth="1"/>
    <col min="12547" max="12547" width="10.5546875" style="370" customWidth="1"/>
    <col min="12548" max="12548" width="14.33203125" style="370" customWidth="1"/>
    <col min="12549" max="12549" width="8.88671875" style="370" customWidth="1"/>
    <col min="12550" max="12550" width="11" style="370" customWidth="1"/>
    <col min="12551" max="12551" width="11.88671875" style="370" customWidth="1"/>
    <col min="12552" max="12552" width="11.5546875" style="370" customWidth="1"/>
    <col min="12553" max="12553" width="5.88671875" style="370" bestFit="1" customWidth="1"/>
    <col min="12554" max="12554" width="9.109375" style="370" customWidth="1"/>
    <col min="12555" max="12555" width="8.6640625" style="370" customWidth="1"/>
    <col min="12556" max="12556" width="7.109375" style="370" customWidth="1"/>
    <col min="12557" max="12557" width="23.6640625" style="370" bestFit="1" customWidth="1"/>
    <col min="12558" max="12800" width="9.109375" style="370"/>
    <col min="12801" max="12801" width="5.6640625" style="370" customWidth="1"/>
    <col min="12802" max="12802" width="0" style="370" hidden="1" customWidth="1"/>
    <col min="12803" max="12803" width="10.5546875" style="370" customWidth="1"/>
    <col min="12804" max="12804" width="14.33203125" style="370" customWidth="1"/>
    <col min="12805" max="12805" width="8.88671875" style="370" customWidth="1"/>
    <col min="12806" max="12806" width="11" style="370" customWidth="1"/>
    <col min="12807" max="12807" width="11.88671875" style="370" customWidth="1"/>
    <col min="12808" max="12808" width="11.5546875" style="370" customWidth="1"/>
    <col min="12809" max="12809" width="5.88671875" style="370" bestFit="1" customWidth="1"/>
    <col min="12810" max="12810" width="9.109375" style="370" customWidth="1"/>
    <col min="12811" max="12811" width="8.6640625" style="370" customWidth="1"/>
    <col min="12812" max="12812" width="7.109375" style="370" customWidth="1"/>
    <col min="12813" max="12813" width="23.6640625" style="370" bestFit="1" customWidth="1"/>
    <col min="12814" max="13056" width="9.109375" style="370"/>
    <col min="13057" max="13057" width="5.6640625" style="370" customWidth="1"/>
    <col min="13058" max="13058" width="0" style="370" hidden="1" customWidth="1"/>
    <col min="13059" max="13059" width="10.5546875" style="370" customWidth="1"/>
    <col min="13060" max="13060" width="14.33203125" style="370" customWidth="1"/>
    <col min="13061" max="13061" width="8.88671875" style="370" customWidth="1"/>
    <col min="13062" max="13062" width="11" style="370" customWidth="1"/>
    <col min="13063" max="13063" width="11.88671875" style="370" customWidth="1"/>
    <col min="13064" max="13064" width="11.5546875" style="370" customWidth="1"/>
    <col min="13065" max="13065" width="5.88671875" style="370" bestFit="1" customWidth="1"/>
    <col min="13066" max="13066" width="9.109375" style="370" customWidth="1"/>
    <col min="13067" max="13067" width="8.6640625" style="370" customWidth="1"/>
    <col min="13068" max="13068" width="7.109375" style="370" customWidth="1"/>
    <col min="13069" max="13069" width="23.6640625" style="370" bestFit="1" customWidth="1"/>
    <col min="13070" max="13312" width="9.109375" style="370"/>
    <col min="13313" max="13313" width="5.6640625" style="370" customWidth="1"/>
    <col min="13314" max="13314" width="0" style="370" hidden="1" customWidth="1"/>
    <col min="13315" max="13315" width="10.5546875" style="370" customWidth="1"/>
    <col min="13316" max="13316" width="14.33203125" style="370" customWidth="1"/>
    <col min="13317" max="13317" width="8.88671875" style="370" customWidth="1"/>
    <col min="13318" max="13318" width="11" style="370" customWidth="1"/>
    <col min="13319" max="13319" width="11.88671875" style="370" customWidth="1"/>
    <col min="13320" max="13320" width="11.5546875" style="370" customWidth="1"/>
    <col min="13321" max="13321" width="5.88671875" style="370" bestFit="1" customWidth="1"/>
    <col min="13322" max="13322" width="9.109375" style="370" customWidth="1"/>
    <col min="13323" max="13323" width="8.6640625" style="370" customWidth="1"/>
    <col min="13324" max="13324" width="7.109375" style="370" customWidth="1"/>
    <col min="13325" max="13325" width="23.6640625" style="370" bestFit="1" customWidth="1"/>
    <col min="13326" max="13568" width="9.109375" style="370"/>
    <col min="13569" max="13569" width="5.6640625" style="370" customWidth="1"/>
    <col min="13570" max="13570" width="0" style="370" hidden="1" customWidth="1"/>
    <col min="13571" max="13571" width="10.5546875" style="370" customWidth="1"/>
    <col min="13572" max="13572" width="14.33203125" style="370" customWidth="1"/>
    <col min="13573" max="13573" width="8.88671875" style="370" customWidth="1"/>
    <col min="13574" max="13574" width="11" style="370" customWidth="1"/>
    <col min="13575" max="13575" width="11.88671875" style="370" customWidth="1"/>
    <col min="13576" max="13576" width="11.5546875" style="370" customWidth="1"/>
    <col min="13577" max="13577" width="5.88671875" style="370" bestFit="1" customWidth="1"/>
    <col min="13578" max="13578" width="9.109375" style="370" customWidth="1"/>
    <col min="13579" max="13579" width="8.6640625" style="370" customWidth="1"/>
    <col min="13580" max="13580" width="7.109375" style="370" customWidth="1"/>
    <col min="13581" max="13581" width="23.6640625" style="370" bestFit="1" customWidth="1"/>
    <col min="13582" max="13824" width="9.109375" style="370"/>
    <col min="13825" max="13825" width="5.6640625" style="370" customWidth="1"/>
    <col min="13826" max="13826" width="0" style="370" hidden="1" customWidth="1"/>
    <col min="13827" max="13827" width="10.5546875" style="370" customWidth="1"/>
    <col min="13828" max="13828" width="14.33203125" style="370" customWidth="1"/>
    <col min="13829" max="13829" width="8.88671875" style="370" customWidth="1"/>
    <col min="13830" max="13830" width="11" style="370" customWidth="1"/>
    <col min="13831" max="13831" width="11.88671875" style="370" customWidth="1"/>
    <col min="13832" max="13832" width="11.5546875" style="370" customWidth="1"/>
    <col min="13833" max="13833" width="5.88671875" style="370" bestFit="1" customWidth="1"/>
    <col min="13834" max="13834" width="9.109375" style="370" customWidth="1"/>
    <col min="13835" max="13835" width="8.6640625" style="370" customWidth="1"/>
    <col min="13836" max="13836" width="7.109375" style="370" customWidth="1"/>
    <col min="13837" max="13837" width="23.6640625" style="370" bestFit="1" customWidth="1"/>
    <col min="13838" max="14080" width="9.109375" style="370"/>
    <col min="14081" max="14081" width="5.6640625" style="370" customWidth="1"/>
    <col min="14082" max="14082" width="0" style="370" hidden="1" customWidth="1"/>
    <col min="14083" max="14083" width="10.5546875" style="370" customWidth="1"/>
    <col min="14084" max="14084" width="14.33203125" style="370" customWidth="1"/>
    <col min="14085" max="14085" width="8.88671875" style="370" customWidth="1"/>
    <col min="14086" max="14086" width="11" style="370" customWidth="1"/>
    <col min="14087" max="14087" width="11.88671875" style="370" customWidth="1"/>
    <col min="14088" max="14088" width="11.5546875" style="370" customWidth="1"/>
    <col min="14089" max="14089" width="5.88671875" style="370" bestFit="1" customWidth="1"/>
    <col min="14090" max="14090" width="9.109375" style="370" customWidth="1"/>
    <col min="14091" max="14091" width="8.6640625" style="370" customWidth="1"/>
    <col min="14092" max="14092" width="7.109375" style="370" customWidth="1"/>
    <col min="14093" max="14093" width="23.6640625" style="370" bestFit="1" customWidth="1"/>
    <col min="14094" max="14336" width="9.109375" style="370"/>
    <col min="14337" max="14337" width="5.6640625" style="370" customWidth="1"/>
    <col min="14338" max="14338" width="0" style="370" hidden="1" customWidth="1"/>
    <col min="14339" max="14339" width="10.5546875" style="370" customWidth="1"/>
    <col min="14340" max="14340" width="14.33203125" style="370" customWidth="1"/>
    <col min="14341" max="14341" width="8.88671875" style="370" customWidth="1"/>
    <col min="14342" max="14342" width="11" style="370" customWidth="1"/>
    <col min="14343" max="14343" width="11.88671875" style="370" customWidth="1"/>
    <col min="14344" max="14344" width="11.5546875" style="370" customWidth="1"/>
    <col min="14345" max="14345" width="5.88671875" style="370" bestFit="1" customWidth="1"/>
    <col min="14346" max="14346" width="9.109375" style="370" customWidth="1"/>
    <col min="14347" max="14347" width="8.6640625" style="370" customWidth="1"/>
    <col min="14348" max="14348" width="7.109375" style="370" customWidth="1"/>
    <col min="14349" max="14349" width="23.6640625" style="370" bestFit="1" customWidth="1"/>
    <col min="14350" max="14592" width="9.109375" style="370"/>
    <col min="14593" max="14593" width="5.6640625" style="370" customWidth="1"/>
    <col min="14594" max="14594" width="0" style="370" hidden="1" customWidth="1"/>
    <col min="14595" max="14595" width="10.5546875" style="370" customWidth="1"/>
    <col min="14596" max="14596" width="14.33203125" style="370" customWidth="1"/>
    <col min="14597" max="14597" width="8.88671875" style="370" customWidth="1"/>
    <col min="14598" max="14598" width="11" style="370" customWidth="1"/>
    <col min="14599" max="14599" width="11.88671875" style="370" customWidth="1"/>
    <col min="14600" max="14600" width="11.5546875" style="370" customWidth="1"/>
    <col min="14601" max="14601" width="5.88671875" style="370" bestFit="1" customWidth="1"/>
    <col min="14602" max="14602" width="9.109375" style="370" customWidth="1"/>
    <col min="14603" max="14603" width="8.6640625" style="370" customWidth="1"/>
    <col min="14604" max="14604" width="7.109375" style="370" customWidth="1"/>
    <col min="14605" max="14605" width="23.6640625" style="370" bestFit="1" customWidth="1"/>
    <col min="14606" max="14848" width="9.109375" style="370"/>
    <col min="14849" max="14849" width="5.6640625" style="370" customWidth="1"/>
    <col min="14850" max="14850" width="0" style="370" hidden="1" customWidth="1"/>
    <col min="14851" max="14851" width="10.5546875" style="370" customWidth="1"/>
    <col min="14852" max="14852" width="14.33203125" style="370" customWidth="1"/>
    <col min="14853" max="14853" width="8.88671875" style="370" customWidth="1"/>
    <col min="14854" max="14854" width="11" style="370" customWidth="1"/>
    <col min="14855" max="14855" width="11.88671875" style="370" customWidth="1"/>
    <col min="14856" max="14856" width="11.5546875" style="370" customWidth="1"/>
    <col min="14857" max="14857" width="5.88671875" style="370" bestFit="1" customWidth="1"/>
    <col min="14858" max="14858" width="9.109375" style="370" customWidth="1"/>
    <col min="14859" max="14859" width="8.6640625" style="370" customWidth="1"/>
    <col min="14860" max="14860" width="7.109375" style="370" customWidth="1"/>
    <col min="14861" max="14861" width="23.6640625" style="370" bestFit="1" customWidth="1"/>
    <col min="14862" max="15104" width="9.109375" style="370"/>
    <col min="15105" max="15105" width="5.6640625" style="370" customWidth="1"/>
    <col min="15106" max="15106" width="0" style="370" hidden="1" customWidth="1"/>
    <col min="15107" max="15107" width="10.5546875" style="370" customWidth="1"/>
    <col min="15108" max="15108" width="14.33203125" style="370" customWidth="1"/>
    <col min="15109" max="15109" width="8.88671875" style="370" customWidth="1"/>
    <col min="15110" max="15110" width="11" style="370" customWidth="1"/>
    <col min="15111" max="15111" width="11.88671875" style="370" customWidth="1"/>
    <col min="15112" max="15112" width="11.5546875" style="370" customWidth="1"/>
    <col min="15113" max="15113" width="5.88671875" style="370" bestFit="1" customWidth="1"/>
    <col min="15114" max="15114" width="9.109375" style="370" customWidth="1"/>
    <col min="15115" max="15115" width="8.6640625" style="370" customWidth="1"/>
    <col min="15116" max="15116" width="7.109375" style="370" customWidth="1"/>
    <col min="15117" max="15117" width="23.6640625" style="370" bestFit="1" customWidth="1"/>
    <col min="15118" max="15360" width="9.109375" style="370"/>
    <col min="15361" max="15361" width="5.6640625" style="370" customWidth="1"/>
    <col min="15362" max="15362" width="0" style="370" hidden="1" customWidth="1"/>
    <col min="15363" max="15363" width="10.5546875" style="370" customWidth="1"/>
    <col min="15364" max="15364" width="14.33203125" style="370" customWidth="1"/>
    <col min="15365" max="15365" width="8.88671875" style="370" customWidth="1"/>
    <col min="15366" max="15366" width="11" style="370" customWidth="1"/>
    <col min="15367" max="15367" width="11.88671875" style="370" customWidth="1"/>
    <col min="15368" max="15368" width="11.5546875" style="370" customWidth="1"/>
    <col min="15369" max="15369" width="5.88671875" style="370" bestFit="1" customWidth="1"/>
    <col min="15370" max="15370" width="9.109375" style="370" customWidth="1"/>
    <col min="15371" max="15371" width="8.6640625" style="370" customWidth="1"/>
    <col min="15372" max="15372" width="7.109375" style="370" customWidth="1"/>
    <col min="15373" max="15373" width="23.6640625" style="370" bestFit="1" customWidth="1"/>
    <col min="15374" max="15616" width="9.109375" style="370"/>
    <col min="15617" max="15617" width="5.6640625" style="370" customWidth="1"/>
    <col min="15618" max="15618" width="0" style="370" hidden="1" customWidth="1"/>
    <col min="15619" max="15619" width="10.5546875" style="370" customWidth="1"/>
    <col min="15620" max="15620" width="14.33203125" style="370" customWidth="1"/>
    <col min="15621" max="15621" width="8.88671875" style="370" customWidth="1"/>
    <col min="15622" max="15622" width="11" style="370" customWidth="1"/>
    <col min="15623" max="15623" width="11.88671875" style="370" customWidth="1"/>
    <col min="15624" max="15624" width="11.5546875" style="370" customWidth="1"/>
    <col min="15625" max="15625" width="5.88671875" style="370" bestFit="1" customWidth="1"/>
    <col min="15626" max="15626" width="9.109375" style="370" customWidth="1"/>
    <col min="15627" max="15627" width="8.6640625" style="370" customWidth="1"/>
    <col min="15628" max="15628" width="7.109375" style="370" customWidth="1"/>
    <col min="15629" max="15629" width="23.6640625" style="370" bestFit="1" customWidth="1"/>
    <col min="15630" max="15872" width="9.109375" style="370"/>
    <col min="15873" max="15873" width="5.6640625" style="370" customWidth="1"/>
    <col min="15874" max="15874" width="0" style="370" hidden="1" customWidth="1"/>
    <col min="15875" max="15875" width="10.5546875" style="370" customWidth="1"/>
    <col min="15876" max="15876" width="14.33203125" style="370" customWidth="1"/>
    <col min="15877" max="15877" width="8.88671875" style="370" customWidth="1"/>
    <col min="15878" max="15878" width="11" style="370" customWidth="1"/>
    <col min="15879" max="15879" width="11.88671875" style="370" customWidth="1"/>
    <col min="15880" max="15880" width="11.5546875" style="370" customWidth="1"/>
    <col min="15881" max="15881" width="5.88671875" style="370" bestFit="1" customWidth="1"/>
    <col min="15882" max="15882" width="9.109375" style="370" customWidth="1"/>
    <col min="15883" max="15883" width="8.6640625" style="370" customWidth="1"/>
    <col min="15884" max="15884" width="7.109375" style="370" customWidth="1"/>
    <col min="15885" max="15885" width="23.6640625" style="370" bestFit="1" customWidth="1"/>
    <col min="15886" max="16128" width="9.109375" style="370"/>
    <col min="16129" max="16129" width="5.6640625" style="370" customWidth="1"/>
    <col min="16130" max="16130" width="0" style="370" hidden="1" customWidth="1"/>
    <col min="16131" max="16131" width="10.5546875" style="370" customWidth="1"/>
    <col min="16132" max="16132" width="14.33203125" style="370" customWidth="1"/>
    <col min="16133" max="16133" width="8.88671875" style="370" customWidth="1"/>
    <col min="16134" max="16134" width="11" style="370" customWidth="1"/>
    <col min="16135" max="16135" width="11.88671875" style="370" customWidth="1"/>
    <col min="16136" max="16136" width="11.5546875" style="370" customWidth="1"/>
    <col min="16137" max="16137" width="5.88671875" style="370" bestFit="1" customWidth="1"/>
    <col min="16138" max="16138" width="9.109375" style="370" customWidth="1"/>
    <col min="16139" max="16139" width="8.6640625" style="370" customWidth="1"/>
    <col min="16140" max="16140" width="7.109375" style="370" customWidth="1"/>
    <col min="16141" max="16141" width="23.6640625" style="370" bestFit="1" customWidth="1"/>
    <col min="16142" max="16384" width="9.109375" style="370"/>
  </cols>
  <sheetData>
    <row r="1" spans="1:13" s="20" customFormat="1" ht="15.6">
      <c r="A1" s="55" t="s">
        <v>0</v>
      </c>
      <c r="D1" s="56"/>
      <c r="E1" s="57"/>
      <c r="F1" s="58"/>
      <c r="G1" s="58"/>
      <c r="H1" s="59"/>
      <c r="I1" s="59"/>
      <c r="J1" s="60"/>
      <c r="K1" s="61"/>
      <c r="L1" s="61"/>
    </row>
    <row r="2" spans="1:13" s="20" customFormat="1" ht="15.6">
      <c r="A2" s="20" t="s">
        <v>64</v>
      </c>
      <c r="D2" s="56"/>
      <c r="E2" s="57"/>
      <c r="F2" s="58"/>
      <c r="G2" s="59"/>
      <c r="H2" s="59"/>
      <c r="I2" s="60"/>
      <c r="J2" s="60"/>
      <c r="K2" s="60"/>
      <c r="L2" s="62"/>
    </row>
    <row r="3" spans="1:13" ht="3" customHeight="1">
      <c r="C3" s="65"/>
    </row>
    <row r="4" spans="1:13" s="371" customFormat="1" ht="15.6">
      <c r="A4" s="74"/>
      <c r="B4" s="74"/>
      <c r="C4" s="20" t="s">
        <v>570</v>
      </c>
      <c r="D4" s="20"/>
      <c r="E4" s="66"/>
      <c r="F4" s="56"/>
      <c r="G4" s="56"/>
      <c r="H4" s="72"/>
      <c r="I4" s="72"/>
      <c r="J4" s="60"/>
      <c r="K4" s="60"/>
      <c r="L4" s="62"/>
      <c r="M4" s="74"/>
    </row>
    <row r="5" spans="1:13" s="371" customFormat="1" ht="14.25" customHeight="1" thickBot="1">
      <c r="A5" s="74"/>
      <c r="B5" s="74"/>
      <c r="C5" s="354"/>
      <c r="D5" s="372" t="s">
        <v>569</v>
      </c>
      <c r="E5" s="66"/>
      <c r="F5" s="56"/>
      <c r="G5" s="56"/>
      <c r="H5" s="72"/>
      <c r="I5" s="72"/>
      <c r="J5" s="73"/>
      <c r="K5" s="60"/>
      <c r="L5" s="60"/>
      <c r="M5" s="74"/>
    </row>
    <row r="6" spans="1:13" s="373" customFormat="1" ht="17.25" customHeight="1" thickBot="1">
      <c r="A6" s="356" t="s">
        <v>70</v>
      </c>
      <c r="B6" s="357" t="s">
        <v>168</v>
      </c>
      <c r="C6" s="77" t="s">
        <v>2</v>
      </c>
      <c r="D6" s="78" t="s">
        <v>3</v>
      </c>
      <c r="E6" s="79" t="s">
        <v>4</v>
      </c>
      <c r="F6" s="80" t="s">
        <v>5</v>
      </c>
      <c r="G6" s="80" t="s">
        <v>6</v>
      </c>
      <c r="H6" s="80" t="s">
        <v>486</v>
      </c>
      <c r="I6" s="80" t="s">
        <v>8</v>
      </c>
      <c r="J6" s="79" t="s">
        <v>487</v>
      </c>
      <c r="K6" s="79" t="s">
        <v>488</v>
      </c>
      <c r="L6" s="85" t="s">
        <v>9</v>
      </c>
      <c r="M6" s="86" t="s">
        <v>10</v>
      </c>
    </row>
    <row r="7" spans="1:13" s="64" customFormat="1" ht="18" customHeight="1">
      <c r="A7" s="247">
        <v>1</v>
      </c>
      <c r="B7" s="358"/>
      <c r="C7" s="90" t="s">
        <v>612</v>
      </c>
      <c r="D7" s="91" t="s">
        <v>613</v>
      </c>
      <c r="E7" s="92" t="s">
        <v>614</v>
      </c>
      <c r="F7" s="93" t="s">
        <v>53</v>
      </c>
      <c r="G7" s="93" t="s">
        <v>14</v>
      </c>
      <c r="H7" s="93"/>
      <c r="I7" s="177">
        <v>18</v>
      </c>
      <c r="J7" s="359">
        <v>7.72</v>
      </c>
      <c r="K7" s="369">
        <v>7.68</v>
      </c>
      <c r="L7" s="360" t="str">
        <f t="shared" ref="L7:L12" si="0">IF(ISBLANK(J7),"",IF(J7&lt;=7,"KSM",IF(J7&lt;=7.3,"I A",IF(J7&lt;=7.64,"II A",IF(J7&lt;=8.24,"III A",IF(J7&lt;=8.94,"I JA",IF(J7&lt;=9.44,"II JA",IF(J7&lt;=9.84,"III JA"))))))))</f>
        <v>III A</v>
      </c>
      <c r="M7" s="93" t="s">
        <v>116</v>
      </c>
    </row>
    <row r="8" spans="1:13" s="64" customFormat="1" ht="18" customHeight="1">
      <c r="A8" s="247">
        <v>2</v>
      </c>
      <c r="B8" s="358"/>
      <c r="C8" s="90" t="s">
        <v>254</v>
      </c>
      <c r="D8" s="91" t="s">
        <v>591</v>
      </c>
      <c r="E8" s="92">
        <v>39421</v>
      </c>
      <c r="F8" s="93" t="s">
        <v>38</v>
      </c>
      <c r="G8" s="93" t="s">
        <v>39</v>
      </c>
      <c r="H8" s="93"/>
      <c r="I8" s="177">
        <v>14</v>
      </c>
      <c r="J8" s="359">
        <v>7.68</v>
      </c>
      <c r="K8" s="369">
        <v>7.7</v>
      </c>
      <c r="L8" s="360" t="str">
        <f t="shared" si="0"/>
        <v>III A</v>
      </c>
      <c r="M8" s="93" t="s">
        <v>20</v>
      </c>
    </row>
    <row r="9" spans="1:13" s="64" customFormat="1" ht="18" customHeight="1">
      <c r="A9" s="247">
        <v>3</v>
      </c>
      <c r="B9" s="358"/>
      <c r="C9" s="90" t="s">
        <v>95</v>
      </c>
      <c r="D9" s="91" t="s">
        <v>611</v>
      </c>
      <c r="E9" s="92">
        <v>39337</v>
      </c>
      <c r="F9" s="93" t="s">
        <v>213</v>
      </c>
      <c r="G9" s="93" t="s">
        <v>214</v>
      </c>
      <c r="H9" s="93"/>
      <c r="I9" s="177">
        <v>11</v>
      </c>
      <c r="J9" s="359">
        <v>7.71</v>
      </c>
      <c r="K9" s="369">
        <v>7.75</v>
      </c>
      <c r="L9" s="360" t="str">
        <f t="shared" si="0"/>
        <v>III A</v>
      </c>
      <c r="M9" s="93" t="s">
        <v>228</v>
      </c>
    </row>
    <row r="10" spans="1:13" s="64" customFormat="1" ht="18" customHeight="1">
      <c r="A10" s="247">
        <v>4</v>
      </c>
      <c r="B10" s="358"/>
      <c r="C10" s="90" t="s">
        <v>460</v>
      </c>
      <c r="D10" s="91" t="s">
        <v>591</v>
      </c>
      <c r="E10" s="92">
        <v>39421</v>
      </c>
      <c r="F10" s="93" t="s">
        <v>38</v>
      </c>
      <c r="G10" s="93" t="s">
        <v>39</v>
      </c>
      <c r="H10" s="93"/>
      <c r="I10" s="177">
        <v>9</v>
      </c>
      <c r="J10" s="359">
        <v>7.95</v>
      </c>
      <c r="K10" s="369">
        <v>7.92</v>
      </c>
      <c r="L10" s="360" t="str">
        <f t="shared" si="0"/>
        <v>III A</v>
      </c>
      <c r="M10" s="93" t="s">
        <v>20</v>
      </c>
    </row>
    <row r="11" spans="1:13" s="64" customFormat="1" ht="18" customHeight="1">
      <c r="A11" s="247">
        <v>5</v>
      </c>
      <c r="B11" s="358"/>
      <c r="C11" s="90" t="s">
        <v>289</v>
      </c>
      <c r="D11" s="91" t="s">
        <v>578</v>
      </c>
      <c r="E11" s="92" t="s">
        <v>579</v>
      </c>
      <c r="F11" s="93" t="s">
        <v>192</v>
      </c>
      <c r="G11" s="93" t="s">
        <v>59</v>
      </c>
      <c r="H11" s="93"/>
      <c r="I11" s="177">
        <v>8</v>
      </c>
      <c r="J11" s="359">
        <v>8.01</v>
      </c>
      <c r="K11" s="369">
        <v>7.94</v>
      </c>
      <c r="L11" s="360" t="str">
        <f t="shared" si="0"/>
        <v>III A</v>
      </c>
      <c r="M11" s="93" t="s">
        <v>580</v>
      </c>
    </row>
    <row r="12" spans="1:13" s="64" customFormat="1" ht="18" customHeight="1" thickBot="1">
      <c r="A12" s="247">
        <v>6</v>
      </c>
      <c r="B12" s="358"/>
      <c r="C12" s="90" t="s">
        <v>584</v>
      </c>
      <c r="D12" s="91" t="s">
        <v>585</v>
      </c>
      <c r="E12" s="92" t="s">
        <v>586</v>
      </c>
      <c r="F12" s="93" t="s">
        <v>220</v>
      </c>
      <c r="G12" s="93" t="s">
        <v>221</v>
      </c>
      <c r="H12" s="93"/>
      <c r="I12" s="177">
        <v>7</v>
      </c>
      <c r="J12" s="359">
        <v>8.02</v>
      </c>
      <c r="K12" s="369">
        <v>8</v>
      </c>
      <c r="L12" s="360" t="str">
        <f t="shared" si="0"/>
        <v>III A</v>
      </c>
      <c r="M12" s="93" t="s">
        <v>587</v>
      </c>
    </row>
    <row r="13" spans="1:13" s="373" customFormat="1" ht="17.25" customHeight="1" thickBot="1">
      <c r="A13" s="356" t="s">
        <v>70</v>
      </c>
      <c r="B13" s="357" t="s">
        <v>168</v>
      </c>
      <c r="C13" s="77" t="s">
        <v>2</v>
      </c>
      <c r="D13" s="78" t="s">
        <v>3</v>
      </c>
      <c r="E13" s="79" t="s">
        <v>4</v>
      </c>
      <c r="F13" s="80" t="s">
        <v>5</v>
      </c>
      <c r="G13" s="80" t="s">
        <v>6</v>
      </c>
      <c r="H13" s="80" t="s">
        <v>486</v>
      </c>
      <c r="I13" s="80" t="s">
        <v>8</v>
      </c>
      <c r="J13" s="79" t="s">
        <v>487</v>
      </c>
      <c r="K13" s="79" t="s">
        <v>488</v>
      </c>
      <c r="L13" s="85" t="s">
        <v>9</v>
      </c>
      <c r="M13" s="86" t="s">
        <v>10</v>
      </c>
    </row>
    <row r="14" spans="1:13" s="64" customFormat="1" ht="18" customHeight="1">
      <c r="A14" s="247">
        <v>7</v>
      </c>
      <c r="B14" s="358"/>
      <c r="C14" s="90" t="s">
        <v>596</v>
      </c>
      <c r="D14" s="91" t="s">
        <v>597</v>
      </c>
      <c r="E14" s="92">
        <v>39118</v>
      </c>
      <c r="F14" s="93" t="s">
        <v>186</v>
      </c>
      <c r="G14" s="93" t="s">
        <v>99</v>
      </c>
      <c r="H14" s="93"/>
      <c r="I14" s="177">
        <v>6</v>
      </c>
      <c r="J14" s="359">
        <v>8.1999999999999993</v>
      </c>
      <c r="K14" s="359"/>
      <c r="L14" s="360" t="str">
        <f t="shared" ref="L14:L23" si="1">IF(ISBLANK(J14),"",IF(J14&lt;=7,"KSM",IF(J14&lt;=7.3,"I A",IF(J14&lt;=7.64,"II A",IF(J14&lt;=8.24,"III A",IF(J14&lt;=8.94,"I JA",IF(J14&lt;=9.44,"II JA",IF(J14&lt;=9.84,"III JA"))))))))</f>
        <v>III A</v>
      </c>
      <c r="M14" s="93" t="s">
        <v>598</v>
      </c>
    </row>
    <row r="15" spans="1:13" s="64" customFormat="1" ht="18" customHeight="1">
      <c r="A15" s="247">
        <v>8</v>
      </c>
      <c r="B15" s="358"/>
      <c r="C15" s="90" t="s">
        <v>592</v>
      </c>
      <c r="D15" s="91" t="s">
        <v>593</v>
      </c>
      <c r="E15" s="92">
        <v>39474</v>
      </c>
      <c r="F15" s="93" t="s">
        <v>213</v>
      </c>
      <c r="G15" s="93" t="s">
        <v>214</v>
      </c>
      <c r="H15" s="93"/>
      <c r="I15" s="177">
        <v>5</v>
      </c>
      <c r="J15" s="359">
        <v>8.26</v>
      </c>
      <c r="K15" s="359"/>
      <c r="L15" s="360" t="str">
        <f t="shared" si="1"/>
        <v>I JA</v>
      </c>
      <c r="M15" s="93" t="s">
        <v>228</v>
      </c>
    </row>
    <row r="16" spans="1:13" s="64" customFormat="1" ht="18" customHeight="1">
      <c r="A16" s="247">
        <v>9</v>
      </c>
      <c r="B16" s="358"/>
      <c r="C16" s="90" t="s">
        <v>572</v>
      </c>
      <c r="D16" s="91" t="s">
        <v>573</v>
      </c>
      <c r="E16" s="92">
        <v>39110</v>
      </c>
      <c r="F16" s="93" t="s">
        <v>26</v>
      </c>
      <c r="G16" s="93" t="s">
        <v>13</v>
      </c>
      <c r="H16" s="93"/>
      <c r="I16" s="177" t="s">
        <v>18</v>
      </c>
      <c r="J16" s="359">
        <v>8.31</v>
      </c>
      <c r="K16" s="359"/>
      <c r="L16" s="360" t="str">
        <f t="shared" si="1"/>
        <v>I JA</v>
      </c>
      <c r="M16" s="93" t="s">
        <v>574</v>
      </c>
    </row>
    <row r="17" spans="1:13" s="64" customFormat="1" ht="18" customHeight="1">
      <c r="A17" s="247">
        <v>10</v>
      </c>
      <c r="B17" s="358"/>
      <c r="C17" s="90" t="s">
        <v>607</v>
      </c>
      <c r="D17" s="91" t="s">
        <v>608</v>
      </c>
      <c r="E17" s="92" t="s">
        <v>173</v>
      </c>
      <c r="F17" s="93" t="s">
        <v>382</v>
      </c>
      <c r="G17" s="93" t="s">
        <v>383</v>
      </c>
      <c r="H17" s="93" t="s">
        <v>384</v>
      </c>
      <c r="I17" s="177">
        <v>4</v>
      </c>
      <c r="J17" s="359">
        <v>8.4</v>
      </c>
      <c r="K17" s="359"/>
      <c r="L17" s="360" t="str">
        <f t="shared" si="1"/>
        <v>I JA</v>
      </c>
      <c r="M17" s="93" t="s">
        <v>462</v>
      </c>
    </row>
    <row r="18" spans="1:13" s="64" customFormat="1" ht="18" customHeight="1">
      <c r="A18" s="247">
        <v>11</v>
      </c>
      <c r="B18" s="358"/>
      <c r="C18" s="90" t="s">
        <v>604</v>
      </c>
      <c r="D18" s="91" t="s">
        <v>605</v>
      </c>
      <c r="E18" s="92" t="s">
        <v>606</v>
      </c>
      <c r="F18" s="93" t="s">
        <v>246</v>
      </c>
      <c r="G18" s="93" t="s">
        <v>247</v>
      </c>
      <c r="H18" s="93" t="s">
        <v>576</v>
      </c>
      <c r="I18" s="177">
        <v>3</v>
      </c>
      <c r="J18" s="359">
        <v>8.4499999999999993</v>
      </c>
      <c r="K18" s="359"/>
      <c r="L18" s="360" t="str">
        <f t="shared" si="1"/>
        <v>I JA</v>
      </c>
      <c r="M18" s="93" t="s">
        <v>577</v>
      </c>
    </row>
    <row r="19" spans="1:13" s="64" customFormat="1" ht="18" customHeight="1">
      <c r="A19" s="247">
        <v>12</v>
      </c>
      <c r="B19" s="358"/>
      <c r="C19" s="90" t="s">
        <v>454</v>
      </c>
      <c r="D19" s="91" t="s">
        <v>575</v>
      </c>
      <c r="E19" s="92">
        <v>39744</v>
      </c>
      <c r="F19" s="93" t="s">
        <v>246</v>
      </c>
      <c r="G19" s="93" t="s">
        <v>247</v>
      </c>
      <c r="H19" s="93" t="s">
        <v>576</v>
      </c>
      <c r="I19" s="177">
        <v>2</v>
      </c>
      <c r="J19" s="359">
        <v>8.49</v>
      </c>
      <c r="K19" s="359"/>
      <c r="L19" s="360" t="str">
        <f t="shared" si="1"/>
        <v>I JA</v>
      </c>
      <c r="M19" s="93" t="s">
        <v>577</v>
      </c>
    </row>
    <row r="20" spans="1:13" s="64" customFormat="1" ht="18" customHeight="1">
      <c r="A20" s="247">
        <v>13</v>
      </c>
      <c r="B20" s="358"/>
      <c r="C20" s="90" t="s">
        <v>581</v>
      </c>
      <c r="D20" s="91" t="s">
        <v>582</v>
      </c>
      <c r="E20" s="92" t="s">
        <v>583</v>
      </c>
      <c r="F20" s="93" t="s">
        <v>237</v>
      </c>
      <c r="G20" s="93" t="s">
        <v>238</v>
      </c>
      <c r="H20" s="93"/>
      <c r="I20" s="177">
        <v>1</v>
      </c>
      <c r="J20" s="359">
        <v>8.5</v>
      </c>
      <c r="K20" s="359"/>
      <c r="L20" s="360" t="str">
        <f t="shared" si="1"/>
        <v>I JA</v>
      </c>
      <c r="M20" s="93" t="s">
        <v>239</v>
      </c>
    </row>
    <row r="21" spans="1:13" s="64" customFormat="1" ht="18" customHeight="1">
      <c r="A21" s="247">
        <v>14</v>
      </c>
      <c r="B21" s="358"/>
      <c r="C21" s="90" t="s">
        <v>601</v>
      </c>
      <c r="D21" s="91" t="s">
        <v>602</v>
      </c>
      <c r="E21" s="92" t="s">
        <v>603</v>
      </c>
      <c r="F21" s="93" t="s">
        <v>26</v>
      </c>
      <c r="G21" s="93" t="s">
        <v>13</v>
      </c>
      <c r="H21" s="93"/>
      <c r="I21" s="177" t="s">
        <v>18</v>
      </c>
      <c r="J21" s="359">
        <v>8.57</v>
      </c>
      <c r="K21" s="359"/>
      <c r="L21" s="360" t="str">
        <f t="shared" si="1"/>
        <v>I JA</v>
      </c>
      <c r="M21" s="93" t="s">
        <v>550</v>
      </c>
    </row>
    <row r="22" spans="1:13" s="64" customFormat="1" ht="18" customHeight="1">
      <c r="A22" s="247">
        <v>15</v>
      </c>
      <c r="B22" s="358"/>
      <c r="C22" s="90" t="s">
        <v>599</v>
      </c>
      <c r="D22" s="91" t="s">
        <v>600</v>
      </c>
      <c r="E22" s="92">
        <v>39192</v>
      </c>
      <c r="F22" s="93" t="s">
        <v>502</v>
      </c>
      <c r="G22" s="93" t="s">
        <v>238</v>
      </c>
      <c r="H22" s="93"/>
      <c r="I22" s="177"/>
      <c r="J22" s="359">
        <v>8.58</v>
      </c>
      <c r="K22" s="359"/>
      <c r="L22" s="360" t="str">
        <f t="shared" si="1"/>
        <v>I JA</v>
      </c>
      <c r="M22" s="93" t="s">
        <v>503</v>
      </c>
    </row>
    <row r="23" spans="1:13" s="64" customFormat="1" ht="18" customHeight="1">
      <c r="A23" s="247">
        <v>16</v>
      </c>
      <c r="B23" s="358"/>
      <c r="C23" s="90" t="s">
        <v>104</v>
      </c>
      <c r="D23" s="91" t="s">
        <v>594</v>
      </c>
      <c r="E23" s="92" t="s">
        <v>595</v>
      </c>
      <c r="F23" s="93" t="s">
        <v>16</v>
      </c>
      <c r="G23" s="93" t="s">
        <v>495</v>
      </c>
      <c r="H23" s="93"/>
      <c r="I23" s="177"/>
      <c r="J23" s="359">
        <v>8.7100000000000009</v>
      </c>
      <c r="K23" s="359"/>
      <c r="L23" s="360" t="str">
        <f t="shared" si="1"/>
        <v>I JA</v>
      </c>
      <c r="M23" s="93" t="s">
        <v>17</v>
      </c>
    </row>
    <row r="24" spans="1:13" s="64" customFormat="1" ht="18" customHeight="1">
      <c r="A24" s="247">
        <v>17</v>
      </c>
      <c r="B24" s="358"/>
      <c r="C24" s="90" t="s">
        <v>588</v>
      </c>
      <c r="D24" s="91" t="s">
        <v>589</v>
      </c>
      <c r="E24" s="92">
        <v>39784</v>
      </c>
      <c r="F24" s="93" t="s">
        <v>26</v>
      </c>
      <c r="G24" s="93" t="s">
        <v>13</v>
      </c>
      <c r="H24" s="93"/>
      <c r="I24" s="177" t="s">
        <v>18</v>
      </c>
      <c r="J24" s="359">
        <v>10.76</v>
      </c>
      <c r="K24" s="359"/>
      <c r="L24" s="360"/>
      <c r="M24" s="93" t="s">
        <v>590</v>
      </c>
    </row>
    <row r="25" spans="1:13" s="64" customFormat="1" ht="18" customHeight="1">
      <c r="A25" s="247"/>
      <c r="B25" s="358"/>
      <c r="C25" s="90" t="s">
        <v>171</v>
      </c>
      <c r="D25" s="91" t="s">
        <v>609</v>
      </c>
      <c r="E25" s="92">
        <v>39428</v>
      </c>
      <c r="F25" s="93" t="s">
        <v>98</v>
      </c>
      <c r="G25" s="93" t="s">
        <v>99</v>
      </c>
      <c r="H25" s="93"/>
      <c r="I25" s="177"/>
      <c r="J25" s="359" t="s">
        <v>610</v>
      </c>
      <c r="K25" s="359"/>
      <c r="L25" s="360"/>
      <c r="M25" s="93" t="s">
        <v>148</v>
      </c>
    </row>
    <row r="26" spans="1:13" s="64" customFormat="1" ht="18" customHeight="1">
      <c r="A26" s="247"/>
      <c r="B26" s="358"/>
      <c r="C26" s="90" t="s">
        <v>615</v>
      </c>
      <c r="D26" s="91" t="s">
        <v>616</v>
      </c>
      <c r="E26" s="92" t="s">
        <v>617</v>
      </c>
      <c r="F26" s="93" t="s">
        <v>618</v>
      </c>
      <c r="G26" s="93" t="s">
        <v>619</v>
      </c>
      <c r="H26" s="93"/>
      <c r="I26" s="177">
        <v>-5</v>
      </c>
      <c r="J26" s="359" t="s">
        <v>71</v>
      </c>
      <c r="K26" s="359"/>
      <c r="L26" s="360"/>
      <c r="M26" s="93" t="s">
        <v>620</v>
      </c>
    </row>
    <row r="27" spans="1:13" s="64" customFormat="1" ht="18" customHeight="1"/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5"/>
  <sheetViews>
    <sheetView topLeftCell="A21" zoomScaleNormal="100" workbookViewId="0">
      <selection activeCell="R16" sqref="R16"/>
    </sheetView>
  </sheetViews>
  <sheetFormatPr defaultRowHeight="13.2"/>
  <cols>
    <col min="1" max="1" width="5.6640625" style="19" customWidth="1"/>
    <col min="2" max="2" width="5.6640625" style="19" hidden="1" customWidth="1"/>
    <col min="3" max="3" width="13.33203125" style="19" customWidth="1"/>
    <col min="4" max="4" width="16.6640625" style="19" customWidth="1"/>
    <col min="5" max="5" width="9" style="52" customWidth="1"/>
    <col min="6" max="6" width="13.6640625" style="42" customWidth="1"/>
    <col min="7" max="7" width="19.33203125" style="42" customWidth="1"/>
    <col min="8" max="8" width="11.44140625" style="42" customWidth="1"/>
    <col min="9" max="9" width="4.88671875" style="42" customWidth="1"/>
    <col min="10" max="10" width="6.109375" style="433" customWidth="1"/>
    <col min="11" max="11" width="6.44140625" style="434" bestFit="1" customWidth="1"/>
    <col min="12" max="12" width="24" style="7" customWidth="1"/>
    <col min="13" max="256" width="9.109375" style="19"/>
    <col min="257" max="257" width="5.6640625" style="19" customWidth="1"/>
    <col min="258" max="258" width="0" style="19" hidden="1" customWidth="1"/>
    <col min="259" max="259" width="13.33203125" style="19" customWidth="1"/>
    <col min="260" max="260" width="16.6640625" style="19" customWidth="1"/>
    <col min="261" max="261" width="9" style="19" customWidth="1"/>
    <col min="262" max="262" width="13.6640625" style="19" customWidth="1"/>
    <col min="263" max="263" width="19.33203125" style="19" customWidth="1"/>
    <col min="264" max="264" width="11.44140625" style="19" customWidth="1"/>
    <col min="265" max="265" width="4.88671875" style="19" customWidth="1"/>
    <col min="266" max="266" width="6.109375" style="19" customWidth="1"/>
    <col min="267" max="267" width="6.44140625" style="19" bestFit="1" customWidth="1"/>
    <col min="268" max="268" width="24" style="19" customWidth="1"/>
    <col min="269" max="512" width="9.109375" style="19"/>
    <col min="513" max="513" width="5.6640625" style="19" customWidth="1"/>
    <col min="514" max="514" width="0" style="19" hidden="1" customWidth="1"/>
    <col min="515" max="515" width="13.33203125" style="19" customWidth="1"/>
    <col min="516" max="516" width="16.6640625" style="19" customWidth="1"/>
    <col min="517" max="517" width="9" style="19" customWidth="1"/>
    <col min="518" max="518" width="13.6640625" style="19" customWidth="1"/>
    <col min="519" max="519" width="19.33203125" style="19" customWidth="1"/>
    <col min="520" max="520" width="11.44140625" style="19" customWidth="1"/>
    <col min="521" max="521" width="4.88671875" style="19" customWidth="1"/>
    <col min="522" max="522" width="6.109375" style="19" customWidth="1"/>
    <col min="523" max="523" width="6.44140625" style="19" bestFit="1" customWidth="1"/>
    <col min="524" max="524" width="24" style="19" customWidth="1"/>
    <col min="525" max="768" width="9.109375" style="19"/>
    <col min="769" max="769" width="5.6640625" style="19" customWidth="1"/>
    <col min="770" max="770" width="0" style="19" hidden="1" customWidth="1"/>
    <col min="771" max="771" width="13.33203125" style="19" customWidth="1"/>
    <col min="772" max="772" width="16.6640625" style="19" customWidth="1"/>
    <col min="773" max="773" width="9" style="19" customWidth="1"/>
    <col min="774" max="774" width="13.6640625" style="19" customWidth="1"/>
    <col min="775" max="775" width="19.33203125" style="19" customWidth="1"/>
    <col min="776" max="776" width="11.44140625" style="19" customWidth="1"/>
    <col min="777" max="777" width="4.88671875" style="19" customWidth="1"/>
    <col min="778" max="778" width="6.109375" style="19" customWidth="1"/>
    <col min="779" max="779" width="6.44140625" style="19" bestFit="1" customWidth="1"/>
    <col min="780" max="780" width="24" style="19" customWidth="1"/>
    <col min="781" max="1024" width="9.109375" style="19"/>
    <col min="1025" max="1025" width="5.6640625" style="19" customWidth="1"/>
    <col min="1026" max="1026" width="0" style="19" hidden="1" customWidth="1"/>
    <col min="1027" max="1027" width="13.33203125" style="19" customWidth="1"/>
    <col min="1028" max="1028" width="16.6640625" style="19" customWidth="1"/>
    <col min="1029" max="1029" width="9" style="19" customWidth="1"/>
    <col min="1030" max="1030" width="13.6640625" style="19" customWidth="1"/>
    <col min="1031" max="1031" width="19.33203125" style="19" customWidth="1"/>
    <col min="1032" max="1032" width="11.44140625" style="19" customWidth="1"/>
    <col min="1033" max="1033" width="4.88671875" style="19" customWidth="1"/>
    <col min="1034" max="1034" width="6.109375" style="19" customWidth="1"/>
    <col min="1035" max="1035" width="6.44140625" style="19" bestFit="1" customWidth="1"/>
    <col min="1036" max="1036" width="24" style="19" customWidth="1"/>
    <col min="1037" max="1280" width="9.109375" style="19"/>
    <col min="1281" max="1281" width="5.6640625" style="19" customWidth="1"/>
    <col min="1282" max="1282" width="0" style="19" hidden="1" customWidth="1"/>
    <col min="1283" max="1283" width="13.33203125" style="19" customWidth="1"/>
    <col min="1284" max="1284" width="16.6640625" style="19" customWidth="1"/>
    <col min="1285" max="1285" width="9" style="19" customWidth="1"/>
    <col min="1286" max="1286" width="13.6640625" style="19" customWidth="1"/>
    <col min="1287" max="1287" width="19.33203125" style="19" customWidth="1"/>
    <col min="1288" max="1288" width="11.44140625" style="19" customWidth="1"/>
    <col min="1289" max="1289" width="4.88671875" style="19" customWidth="1"/>
    <col min="1290" max="1290" width="6.109375" style="19" customWidth="1"/>
    <col min="1291" max="1291" width="6.44140625" style="19" bestFit="1" customWidth="1"/>
    <col min="1292" max="1292" width="24" style="19" customWidth="1"/>
    <col min="1293" max="1536" width="9.109375" style="19"/>
    <col min="1537" max="1537" width="5.6640625" style="19" customWidth="1"/>
    <col min="1538" max="1538" width="0" style="19" hidden="1" customWidth="1"/>
    <col min="1539" max="1539" width="13.33203125" style="19" customWidth="1"/>
    <col min="1540" max="1540" width="16.6640625" style="19" customWidth="1"/>
    <col min="1541" max="1541" width="9" style="19" customWidth="1"/>
    <col min="1542" max="1542" width="13.6640625" style="19" customWidth="1"/>
    <col min="1543" max="1543" width="19.33203125" style="19" customWidth="1"/>
    <col min="1544" max="1544" width="11.44140625" style="19" customWidth="1"/>
    <col min="1545" max="1545" width="4.88671875" style="19" customWidth="1"/>
    <col min="1546" max="1546" width="6.109375" style="19" customWidth="1"/>
    <col min="1547" max="1547" width="6.44140625" style="19" bestFit="1" customWidth="1"/>
    <col min="1548" max="1548" width="24" style="19" customWidth="1"/>
    <col min="1549" max="1792" width="9.109375" style="19"/>
    <col min="1793" max="1793" width="5.6640625" style="19" customWidth="1"/>
    <col min="1794" max="1794" width="0" style="19" hidden="1" customWidth="1"/>
    <col min="1795" max="1795" width="13.33203125" style="19" customWidth="1"/>
    <col min="1796" max="1796" width="16.6640625" style="19" customWidth="1"/>
    <col min="1797" max="1797" width="9" style="19" customWidth="1"/>
    <col min="1798" max="1798" width="13.6640625" style="19" customWidth="1"/>
    <col min="1799" max="1799" width="19.33203125" style="19" customWidth="1"/>
    <col min="1800" max="1800" width="11.44140625" style="19" customWidth="1"/>
    <col min="1801" max="1801" width="4.88671875" style="19" customWidth="1"/>
    <col min="1802" max="1802" width="6.109375" style="19" customWidth="1"/>
    <col min="1803" max="1803" width="6.44140625" style="19" bestFit="1" customWidth="1"/>
    <col min="1804" max="1804" width="24" style="19" customWidth="1"/>
    <col min="1805" max="2048" width="9.109375" style="19"/>
    <col min="2049" max="2049" width="5.6640625" style="19" customWidth="1"/>
    <col min="2050" max="2050" width="0" style="19" hidden="1" customWidth="1"/>
    <col min="2051" max="2051" width="13.33203125" style="19" customWidth="1"/>
    <col min="2052" max="2052" width="16.6640625" style="19" customWidth="1"/>
    <col min="2053" max="2053" width="9" style="19" customWidth="1"/>
    <col min="2054" max="2054" width="13.6640625" style="19" customWidth="1"/>
    <col min="2055" max="2055" width="19.33203125" style="19" customWidth="1"/>
    <col min="2056" max="2056" width="11.44140625" style="19" customWidth="1"/>
    <col min="2057" max="2057" width="4.88671875" style="19" customWidth="1"/>
    <col min="2058" max="2058" width="6.109375" style="19" customWidth="1"/>
    <col min="2059" max="2059" width="6.44140625" style="19" bestFit="1" customWidth="1"/>
    <col min="2060" max="2060" width="24" style="19" customWidth="1"/>
    <col min="2061" max="2304" width="9.109375" style="19"/>
    <col min="2305" max="2305" width="5.6640625" style="19" customWidth="1"/>
    <col min="2306" max="2306" width="0" style="19" hidden="1" customWidth="1"/>
    <col min="2307" max="2307" width="13.33203125" style="19" customWidth="1"/>
    <col min="2308" max="2308" width="16.6640625" style="19" customWidth="1"/>
    <col min="2309" max="2309" width="9" style="19" customWidth="1"/>
    <col min="2310" max="2310" width="13.6640625" style="19" customWidth="1"/>
    <col min="2311" max="2311" width="19.33203125" style="19" customWidth="1"/>
    <col min="2312" max="2312" width="11.44140625" style="19" customWidth="1"/>
    <col min="2313" max="2313" width="4.88671875" style="19" customWidth="1"/>
    <col min="2314" max="2314" width="6.109375" style="19" customWidth="1"/>
    <col min="2315" max="2315" width="6.44140625" style="19" bestFit="1" customWidth="1"/>
    <col min="2316" max="2316" width="24" style="19" customWidth="1"/>
    <col min="2317" max="2560" width="9.109375" style="19"/>
    <col min="2561" max="2561" width="5.6640625" style="19" customWidth="1"/>
    <col min="2562" max="2562" width="0" style="19" hidden="1" customWidth="1"/>
    <col min="2563" max="2563" width="13.33203125" style="19" customWidth="1"/>
    <col min="2564" max="2564" width="16.6640625" style="19" customWidth="1"/>
    <col min="2565" max="2565" width="9" style="19" customWidth="1"/>
    <col min="2566" max="2566" width="13.6640625" style="19" customWidth="1"/>
    <col min="2567" max="2567" width="19.33203125" style="19" customWidth="1"/>
    <col min="2568" max="2568" width="11.44140625" style="19" customWidth="1"/>
    <col min="2569" max="2569" width="4.88671875" style="19" customWidth="1"/>
    <col min="2570" max="2570" width="6.109375" style="19" customWidth="1"/>
    <col min="2571" max="2571" width="6.44140625" style="19" bestFit="1" customWidth="1"/>
    <col min="2572" max="2572" width="24" style="19" customWidth="1"/>
    <col min="2573" max="2816" width="9.109375" style="19"/>
    <col min="2817" max="2817" width="5.6640625" style="19" customWidth="1"/>
    <col min="2818" max="2818" width="0" style="19" hidden="1" customWidth="1"/>
    <col min="2819" max="2819" width="13.33203125" style="19" customWidth="1"/>
    <col min="2820" max="2820" width="16.6640625" style="19" customWidth="1"/>
    <col min="2821" max="2821" width="9" style="19" customWidth="1"/>
    <col min="2822" max="2822" width="13.6640625" style="19" customWidth="1"/>
    <col min="2823" max="2823" width="19.33203125" style="19" customWidth="1"/>
    <col min="2824" max="2824" width="11.44140625" style="19" customWidth="1"/>
    <col min="2825" max="2825" width="4.88671875" style="19" customWidth="1"/>
    <col min="2826" max="2826" width="6.109375" style="19" customWidth="1"/>
    <col min="2827" max="2827" width="6.44140625" style="19" bestFit="1" customWidth="1"/>
    <col min="2828" max="2828" width="24" style="19" customWidth="1"/>
    <col min="2829" max="3072" width="9.109375" style="19"/>
    <col min="3073" max="3073" width="5.6640625" style="19" customWidth="1"/>
    <col min="3074" max="3074" width="0" style="19" hidden="1" customWidth="1"/>
    <col min="3075" max="3075" width="13.33203125" style="19" customWidth="1"/>
    <col min="3076" max="3076" width="16.6640625" style="19" customWidth="1"/>
    <col min="3077" max="3077" width="9" style="19" customWidth="1"/>
    <col min="3078" max="3078" width="13.6640625" style="19" customWidth="1"/>
    <col min="3079" max="3079" width="19.33203125" style="19" customWidth="1"/>
    <col min="3080" max="3080" width="11.44140625" style="19" customWidth="1"/>
    <col min="3081" max="3081" width="4.88671875" style="19" customWidth="1"/>
    <col min="3082" max="3082" width="6.109375" style="19" customWidth="1"/>
    <col min="3083" max="3083" width="6.44140625" style="19" bestFit="1" customWidth="1"/>
    <col min="3084" max="3084" width="24" style="19" customWidth="1"/>
    <col min="3085" max="3328" width="9.109375" style="19"/>
    <col min="3329" max="3329" width="5.6640625" style="19" customWidth="1"/>
    <col min="3330" max="3330" width="0" style="19" hidden="1" customWidth="1"/>
    <col min="3331" max="3331" width="13.33203125" style="19" customWidth="1"/>
    <col min="3332" max="3332" width="16.6640625" style="19" customWidth="1"/>
    <col min="3333" max="3333" width="9" style="19" customWidth="1"/>
    <col min="3334" max="3334" width="13.6640625" style="19" customWidth="1"/>
    <col min="3335" max="3335" width="19.33203125" style="19" customWidth="1"/>
    <col min="3336" max="3336" width="11.44140625" style="19" customWidth="1"/>
    <col min="3337" max="3337" width="4.88671875" style="19" customWidth="1"/>
    <col min="3338" max="3338" width="6.109375" style="19" customWidth="1"/>
    <col min="3339" max="3339" width="6.44140625" style="19" bestFit="1" customWidth="1"/>
    <col min="3340" max="3340" width="24" style="19" customWidth="1"/>
    <col min="3341" max="3584" width="9.109375" style="19"/>
    <col min="3585" max="3585" width="5.6640625" style="19" customWidth="1"/>
    <col min="3586" max="3586" width="0" style="19" hidden="1" customWidth="1"/>
    <col min="3587" max="3587" width="13.33203125" style="19" customWidth="1"/>
    <col min="3588" max="3588" width="16.6640625" style="19" customWidth="1"/>
    <col min="3589" max="3589" width="9" style="19" customWidth="1"/>
    <col min="3590" max="3590" width="13.6640625" style="19" customWidth="1"/>
    <col min="3591" max="3591" width="19.33203125" style="19" customWidth="1"/>
    <col min="3592" max="3592" width="11.44140625" style="19" customWidth="1"/>
    <col min="3593" max="3593" width="4.88671875" style="19" customWidth="1"/>
    <col min="3594" max="3594" width="6.109375" style="19" customWidth="1"/>
    <col min="3595" max="3595" width="6.44140625" style="19" bestFit="1" customWidth="1"/>
    <col min="3596" max="3596" width="24" style="19" customWidth="1"/>
    <col min="3597" max="3840" width="9.109375" style="19"/>
    <col min="3841" max="3841" width="5.6640625" style="19" customWidth="1"/>
    <col min="3842" max="3842" width="0" style="19" hidden="1" customWidth="1"/>
    <col min="3843" max="3843" width="13.33203125" style="19" customWidth="1"/>
    <col min="3844" max="3844" width="16.6640625" style="19" customWidth="1"/>
    <col min="3845" max="3845" width="9" style="19" customWidth="1"/>
    <col min="3846" max="3846" width="13.6640625" style="19" customWidth="1"/>
    <col min="3847" max="3847" width="19.33203125" style="19" customWidth="1"/>
    <col min="3848" max="3848" width="11.44140625" style="19" customWidth="1"/>
    <col min="3849" max="3849" width="4.88671875" style="19" customWidth="1"/>
    <col min="3850" max="3850" width="6.109375" style="19" customWidth="1"/>
    <col min="3851" max="3851" width="6.44140625" style="19" bestFit="1" customWidth="1"/>
    <col min="3852" max="3852" width="24" style="19" customWidth="1"/>
    <col min="3853" max="4096" width="9.109375" style="19"/>
    <col min="4097" max="4097" width="5.6640625" style="19" customWidth="1"/>
    <col min="4098" max="4098" width="0" style="19" hidden="1" customWidth="1"/>
    <col min="4099" max="4099" width="13.33203125" style="19" customWidth="1"/>
    <col min="4100" max="4100" width="16.6640625" style="19" customWidth="1"/>
    <col min="4101" max="4101" width="9" style="19" customWidth="1"/>
    <col min="4102" max="4102" width="13.6640625" style="19" customWidth="1"/>
    <col min="4103" max="4103" width="19.33203125" style="19" customWidth="1"/>
    <col min="4104" max="4104" width="11.44140625" style="19" customWidth="1"/>
    <col min="4105" max="4105" width="4.88671875" style="19" customWidth="1"/>
    <col min="4106" max="4106" width="6.109375" style="19" customWidth="1"/>
    <col min="4107" max="4107" width="6.44140625" style="19" bestFit="1" customWidth="1"/>
    <col min="4108" max="4108" width="24" style="19" customWidth="1"/>
    <col min="4109" max="4352" width="9.109375" style="19"/>
    <col min="4353" max="4353" width="5.6640625" style="19" customWidth="1"/>
    <col min="4354" max="4354" width="0" style="19" hidden="1" customWidth="1"/>
    <col min="4355" max="4355" width="13.33203125" style="19" customWidth="1"/>
    <col min="4356" max="4356" width="16.6640625" style="19" customWidth="1"/>
    <col min="4357" max="4357" width="9" style="19" customWidth="1"/>
    <col min="4358" max="4358" width="13.6640625" style="19" customWidth="1"/>
    <col min="4359" max="4359" width="19.33203125" style="19" customWidth="1"/>
    <col min="4360" max="4360" width="11.44140625" style="19" customWidth="1"/>
    <col min="4361" max="4361" width="4.88671875" style="19" customWidth="1"/>
    <col min="4362" max="4362" width="6.109375" style="19" customWidth="1"/>
    <col min="4363" max="4363" width="6.44140625" style="19" bestFit="1" customWidth="1"/>
    <col min="4364" max="4364" width="24" style="19" customWidth="1"/>
    <col min="4365" max="4608" width="9.109375" style="19"/>
    <col min="4609" max="4609" width="5.6640625" style="19" customWidth="1"/>
    <col min="4610" max="4610" width="0" style="19" hidden="1" customWidth="1"/>
    <col min="4611" max="4611" width="13.33203125" style="19" customWidth="1"/>
    <col min="4612" max="4612" width="16.6640625" style="19" customWidth="1"/>
    <col min="4613" max="4613" width="9" style="19" customWidth="1"/>
    <col min="4614" max="4614" width="13.6640625" style="19" customWidth="1"/>
    <col min="4615" max="4615" width="19.33203125" style="19" customWidth="1"/>
    <col min="4616" max="4616" width="11.44140625" style="19" customWidth="1"/>
    <col min="4617" max="4617" width="4.88671875" style="19" customWidth="1"/>
    <col min="4618" max="4618" width="6.109375" style="19" customWidth="1"/>
    <col min="4619" max="4619" width="6.44140625" style="19" bestFit="1" customWidth="1"/>
    <col min="4620" max="4620" width="24" style="19" customWidth="1"/>
    <col min="4621" max="4864" width="9.109375" style="19"/>
    <col min="4865" max="4865" width="5.6640625" style="19" customWidth="1"/>
    <col min="4866" max="4866" width="0" style="19" hidden="1" customWidth="1"/>
    <col min="4867" max="4867" width="13.33203125" style="19" customWidth="1"/>
    <col min="4868" max="4868" width="16.6640625" style="19" customWidth="1"/>
    <col min="4869" max="4869" width="9" style="19" customWidth="1"/>
    <col min="4870" max="4870" width="13.6640625" style="19" customWidth="1"/>
    <col min="4871" max="4871" width="19.33203125" style="19" customWidth="1"/>
    <col min="4872" max="4872" width="11.44140625" style="19" customWidth="1"/>
    <col min="4873" max="4873" width="4.88671875" style="19" customWidth="1"/>
    <col min="4874" max="4874" width="6.109375" style="19" customWidth="1"/>
    <col min="4875" max="4875" width="6.44140625" style="19" bestFit="1" customWidth="1"/>
    <col min="4876" max="4876" width="24" style="19" customWidth="1"/>
    <col min="4877" max="5120" width="9.109375" style="19"/>
    <col min="5121" max="5121" width="5.6640625" style="19" customWidth="1"/>
    <col min="5122" max="5122" width="0" style="19" hidden="1" customWidth="1"/>
    <col min="5123" max="5123" width="13.33203125" style="19" customWidth="1"/>
    <col min="5124" max="5124" width="16.6640625" style="19" customWidth="1"/>
    <col min="5125" max="5125" width="9" style="19" customWidth="1"/>
    <col min="5126" max="5126" width="13.6640625" style="19" customWidth="1"/>
    <col min="5127" max="5127" width="19.33203125" style="19" customWidth="1"/>
    <col min="5128" max="5128" width="11.44140625" style="19" customWidth="1"/>
    <col min="5129" max="5129" width="4.88671875" style="19" customWidth="1"/>
    <col min="5130" max="5130" width="6.109375" style="19" customWidth="1"/>
    <col min="5131" max="5131" width="6.44140625" style="19" bestFit="1" customWidth="1"/>
    <col min="5132" max="5132" width="24" style="19" customWidth="1"/>
    <col min="5133" max="5376" width="9.109375" style="19"/>
    <col min="5377" max="5377" width="5.6640625" style="19" customWidth="1"/>
    <col min="5378" max="5378" width="0" style="19" hidden="1" customWidth="1"/>
    <col min="5379" max="5379" width="13.33203125" style="19" customWidth="1"/>
    <col min="5380" max="5380" width="16.6640625" style="19" customWidth="1"/>
    <col min="5381" max="5381" width="9" style="19" customWidth="1"/>
    <col min="5382" max="5382" width="13.6640625" style="19" customWidth="1"/>
    <col min="5383" max="5383" width="19.33203125" style="19" customWidth="1"/>
    <col min="5384" max="5384" width="11.44140625" style="19" customWidth="1"/>
    <col min="5385" max="5385" width="4.88671875" style="19" customWidth="1"/>
    <col min="5386" max="5386" width="6.109375" style="19" customWidth="1"/>
    <col min="5387" max="5387" width="6.44140625" style="19" bestFit="1" customWidth="1"/>
    <col min="5388" max="5388" width="24" style="19" customWidth="1"/>
    <col min="5389" max="5632" width="9.109375" style="19"/>
    <col min="5633" max="5633" width="5.6640625" style="19" customWidth="1"/>
    <col min="5634" max="5634" width="0" style="19" hidden="1" customWidth="1"/>
    <col min="5635" max="5635" width="13.33203125" style="19" customWidth="1"/>
    <col min="5636" max="5636" width="16.6640625" style="19" customWidth="1"/>
    <col min="5637" max="5637" width="9" style="19" customWidth="1"/>
    <col min="5638" max="5638" width="13.6640625" style="19" customWidth="1"/>
    <col min="5639" max="5639" width="19.33203125" style="19" customWidth="1"/>
    <col min="5640" max="5640" width="11.44140625" style="19" customWidth="1"/>
    <col min="5641" max="5641" width="4.88671875" style="19" customWidth="1"/>
    <col min="5642" max="5642" width="6.109375" style="19" customWidth="1"/>
    <col min="5643" max="5643" width="6.44140625" style="19" bestFit="1" customWidth="1"/>
    <col min="5644" max="5644" width="24" style="19" customWidth="1"/>
    <col min="5645" max="5888" width="9.109375" style="19"/>
    <col min="5889" max="5889" width="5.6640625" style="19" customWidth="1"/>
    <col min="5890" max="5890" width="0" style="19" hidden="1" customWidth="1"/>
    <col min="5891" max="5891" width="13.33203125" style="19" customWidth="1"/>
    <col min="5892" max="5892" width="16.6640625" style="19" customWidth="1"/>
    <col min="5893" max="5893" width="9" style="19" customWidth="1"/>
    <col min="5894" max="5894" width="13.6640625" style="19" customWidth="1"/>
    <col min="5895" max="5895" width="19.33203125" style="19" customWidth="1"/>
    <col min="5896" max="5896" width="11.44140625" style="19" customWidth="1"/>
    <col min="5897" max="5897" width="4.88671875" style="19" customWidth="1"/>
    <col min="5898" max="5898" width="6.109375" style="19" customWidth="1"/>
    <col min="5899" max="5899" width="6.44140625" style="19" bestFit="1" customWidth="1"/>
    <col min="5900" max="5900" width="24" style="19" customWidth="1"/>
    <col min="5901" max="6144" width="9.109375" style="19"/>
    <col min="6145" max="6145" width="5.6640625" style="19" customWidth="1"/>
    <col min="6146" max="6146" width="0" style="19" hidden="1" customWidth="1"/>
    <col min="6147" max="6147" width="13.33203125" style="19" customWidth="1"/>
    <col min="6148" max="6148" width="16.6640625" style="19" customWidth="1"/>
    <col min="6149" max="6149" width="9" style="19" customWidth="1"/>
    <col min="6150" max="6150" width="13.6640625" style="19" customWidth="1"/>
    <col min="6151" max="6151" width="19.33203125" style="19" customWidth="1"/>
    <col min="6152" max="6152" width="11.44140625" style="19" customWidth="1"/>
    <col min="6153" max="6153" width="4.88671875" style="19" customWidth="1"/>
    <col min="6154" max="6154" width="6.109375" style="19" customWidth="1"/>
    <col min="6155" max="6155" width="6.44140625" style="19" bestFit="1" customWidth="1"/>
    <col min="6156" max="6156" width="24" style="19" customWidth="1"/>
    <col min="6157" max="6400" width="9.109375" style="19"/>
    <col min="6401" max="6401" width="5.6640625" style="19" customWidth="1"/>
    <col min="6402" max="6402" width="0" style="19" hidden="1" customWidth="1"/>
    <col min="6403" max="6403" width="13.33203125" style="19" customWidth="1"/>
    <col min="6404" max="6404" width="16.6640625" style="19" customWidth="1"/>
    <col min="6405" max="6405" width="9" style="19" customWidth="1"/>
    <col min="6406" max="6406" width="13.6640625" style="19" customWidth="1"/>
    <col min="6407" max="6407" width="19.33203125" style="19" customWidth="1"/>
    <col min="6408" max="6408" width="11.44140625" style="19" customWidth="1"/>
    <col min="6409" max="6409" width="4.88671875" style="19" customWidth="1"/>
    <col min="6410" max="6410" width="6.109375" style="19" customWidth="1"/>
    <col min="6411" max="6411" width="6.44140625" style="19" bestFit="1" customWidth="1"/>
    <col min="6412" max="6412" width="24" style="19" customWidth="1"/>
    <col min="6413" max="6656" width="9.109375" style="19"/>
    <col min="6657" max="6657" width="5.6640625" style="19" customWidth="1"/>
    <col min="6658" max="6658" width="0" style="19" hidden="1" customWidth="1"/>
    <col min="6659" max="6659" width="13.33203125" style="19" customWidth="1"/>
    <col min="6660" max="6660" width="16.6640625" style="19" customWidth="1"/>
    <col min="6661" max="6661" width="9" style="19" customWidth="1"/>
    <col min="6662" max="6662" width="13.6640625" style="19" customWidth="1"/>
    <col min="6663" max="6663" width="19.33203125" style="19" customWidth="1"/>
    <col min="6664" max="6664" width="11.44140625" style="19" customWidth="1"/>
    <col min="6665" max="6665" width="4.88671875" style="19" customWidth="1"/>
    <col min="6666" max="6666" width="6.109375" style="19" customWidth="1"/>
    <col min="6667" max="6667" width="6.44140625" style="19" bestFit="1" customWidth="1"/>
    <col min="6668" max="6668" width="24" style="19" customWidth="1"/>
    <col min="6669" max="6912" width="9.109375" style="19"/>
    <col min="6913" max="6913" width="5.6640625" style="19" customWidth="1"/>
    <col min="6914" max="6914" width="0" style="19" hidden="1" customWidth="1"/>
    <col min="6915" max="6915" width="13.33203125" style="19" customWidth="1"/>
    <col min="6916" max="6916" width="16.6640625" style="19" customWidth="1"/>
    <col min="6917" max="6917" width="9" style="19" customWidth="1"/>
    <col min="6918" max="6918" width="13.6640625" style="19" customWidth="1"/>
    <col min="6919" max="6919" width="19.33203125" style="19" customWidth="1"/>
    <col min="6920" max="6920" width="11.44140625" style="19" customWidth="1"/>
    <col min="6921" max="6921" width="4.88671875" style="19" customWidth="1"/>
    <col min="6922" max="6922" width="6.109375" style="19" customWidth="1"/>
    <col min="6923" max="6923" width="6.44140625" style="19" bestFit="1" customWidth="1"/>
    <col min="6924" max="6924" width="24" style="19" customWidth="1"/>
    <col min="6925" max="7168" width="9.109375" style="19"/>
    <col min="7169" max="7169" width="5.6640625" style="19" customWidth="1"/>
    <col min="7170" max="7170" width="0" style="19" hidden="1" customWidth="1"/>
    <col min="7171" max="7171" width="13.33203125" style="19" customWidth="1"/>
    <col min="7172" max="7172" width="16.6640625" style="19" customWidth="1"/>
    <col min="7173" max="7173" width="9" style="19" customWidth="1"/>
    <col min="7174" max="7174" width="13.6640625" style="19" customWidth="1"/>
    <col min="7175" max="7175" width="19.33203125" style="19" customWidth="1"/>
    <col min="7176" max="7176" width="11.44140625" style="19" customWidth="1"/>
    <col min="7177" max="7177" width="4.88671875" style="19" customWidth="1"/>
    <col min="7178" max="7178" width="6.109375" style="19" customWidth="1"/>
    <col min="7179" max="7179" width="6.44140625" style="19" bestFit="1" customWidth="1"/>
    <col min="7180" max="7180" width="24" style="19" customWidth="1"/>
    <col min="7181" max="7424" width="9.109375" style="19"/>
    <col min="7425" max="7425" width="5.6640625" style="19" customWidth="1"/>
    <col min="7426" max="7426" width="0" style="19" hidden="1" customWidth="1"/>
    <col min="7427" max="7427" width="13.33203125" style="19" customWidth="1"/>
    <col min="7428" max="7428" width="16.6640625" style="19" customWidth="1"/>
    <col min="7429" max="7429" width="9" style="19" customWidth="1"/>
    <col min="7430" max="7430" width="13.6640625" style="19" customWidth="1"/>
    <col min="7431" max="7431" width="19.33203125" style="19" customWidth="1"/>
    <col min="7432" max="7432" width="11.44140625" style="19" customWidth="1"/>
    <col min="7433" max="7433" width="4.88671875" style="19" customWidth="1"/>
    <col min="7434" max="7434" width="6.109375" style="19" customWidth="1"/>
    <col min="7435" max="7435" width="6.44140625" style="19" bestFit="1" customWidth="1"/>
    <col min="7436" max="7436" width="24" style="19" customWidth="1"/>
    <col min="7437" max="7680" width="9.109375" style="19"/>
    <col min="7681" max="7681" width="5.6640625" style="19" customWidth="1"/>
    <col min="7682" max="7682" width="0" style="19" hidden="1" customWidth="1"/>
    <col min="7683" max="7683" width="13.33203125" style="19" customWidth="1"/>
    <col min="7684" max="7684" width="16.6640625" style="19" customWidth="1"/>
    <col min="7685" max="7685" width="9" style="19" customWidth="1"/>
    <col min="7686" max="7686" width="13.6640625" style="19" customWidth="1"/>
    <col min="7687" max="7687" width="19.33203125" style="19" customWidth="1"/>
    <col min="7688" max="7688" width="11.44140625" style="19" customWidth="1"/>
    <col min="7689" max="7689" width="4.88671875" style="19" customWidth="1"/>
    <col min="7690" max="7690" width="6.109375" style="19" customWidth="1"/>
    <col min="7691" max="7691" width="6.44140625" style="19" bestFit="1" customWidth="1"/>
    <col min="7692" max="7692" width="24" style="19" customWidth="1"/>
    <col min="7693" max="7936" width="9.109375" style="19"/>
    <col min="7937" max="7937" width="5.6640625" style="19" customWidth="1"/>
    <col min="7938" max="7938" width="0" style="19" hidden="1" customWidth="1"/>
    <col min="7939" max="7939" width="13.33203125" style="19" customWidth="1"/>
    <col min="7940" max="7940" width="16.6640625" style="19" customWidth="1"/>
    <col min="7941" max="7941" width="9" style="19" customWidth="1"/>
    <col min="7942" max="7942" width="13.6640625" style="19" customWidth="1"/>
    <col min="7943" max="7943" width="19.33203125" style="19" customWidth="1"/>
    <col min="7944" max="7944" width="11.44140625" style="19" customWidth="1"/>
    <col min="7945" max="7945" width="4.88671875" style="19" customWidth="1"/>
    <col min="7946" max="7946" width="6.109375" style="19" customWidth="1"/>
    <col min="7947" max="7947" width="6.44140625" style="19" bestFit="1" customWidth="1"/>
    <col min="7948" max="7948" width="24" style="19" customWidth="1"/>
    <col min="7949" max="8192" width="9.109375" style="19"/>
    <col min="8193" max="8193" width="5.6640625" style="19" customWidth="1"/>
    <col min="8194" max="8194" width="0" style="19" hidden="1" customWidth="1"/>
    <col min="8195" max="8195" width="13.33203125" style="19" customWidth="1"/>
    <col min="8196" max="8196" width="16.6640625" style="19" customWidth="1"/>
    <col min="8197" max="8197" width="9" style="19" customWidth="1"/>
    <col min="8198" max="8198" width="13.6640625" style="19" customWidth="1"/>
    <col min="8199" max="8199" width="19.33203125" style="19" customWidth="1"/>
    <col min="8200" max="8200" width="11.44140625" style="19" customWidth="1"/>
    <col min="8201" max="8201" width="4.88671875" style="19" customWidth="1"/>
    <col min="8202" max="8202" width="6.109375" style="19" customWidth="1"/>
    <col min="8203" max="8203" width="6.44140625" style="19" bestFit="1" customWidth="1"/>
    <col min="8204" max="8204" width="24" style="19" customWidth="1"/>
    <col min="8205" max="8448" width="9.109375" style="19"/>
    <col min="8449" max="8449" width="5.6640625" style="19" customWidth="1"/>
    <col min="8450" max="8450" width="0" style="19" hidden="1" customWidth="1"/>
    <col min="8451" max="8451" width="13.33203125" style="19" customWidth="1"/>
    <col min="8452" max="8452" width="16.6640625" style="19" customWidth="1"/>
    <col min="8453" max="8453" width="9" style="19" customWidth="1"/>
    <col min="8454" max="8454" width="13.6640625" style="19" customWidth="1"/>
    <col min="8455" max="8455" width="19.33203125" style="19" customWidth="1"/>
    <col min="8456" max="8456" width="11.44140625" style="19" customWidth="1"/>
    <col min="8457" max="8457" width="4.88671875" style="19" customWidth="1"/>
    <col min="8458" max="8458" width="6.109375" style="19" customWidth="1"/>
    <col min="8459" max="8459" width="6.44140625" style="19" bestFit="1" customWidth="1"/>
    <col min="8460" max="8460" width="24" style="19" customWidth="1"/>
    <col min="8461" max="8704" width="9.109375" style="19"/>
    <col min="8705" max="8705" width="5.6640625" style="19" customWidth="1"/>
    <col min="8706" max="8706" width="0" style="19" hidden="1" customWidth="1"/>
    <col min="8707" max="8707" width="13.33203125" style="19" customWidth="1"/>
    <col min="8708" max="8708" width="16.6640625" style="19" customWidth="1"/>
    <col min="8709" max="8709" width="9" style="19" customWidth="1"/>
    <col min="8710" max="8710" width="13.6640625" style="19" customWidth="1"/>
    <col min="8711" max="8711" width="19.33203125" style="19" customWidth="1"/>
    <col min="8712" max="8712" width="11.44140625" style="19" customWidth="1"/>
    <col min="8713" max="8713" width="4.88671875" style="19" customWidth="1"/>
    <col min="8714" max="8714" width="6.109375" style="19" customWidth="1"/>
    <col min="8715" max="8715" width="6.44140625" style="19" bestFit="1" customWidth="1"/>
    <col min="8716" max="8716" width="24" style="19" customWidth="1"/>
    <col min="8717" max="8960" width="9.109375" style="19"/>
    <col min="8961" max="8961" width="5.6640625" style="19" customWidth="1"/>
    <col min="8962" max="8962" width="0" style="19" hidden="1" customWidth="1"/>
    <col min="8963" max="8963" width="13.33203125" style="19" customWidth="1"/>
    <col min="8964" max="8964" width="16.6640625" style="19" customWidth="1"/>
    <col min="8965" max="8965" width="9" style="19" customWidth="1"/>
    <col min="8966" max="8966" width="13.6640625" style="19" customWidth="1"/>
    <col min="8967" max="8967" width="19.33203125" style="19" customWidth="1"/>
    <col min="8968" max="8968" width="11.44140625" style="19" customWidth="1"/>
    <col min="8969" max="8969" width="4.88671875" style="19" customWidth="1"/>
    <col min="8970" max="8970" width="6.109375" style="19" customWidth="1"/>
    <col min="8971" max="8971" width="6.44140625" style="19" bestFit="1" customWidth="1"/>
    <col min="8972" max="8972" width="24" style="19" customWidth="1"/>
    <col min="8973" max="9216" width="9.109375" style="19"/>
    <col min="9217" max="9217" width="5.6640625" style="19" customWidth="1"/>
    <col min="9218" max="9218" width="0" style="19" hidden="1" customWidth="1"/>
    <col min="9219" max="9219" width="13.33203125" style="19" customWidth="1"/>
    <col min="9220" max="9220" width="16.6640625" style="19" customWidth="1"/>
    <col min="9221" max="9221" width="9" style="19" customWidth="1"/>
    <col min="9222" max="9222" width="13.6640625" style="19" customWidth="1"/>
    <col min="9223" max="9223" width="19.33203125" style="19" customWidth="1"/>
    <col min="9224" max="9224" width="11.44140625" style="19" customWidth="1"/>
    <col min="9225" max="9225" width="4.88671875" style="19" customWidth="1"/>
    <col min="9226" max="9226" width="6.109375" style="19" customWidth="1"/>
    <col min="9227" max="9227" width="6.44140625" style="19" bestFit="1" customWidth="1"/>
    <col min="9228" max="9228" width="24" style="19" customWidth="1"/>
    <col min="9229" max="9472" width="9.109375" style="19"/>
    <col min="9473" max="9473" width="5.6640625" style="19" customWidth="1"/>
    <col min="9474" max="9474" width="0" style="19" hidden="1" customWidth="1"/>
    <col min="9475" max="9475" width="13.33203125" style="19" customWidth="1"/>
    <col min="9476" max="9476" width="16.6640625" style="19" customWidth="1"/>
    <col min="9477" max="9477" width="9" style="19" customWidth="1"/>
    <col min="9478" max="9478" width="13.6640625" style="19" customWidth="1"/>
    <col min="9479" max="9479" width="19.33203125" style="19" customWidth="1"/>
    <col min="9480" max="9480" width="11.44140625" style="19" customWidth="1"/>
    <col min="9481" max="9481" width="4.88671875" style="19" customWidth="1"/>
    <col min="9482" max="9482" width="6.109375" style="19" customWidth="1"/>
    <col min="9483" max="9483" width="6.44140625" style="19" bestFit="1" customWidth="1"/>
    <col min="9484" max="9484" width="24" style="19" customWidth="1"/>
    <col min="9485" max="9728" width="9.109375" style="19"/>
    <col min="9729" max="9729" width="5.6640625" style="19" customWidth="1"/>
    <col min="9730" max="9730" width="0" style="19" hidden="1" customWidth="1"/>
    <col min="9731" max="9731" width="13.33203125" style="19" customWidth="1"/>
    <col min="9732" max="9732" width="16.6640625" style="19" customWidth="1"/>
    <col min="9733" max="9733" width="9" style="19" customWidth="1"/>
    <col min="9734" max="9734" width="13.6640625" style="19" customWidth="1"/>
    <col min="9735" max="9735" width="19.33203125" style="19" customWidth="1"/>
    <col min="9736" max="9736" width="11.44140625" style="19" customWidth="1"/>
    <col min="9737" max="9737" width="4.88671875" style="19" customWidth="1"/>
    <col min="9738" max="9738" width="6.109375" style="19" customWidth="1"/>
    <col min="9739" max="9739" width="6.44140625" style="19" bestFit="1" customWidth="1"/>
    <col min="9740" max="9740" width="24" style="19" customWidth="1"/>
    <col min="9741" max="9984" width="9.109375" style="19"/>
    <col min="9985" max="9985" width="5.6640625" style="19" customWidth="1"/>
    <col min="9986" max="9986" width="0" style="19" hidden="1" customWidth="1"/>
    <col min="9987" max="9987" width="13.33203125" style="19" customWidth="1"/>
    <col min="9988" max="9988" width="16.6640625" style="19" customWidth="1"/>
    <col min="9989" max="9989" width="9" style="19" customWidth="1"/>
    <col min="9990" max="9990" width="13.6640625" style="19" customWidth="1"/>
    <col min="9991" max="9991" width="19.33203125" style="19" customWidth="1"/>
    <col min="9992" max="9992" width="11.44140625" style="19" customWidth="1"/>
    <col min="9993" max="9993" width="4.88671875" style="19" customWidth="1"/>
    <col min="9994" max="9994" width="6.109375" style="19" customWidth="1"/>
    <col min="9995" max="9995" width="6.44140625" style="19" bestFit="1" customWidth="1"/>
    <col min="9996" max="9996" width="24" style="19" customWidth="1"/>
    <col min="9997" max="10240" width="9.109375" style="19"/>
    <col min="10241" max="10241" width="5.6640625" style="19" customWidth="1"/>
    <col min="10242" max="10242" width="0" style="19" hidden="1" customWidth="1"/>
    <col min="10243" max="10243" width="13.33203125" style="19" customWidth="1"/>
    <col min="10244" max="10244" width="16.6640625" style="19" customWidth="1"/>
    <col min="10245" max="10245" width="9" style="19" customWidth="1"/>
    <col min="10246" max="10246" width="13.6640625" style="19" customWidth="1"/>
    <col min="10247" max="10247" width="19.33203125" style="19" customWidth="1"/>
    <col min="10248" max="10248" width="11.44140625" style="19" customWidth="1"/>
    <col min="10249" max="10249" width="4.88671875" style="19" customWidth="1"/>
    <col min="10250" max="10250" width="6.109375" style="19" customWidth="1"/>
    <col min="10251" max="10251" width="6.44140625" style="19" bestFit="1" customWidth="1"/>
    <col min="10252" max="10252" width="24" style="19" customWidth="1"/>
    <col min="10253" max="10496" width="9.109375" style="19"/>
    <col min="10497" max="10497" width="5.6640625" style="19" customWidth="1"/>
    <col min="10498" max="10498" width="0" style="19" hidden="1" customWidth="1"/>
    <col min="10499" max="10499" width="13.33203125" style="19" customWidth="1"/>
    <col min="10500" max="10500" width="16.6640625" style="19" customWidth="1"/>
    <col min="10501" max="10501" width="9" style="19" customWidth="1"/>
    <col min="10502" max="10502" width="13.6640625" style="19" customWidth="1"/>
    <col min="10503" max="10503" width="19.33203125" style="19" customWidth="1"/>
    <col min="10504" max="10504" width="11.44140625" style="19" customWidth="1"/>
    <col min="10505" max="10505" width="4.88671875" style="19" customWidth="1"/>
    <col min="10506" max="10506" width="6.109375" style="19" customWidth="1"/>
    <col min="10507" max="10507" width="6.44140625" style="19" bestFit="1" customWidth="1"/>
    <col min="10508" max="10508" width="24" style="19" customWidth="1"/>
    <col min="10509" max="10752" width="9.109375" style="19"/>
    <col min="10753" max="10753" width="5.6640625" style="19" customWidth="1"/>
    <col min="10754" max="10754" width="0" style="19" hidden="1" customWidth="1"/>
    <col min="10755" max="10755" width="13.33203125" style="19" customWidth="1"/>
    <col min="10756" max="10756" width="16.6640625" style="19" customWidth="1"/>
    <col min="10757" max="10757" width="9" style="19" customWidth="1"/>
    <col min="10758" max="10758" width="13.6640625" style="19" customWidth="1"/>
    <col min="10759" max="10759" width="19.33203125" style="19" customWidth="1"/>
    <col min="10760" max="10760" width="11.44140625" style="19" customWidth="1"/>
    <col min="10761" max="10761" width="4.88671875" style="19" customWidth="1"/>
    <col min="10762" max="10762" width="6.109375" style="19" customWidth="1"/>
    <col min="10763" max="10763" width="6.44140625" style="19" bestFit="1" customWidth="1"/>
    <col min="10764" max="10764" width="24" style="19" customWidth="1"/>
    <col min="10765" max="11008" width="9.109375" style="19"/>
    <col min="11009" max="11009" width="5.6640625" style="19" customWidth="1"/>
    <col min="11010" max="11010" width="0" style="19" hidden="1" customWidth="1"/>
    <col min="11011" max="11011" width="13.33203125" style="19" customWidth="1"/>
    <col min="11012" max="11012" width="16.6640625" style="19" customWidth="1"/>
    <col min="11013" max="11013" width="9" style="19" customWidth="1"/>
    <col min="11014" max="11014" width="13.6640625" style="19" customWidth="1"/>
    <col min="11015" max="11015" width="19.33203125" style="19" customWidth="1"/>
    <col min="11016" max="11016" width="11.44140625" style="19" customWidth="1"/>
    <col min="11017" max="11017" width="4.88671875" style="19" customWidth="1"/>
    <col min="11018" max="11018" width="6.109375" style="19" customWidth="1"/>
    <col min="11019" max="11019" width="6.44140625" style="19" bestFit="1" customWidth="1"/>
    <col min="11020" max="11020" width="24" style="19" customWidth="1"/>
    <col min="11021" max="11264" width="9.109375" style="19"/>
    <col min="11265" max="11265" width="5.6640625" style="19" customWidth="1"/>
    <col min="11266" max="11266" width="0" style="19" hidden="1" customWidth="1"/>
    <col min="11267" max="11267" width="13.33203125" style="19" customWidth="1"/>
    <col min="11268" max="11268" width="16.6640625" style="19" customWidth="1"/>
    <col min="11269" max="11269" width="9" style="19" customWidth="1"/>
    <col min="11270" max="11270" width="13.6640625" style="19" customWidth="1"/>
    <col min="11271" max="11271" width="19.33203125" style="19" customWidth="1"/>
    <col min="11272" max="11272" width="11.44140625" style="19" customWidth="1"/>
    <col min="11273" max="11273" width="4.88671875" style="19" customWidth="1"/>
    <col min="11274" max="11274" width="6.109375" style="19" customWidth="1"/>
    <col min="11275" max="11275" width="6.44140625" style="19" bestFit="1" customWidth="1"/>
    <col min="11276" max="11276" width="24" style="19" customWidth="1"/>
    <col min="11277" max="11520" width="9.109375" style="19"/>
    <col min="11521" max="11521" width="5.6640625" style="19" customWidth="1"/>
    <col min="11522" max="11522" width="0" style="19" hidden="1" customWidth="1"/>
    <col min="11523" max="11523" width="13.33203125" style="19" customWidth="1"/>
    <col min="11524" max="11524" width="16.6640625" style="19" customWidth="1"/>
    <col min="11525" max="11525" width="9" style="19" customWidth="1"/>
    <col min="11526" max="11526" width="13.6640625" style="19" customWidth="1"/>
    <col min="11527" max="11527" width="19.33203125" style="19" customWidth="1"/>
    <col min="11528" max="11528" width="11.44140625" style="19" customWidth="1"/>
    <col min="11529" max="11529" width="4.88671875" style="19" customWidth="1"/>
    <col min="11530" max="11530" width="6.109375" style="19" customWidth="1"/>
    <col min="11531" max="11531" width="6.44140625" style="19" bestFit="1" customWidth="1"/>
    <col min="11532" max="11532" width="24" style="19" customWidth="1"/>
    <col min="11533" max="11776" width="9.109375" style="19"/>
    <col min="11777" max="11777" width="5.6640625" style="19" customWidth="1"/>
    <col min="11778" max="11778" width="0" style="19" hidden="1" customWidth="1"/>
    <col min="11779" max="11779" width="13.33203125" style="19" customWidth="1"/>
    <col min="11780" max="11780" width="16.6640625" style="19" customWidth="1"/>
    <col min="11781" max="11781" width="9" style="19" customWidth="1"/>
    <col min="11782" max="11782" width="13.6640625" style="19" customWidth="1"/>
    <col min="11783" max="11783" width="19.33203125" style="19" customWidth="1"/>
    <col min="11784" max="11784" width="11.44140625" style="19" customWidth="1"/>
    <col min="11785" max="11785" width="4.88671875" style="19" customWidth="1"/>
    <col min="11786" max="11786" width="6.109375" style="19" customWidth="1"/>
    <col min="11787" max="11787" width="6.44140625" style="19" bestFit="1" customWidth="1"/>
    <col min="11788" max="11788" width="24" style="19" customWidth="1"/>
    <col min="11789" max="12032" width="9.109375" style="19"/>
    <col min="12033" max="12033" width="5.6640625" style="19" customWidth="1"/>
    <col min="12034" max="12034" width="0" style="19" hidden="1" customWidth="1"/>
    <col min="12035" max="12035" width="13.33203125" style="19" customWidth="1"/>
    <col min="12036" max="12036" width="16.6640625" style="19" customWidth="1"/>
    <col min="12037" max="12037" width="9" style="19" customWidth="1"/>
    <col min="12038" max="12038" width="13.6640625" style="19" customWidth="1"/>
    <col min="12039" max="12039" width="19.33203125" style="19" customWidth="1"/>
    <col min="12040" max="12040" width="11.44140625" style="19" customWidth="1"/>
    <col min="12041" max="12041" width="4.88671875" style="19" customWidth="1"/>
    <col min="12042" max="12042" width="6.109375" style="19" customWidth="1"/>
    <col min="12043" max="12043" width="6.44140625" style="19" bestFit="1" customWidth="1"/>
    <col min="12044" max="12044" width="24" style="19" customWidth="1"/>
    <col min="12045" max="12288" width="9.109375" style="19"/>
    <col min="12289" max="12289" width="5.6640625" style="19" customWidth="1"/>
    <col min="12290" max="12290" width="0" style="19" hidden="1" customWidth="1"/>
    <col min="12291" max="12291" width="13.33203125" style="19" customWidth="1"/>
    <col min="12292" max="12292" width="16.6640625" style="19" customWidth="1"/>
    <col min="12293" max="12293" width="9" style="19" customWidth="1"/>
    <col min="12294" max="12294" width="13.6640625" style="19" customWidth="1"/>
    <col min="12295" max="12295" width="19.33203125" style="19" customWidth="1"/>
    <col min="12296" max="12296" width="11.44140625" style="19" customWidth="1"/>
    <col min="12297" max="12297" width="4.88671875" style="19" customWidth="1"/>
    <col min="12298" max="12298" width="6.109375" style="19" customWidth="1"/>
    <col min="12299" max="12299" width="6.44140625" style="19" bestFit="1" customWidth="1"/>
    <col min="12300" max="12300" width="24" style="19" customWidth="1"/>
    <col min="12301" max="12544" width="9.109375" style="19"/>
    <col min="12545" max="12545" width="5.6640625" style="19" customWidth="1"/>
    <col min="12546" max="12546" width="0" style="19" hidden="1" customWidth="1"/>
    <col min="12547" max="12547" width="13.33203125" style="19" customWidth="1"/>
    <col min="12548" max="12548" width="16.6640625" style="19" customWidth="1"/>
    <col min="12549" max="12549" width="9" style="19" customWidth="1"/>
    <col min="12550" max="12550" width="13.6640625" style="19" customWidth="1"/>
    <col min="12551" max="12551" width="19.33203125" style="19" customWidth="1"/>
    <col min="12552" max="12552" width="11.44140625" style="19" customWidth="1"/>
    <col min="12553" max="12553" width="4.88671875" style="19" customWidth="1"/>
    <col min="12554" max="12554" width="6.109375" style="19" customWidth="1"/>
    <col min="12555" max="12555" width="6.44140625" style="19" bestFit="1" customWidth="1"/>
    <col min="12556" max="12556" width="24" style="19" customWidth="1"/>
    <col min="12557" max="12800" width="9.109375" style="19"/>
    <col min="12801" max="12801" width="5.6640625" style="19" customWidth="1"/>
    <col min="12802" max="12802" width="0" style="19" hidden="1" customWidth="1"/>
    <col min="12803" max="12803" width="13.33203125" style="19" customWidth="1"/>
    <col min="12804" max="12804" width="16.6640625" style="19" customWidth="1"/>
    <col min="12805" max="12805" width="9" style="19" customWidth="1"/>
    <col min="12806" max="12806" width="13.6640625" style="19" customWidth="1"/>
    <col min="12807" max="12807" width="19.33203125" style="19" customWidth="1"/>
    <col min="12808" max="12808" width="11.44140625" style="19" customWidth="1"/>
    <col min="12809" max="12809" width="4.88671875" style="19" customWidth="1"/>
    <col min="12810" max="12810" width="6.109375" style="19" customWidth="1"/>
    <col min="12811" max="12811" width="6.44140625" style="19" bestFit="1" customWidth="1"/>
    <col min="12812" max="12812" width="24" style="19" customWidth="1"/>
    <col min="12813" max="13056" width="9.109375" style="19"/>
    <col min="13057" max="13057" width="5.6640625" style="19" customWidth="1"/>
    <col min="13058" max="13058" width="0" style="19" hidden="1" customWidth="1"/>
    <col min="13059" max="13059" width="13.33203125" style="19" customWidth="1"/>
    <col min="13060" max="13060" width="16.6640625" style="19" customWidth="1"/>
    <col min="13061" max="13061" width="9" style="19" customWidth="1"/>
    <col min="13062" max="13062" width="13.6640625" style="19" customWidth="1"/>
    <col min="13063" max="13063" width="19.33203125" style="19" customWidth="1"/>
    <col min="13064" max="13064" width="11.44140625" style="19" customWidth="1"/>
    <col min="13065" max="13065" width="4.88671875" style="19" customWidth="1"/>
    <col min="13066" max="13066" width="6.109375" style="19" customWidth="1"/>
    <col min="13067" max="13067" width="6.44140625" style="19" bestFit="1" customWidth="1"/>
    <col min="13068" max="13068" width="24" style="19" customWidth="1"/>
    <col min="13069" max="13312" width="9.109375" style="19"/>
    <col min="13313" max="13313" width="5.6640625" style="19" customWidth="1"/>
    <col min="13314" max="13314" width="0" style="19" hidden="1" customWidth="1"/>
    <col min="13315" max="13315" width="13.33203125" style="19" customWidth="1"/>
    <col min="13316" max="13316" width="16.6640625" style="19" customWidth="1"/>
    <col min="13317" max="13317" width="9" style="19" customWidth="1"/>
    <col min="13318" max="13318" width="13.6640625" style="19" customWidth="1"/>
    <col min="13319" max="13319" width="19.33203125" style="19" customWidth="1"/>
    <col min="13320" max="13320" width="11.44140625" style="19" customWidth="1"/>
    <col min="13321" max="13321" width="4.88671875" style="19" customWidth="1"/>
    <col min="13322" max="13322" width="6.109375" style="19" customWidth="1"/>
    <col min="13323" max="13323" width="6.44140625" style="19" bestFit="1" customWidth="1"/>
    <col min="13324" max="13324" width="24" style="19" customWidth="1"/>
    <col min="13325" max="13568" width="9.109375" style="19"/>
    <col min="13569" max="13569" width="5.6640625" style="19" customWidth="1"/>
    <col min="13570" max="13570" width="0" style="19" hidden="1" customWidth="1"/>
    <col min="13571" max="13571" width="13.33203125" style="19" customWidth="1"/>
    <col min="13572" max="13572" width="16.6640625" style="19" customWidth="1"/>
    <col min="13573" max="13573" width="9" style="19" customWidth="1"/>
    <col min="13574" max="13574" width="13.6640625" style="19" customWidth="1"/>
    <col min="13575" max="13575" width="19.33203125" style="19" customWidth="1"/>
    <col min="13576" max="13576" width="11.44140625" style="19" customWidth="1"/>
    <col min="13577" max="13577" width="4.88671875" style="19" customWidth="1"/>
    <col min="13578" max="13578" width="6.109375" style="19" customWidth="1"/>
    <col min="13579" max="13579" width="6.44140625" style="19" bestFit="1" customWidth="1"/>
    <col min="13580" max="13580" width="24" style="19" customWidth="1"/>
    <col min="13581" max="13824" width="9.109375" style="19"/>
    <col min="13825" max="13825" width="5.6640625" style="19" customWidth="1"/>
    <col min="13826" max="13826" width="0" style="19" hidden="1" customWidth="1"/>
    <col min="13827" max="13827" width="13.33203125" style="19" customWidth="1"/>
    <col min="13828" max="13828" width="16.6640625" style="19" customWidth="1"/>
    <col min="13829" max="13829" width="9" style="19" customWidth="1"/>
    <col min="13830" max="13830" width="13.6640625" style="19" customWidth="1"/>
    <col min="13831" max="13831" width="19.33203125" style="19" customWidth="1"/>
    <col min="13832" max="13832" width="11.44140625" style="19" customWidth="1"/>
    <col min="13833" max="13833" width="4.88671875" style="19" customWidth="1"/>
    <col min="13834" max="13834" width="6.109375" style="19" customWidth="1"/>
    <col min="13835" max="13835" width="6.44140625" style="19" bestFit="1" customWidth="1"/>
    <col min="13836" max="13836" width="24" style="19" customWidth="1"/>
    <col min="13837" max="14080" width="9.109375" style="19"/>
    <col min="14081" max="14081" width="5.6640625" style="19" customWidth="1"/>
    <col min="14082" max="14082" width="0" style="19" hidden="1" customWidth="1"/>
    <col min="14083" max="14083" width="13.33203125" style="19" customWidth="1"/>
    <col min="14084" max="14084" width="16.6640625" style="19" customWidth="1"/>
    <col min="14085" max="14085" width="9" style="19" customWidth="1"/>
    <col min="14086" max="14086" width="13.6640625" style="19" customWidth="1"/>
    <col min="14087" max="14087" width="19.33203125" style="19" customWidth="1"/>
    <col min="14088" max="14088" width="11.44140625" style="19" customWidth="1"/>
    <col min="14089" max="14089" width="4.88671875" style="19" customWidth="1"/>
    <col min="14090" max="14090" width="6.109375" style="19" customWidth="1"/>
    <col min="14091" max="14091" width="6.44140625" style="19" bestFit="1" customWidth="1"/>
    <col min="14092" max="14092" width="24" style="19" customWidth="1"/>
    <col min="14093" max="14336" width="9.109375" style="19"/>
    <col min="14337" max="14337" width="5.6640625" style="19" customWidth="1"/>
    <col min="14338" max="14338" width="0" style="19" hidden="1" customWidth="1"/>
    <col min="14339" max="14339" width="13.33203125" style="19" customWidth="1"/>
    <col min="14340" max="14340" width="16.6640625" style="19" customWidth="1"/>
    <col min="14341" max="14341" width="9" style="19" customWidth="1"/>
    <col min="14342" max="14342" width="13.6640625" style="19" customWidth="1"/>
    <col min="14343" max="14343" width="19.33203125" style="19" customWidth="1"/>
    <col min="14344" max="14344" width="11.44140625" style="19" customWidth="1"/>
    <col min="14345" max="14345" width="4.88671875" style="19" customWidth="1"/>
    <col min="14346" max="14346" width="6.109375" style="19" customWidth="1"/>
    <col min="14347" max="14347" width="6.44140625" style="19" bestFit="1" customWidth="1"/>
    <col min="14348" max="14348" width="24" style="19" customWidth="1"/>
    <col min="14349" max="14592" width="9.109375" style="19"/>
    <col min="14593" max="14593" width="5.6640625" style="19" customWidth="1"/>
    <col min="14594" max="14594" width="0" style="19" hidden="1" customWidth="1"/>
    <col min="14595" max="14595" width="13.33203125" style="19" customWidth="1"/>
    <col min="14596" max="14596" width="16.6640625" style="19" customWidth="1"/>
    <col min="14597" max="14597" width="9" style="19" customWidth="1"/>
    <col min="14598" max="14598" width="13.6640625" style="19" customWidth="1"/>
    <col min="14599" max="14599" width="19.33203125" style="19" customWidth="1"/>
    <col min="14600" max="14600" width="11.44140625" style="19" customWidth="1"/>
    <col min="14601" max="14601" width="4.88671875" style="19" customWidth="1"/>
    <col min="14602" max="14602" width="6.109375" style="19" customWidth="1"/>
    <col min="14603" max="14603" width="6.44140625" style="19" bestFit="1" customWidth="1"/>
    <col min="14604" max="14604" width="24" style="19" customWidth="1"/>
    <col min="14605" max="14848" width="9.109375" style="19"/>
    <col min="14849" max="14849" width="5.6640625" style="19" customWidth="1"/>
    <col min="14850" max="14850" width="0" style="19" hidden="1" customWidth="1"/>
    <col min="14851" max="14851" width="13.33203125" style="19" customWidth="1"/>
    <col min="14852" max="14852" width="16.6640625" style="19" customWidth="1"/>
    <col min="14853" max="14853" width="9" style="19" customWidth="1"/>
    <col min="14854" max="14854" width="13.6640625" style="19" customWidth="1"/>
    <col min="14855" max="14855" width="19.33203125" style="19" customWidth="1"/>
    <col min="14856" max="14856" width="11.44140625" style="19" customWidth="1"/>
    <col min="14857" max="14857" width="4.88671875" style="19" customWidth="1"/>
    <col min="14858" max="14858" width="6.109375" style="19" customWidth="1"/>
    <col min="14859" max="14859" width="6.44140625" style="19" bestFit="1" customWidth="1"/>
    <col min="14860" max="14860" width="24" style="19" customWidth="1"/>
    <col min="14861" max="15104" width="9.109375" style="19"/>
    <col min="15105" max="15105" width="5.6640625" style="19" customWidth="1"/>
    <col min="15106" max="15106" width="0" style="19" hidden="1" customWidth="1"/>
    <col min="15107" max="15107" width="13.33203125" style="19" customWidth="1"/>
    <col min="15108" max="15108" width="16.6640625" style="19" customWidth="1"/>
    <col min="15109" max="15109" width="9" style="19" customWidth="1"/>
    <col min="15110" max="15110" width="13.6640625" style="19" customWidth="1"/>
    <col min="15111" max="15111" width="19.33203125" style="19" customWidth="1"/>
    <col min="15112" max="15112" width="11.44140625" style="19" customWidth="1"/>
    <col min="15113" max="15113" width="4.88671875" style="19" customWidth="1"/>
    <col min="15114" max="15114" width="6.109375" style="19" customWidth="1"/>
    <col min="15115" max="15115" width="6.44140625" style="19" bestFit="1" customWidth="1"/>
    <col min="15116" max="15116" width="24" style="19" customWidth="1"/>
    <col min="15117" max="15360" width="9.109375" style="19"/>
    <col min="15361" max="15361" width="5.6640625" style="19" customWidth="1"/>
    <col min="15362" max="15362" width="0" style="19" hidden="1" customWidth="1"/>
    <col min="15363" max="15363" width="13.33203125" style="19" customWidth="1"/>
    <col min="15364" max="15364" width="16.6640625" style="19" customWidth="1"/>
    <col min="15365" max="15365" width="9" style="19" customWidth="1"/>
    <col min="15366" max="15366" width="13.6640625" style="19" customWidth="1"/>
    <col min="15367" max="15367" width="19.33203125" style="19" customWidth="1"/>
    <col min="15368" max="15368" width="11.44140625" style="19" customWidth="1"/>
    <col min="15369" max="15369" width="4.88671875" style="19" customWidth="1"/>
    <col min="15370" max="15370" width="6.109375" style="19" customWidth="1"/>
    <col min="15371" max="15371" width="6.44140625" style="19" bestFit="1" customWidth="1"/>
    <col min="15372" max="15372" width="24" style="19" customWidth="1"/>
    <col min="15373" max="15616" width="9.109375" style="19"/>
    <col min="15617" max="15617" width="5.6640625" style="19" customWidth="1"/>
    <col min="15618" max="15618" width="0" style="19" hidden="1" customWidth="1"/>
    <col min="15619" max="15619" width="13.33203125" style="19" customWidth="1"/>
    <col min="15620" max="15620" width="16.6640625" style="19" customWidth="1"/>
    <col min="15621" max="15621" width="9" style="19" customWidth="1"/>
    <col min="15622" max="15622" width="13.6640625" style="19" customWidth="1"/>
    <col min="15623" max="15623" width="19.33203125" style="19" customWidth="1"/>
    <col min="15624" max="15624" width="11.44140625" style="19" customWidth="1"/>
    <col min="15625" max="15625" width="4.88671875" style="19" customWidth="1"/>
    <col min="15626" max="15626" width="6.109375" style="19" customWidth="1"/>
    <col min="15627" max="15627" width="6.44140625" style="19" bestFit="1" customWidth="1"/>
    <col min="15628" max="15628" width="24" style="19" customWidth="1"/>
    <col min="15629" max="15872" width="9.109375" style="19"/>
    <col min="15873" max="15873" width="5.6640625" style="19" customWidth="1"/>
    <col min="15874" max="15874" width="0" style="19" hidden="1" customWidth="1"/>
    <col min="15875" max="15875" width="13.33203125" style="19" customWidth="1"/>
    <col min="15876" max="15876" width="16.6640625" style="19" customWidth="1"/>
    <col min="15877" max="15877" width="9" style="19" customWidth="1"/>
    <col min="15878" max="15878" width="13.6640625" style="19" customWidth="1"/>
    <col min="15879" max="15879" width="19.33203125" style="19" customWidth="1"/>
    <col min="15880" max="15880" width="11.44140625" style="19" customWidth="1"/>
    <col min="15881" max="15881" width="4.88671875" style="19" customWidth="1"/>
    <col min="15882" max="15882" width="6.109375" style="19" customWidth="1"/>
    <col min="15883" max="15883" width="6.44140625" style="19" bestFit="1" customWidth="1"/>
    <col min="15884" max="15884" width="24" style="19" customWidth="1"/>
    <col min="15885" max="16128" width="9.109375" style="19"/>
    <col min="16129" max="16129" width="5.6640625" style="19" customWidth="1"/>
    <col min="16130" max="16130" width="0" style="19" hidden="1" customWidth="1"/>
    <col min="16131" max="16131" width="13.33203125" style="19" customWidth="1"/>
    <col min="16132" max="16132" width="16.6640625" style="19" customWidth="1"/>
    <col min="16133" max="16133" width="9" style="19" customWidth="1"/>
    <col min="16134" max="16134" width="13.6640625" style="19" customWidth="1"/>
    <col min="16135" max="16135" width="19.33203125" style="19" customWidth="1"/>
    <col min="16136" max="16136" width="11.44140625" style="19" customWidth="1"/>
    <col min="16137" max="16137" width="4.88671875" style="19" customWidth="1"/>
    <col min="16138" max="16138" width="6.109375" style="19" customWidth="1"/>
    <col min="16139" max="16139" width="6.44140625" style="19" bestFit="1" customWidth="1"/>
    <col min="16140" max="16140" width="24" style="19" customWidth="1"/>
    <col min="16141" max="16384" width="9.109375" style="19"/>
  </cols>
  <sheetData>
    <row r="1" spans="1:12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9"/>
    </row>
    <row r="2" spans="1:12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8"/>
      <c r="L2" s="11"/>
    </row>
    <row r="3" spans="1:12" s="7" customFormat="1" ht="12" customHeight="1">
      <c r="A3" s="19"/>
      <c r="B3" s="19"/>
      <c r="C3" s="19"/>
      <c r="D3" s="31"/>
      <c r="E3" s="32"/>
      <c r="F3" s="33"/>
      <c r="G3" s="33"/>
      <c r="H3" s="33"/>
      <c r="I3" s="33"/>
      <c r="J3" s="416"/>
      <c r="K3" s="12"/>
      <c r="L3" s="417"/>
    </row>
    <row r="4" spans="1:12" s="40" customFormat="1" ht="15.6">
      <c r="C4" s="10" t="s">
        <v>658</v>
      </c>
      <c r="D4" s="10"/>
      <c r="E4" s="32"/>
      <c r="F4" s="15"/>
      <c r="G4" s="15"/>
      <c r="H4" s="37"/>
      <c r="I4" s="37"/>
      <c r="J4" s="418"/>
      <c r="K4" s="38"/>
    </row>
    <row r="5" spans="1:12" s="40" customFormat="1" ht="15" customHeight="1" thickBot="1">
      <c r="C5" s="31">
        <v>1</v>
      </c>
      <c r="D5" s="31" t="s">
        <v>659</v>
      </c>
      <c r="E5" s="32"/>
      <c r="F5" s="15"/>
      <c r="G5" s="15"/>
      <c r="H5" s="37"/>
      <c r="I5" s="37"/>
      <c r="J5" s="418"/>
      <c r="K5" s="38"/>
    </row>
    <row r="6" spans="1:12" s="29" customFormat="1" ht="13.5" customHeight="1" thickBot="1">
      <c r="A6" s="356" t="s">
        <v>485</v>
      </c>
      <c r="B6" s="419" t="s">
        <v>168</v>
      </c>
      <c r="C6" s="420" t="s">
        <v>2</v>
      </c>
      <c r="D6" s="44" t="s">
        <v>3</v>
      </c>
      <c r="E6" s="45" t="s">
        <v>4</v>
      </c>
      <c r="F6" s="2" t="s">
        <v>5</v>
      </c>
      <c r="G6" s="2" t="s">
        <v>6</v>
      </c>
      <c r="H6" s="2" t="s">
        <v>486</v>
      </c>
      <c r="I6" s="2" t="s">
        <v>8</v>
      </c>
      <c r="J6" s="421" t="s">
        <v>180</v>
      </c>
      <c r="K6" s="13" t="s">
        <v>9</v>
      </c>
      <c r="L6" s="48" t="s">
        <v>10</v>
      </c>
    </row>
    <row r="7" spans="1:12" ht="18" customHeight="1">
      <c r="A7" s="422">
        <v>1</v>
      </c>
      <c r="B7" s="423"/>
      <c r="C7" s="4" t="s">
        <v>164</v>
      </c>
      <c r="D7" s="5" t="s">
        <v>660</v>
      </c>
      <c r="E7" s="8">
        <v>39424</v>
      </c>
      <c r="F7" s="6" t="s">
        <v>26</v>
      </c>
      <c r="G7" s="6" t="s">
        <v>13</v>
      </c>
      <c r="H7" s="6"/>
      <c r="I7" s="424" t="s">
        <v>18</v>
      </c>
      <c r="J7" s="425">
        <v>30.77</v>
      </c>
      <c r="K7" s="360" t="str">
        <f>IF(ISBLANK(J7),"",IF(J7&lt;=25.95,"KSM",IF(J7&lt;=27.35,"I A",IF(J7&lt;=29.24,"II A",IF(J7&lt;=31.74,"III A",IF(J7&lt;=33.74,"I JA",IF(J7&lt;=35.44,"II JA",IF(J7&lt;=36.74,"III JA"))))))))</f>
        <v>III A</v>
      </c>
      <c r="L7" s="6" t="s">
        <v>27</v>
      </c>
    </row>
    <row r="8" spans="1:12" ht="18" customHeight="1">
      <c r="A8" s="422">
        <v>2</v>
      </c>
      <c r="B8" s="423"/>
      <c r="C8" s="4" t="s">
        <v>661</v>
      </c>
      <c r="D8" s="5" t="s">
        <v>662</v>
      </c>
      <c r="E8" s="8" t="s">
        <v>663</v>
      </c>
      <c r="F8" s="6" t="s">
        <v>382</v>
      </c>
      <c r="G8" s="6" t="s">
        <v>383</v>
      </c>
      <c r="H8" s="6" t="s">
        <v>384</v>
      </c>
      <c r="I8" s="424"/>
      <c r="J8" s="425">
        <v>31.76</v>
      </c>
      <c r="K8" s="360" t="str">
        <f>IF(ISBLANK(J8),"",IF(J8&lt;=25.95,"KSM",IF(J8&lt;=27.35,"I A",IF(J8&lt;=29.24,"II A",IF(J8&lt;=31.74,"III A",IF(J8&lt;=33.74,"I JA",IF(J8&lt;=35.44,"II JA",IF(J8&lt;=36.74,"III JA"))))))))</f>
        <v>I JA</v>
      </c>
      <c r="L8" s="6" t="s">
        <v>385</v>
      </c>
    </row>
    <row r="9" spans="1:12" ht="18" customHeight="1">
      <c r="A9" s="422">
        <v>3</v>
      </c>
      <c r="B9" s="423"/>
      <c r="C9" s="4" t="s">
        <v>143</v>
      </c>
      <c r="D9" s="5" t="s">
        <v>664</v>
      </c>
      <c r="E9" s="8" t="s">
        <v>665</v>
      </c>
      <c r="F9" s="6" t="s">
        <v>618</v>
      </c>
      <c r="G9" s="6" t="s">
        <v>619</v>
      </c>
      <c r="H9" s="6"/>
      <c r="I9" s="424"/>
      <c r="J9" s="425">
        <v>31.21</v>
      </c>
      <c r="K9" s="360" t="str">
        <f>IF(ISBLANK(J9),"",IF(J9&lt;=25.95,"KSM",IF(J9&lt;=27.35,"I A",IF(J9&lt;=29.24,"II A",IF(J9&lt;=31.74,"III A",IF(J9&lt;=33.74,"I JA",IF(J9&lt;=35.44,"II JA",IF(J9&lt;=36.74,"III JA"))))))))</f>
        <v>III A</v>
      </c>
      <c r="L9" s="6" t="s">
        <v>620</v>
      </c>
    </row>
    <row r="10" spans="1:12" ht="18" customHeight="1">
      <c r="A10" s="422">
        <v>4</v>
      </c>
      <c r="B10" s="423"/>
      <c r="C10" s="4" t="s">
        <v>666</v>
      </c>
      <c r="D10" s="5" t="s">
        <v>667</v>
      </c>
      <c r="E10" s="8" t="s">
        <v>668</v>
      </c>
      <c r="F10" s="6" t="s">
        <v>669</v>
      </c>
      <c r="G10" s="6" t="s">
        <v>59</v>
      </c>
      <c r="H10" s="6"/>
      <c r="I10" s="424" t="s">
        <v>18</v>
      </c>
      <c r="J10" s="425">
        <v>31.71</v>
      </c>
      <c r="K10" s="360" t="str">
        <f>IF(ISBLANK(J10),"",IF(J10&lt;=25.95,"KSM",IF(J10&lt;=27.35,"I A",IF(J10&lt;=29.24,"II A",IF(J10&lt;=31.74,"III A",IF(J10&lt;=33.74,"I JA",IF(J10&lt;=35.44,"II JA",IF(J10&lt;=36.74,"III JA"))))))))</f>
        <v>III A</v>
      </c>
      <c r="L10" s="6" t="s">
        <v>193</v>
      </c>
    </row>
    <row r="11" spans="1:12" s="40" customFormat="1" ht="15" customHeight="1" thickBot="1">
      <c r="C11" s="31">
        <v>2</v>
      </c>
      <c r="D11" s="31" t="s">
        <v>659</v>
      </c>
      <c r="E11" s="32"/>
      <c r="F11" s="15"/>
      <c r="G11" s="15"/>
      <c r="H11" s="37"/>
      <c r="I11" s="37"/>
      <c r="J11" s="418"/>
      <c r="K11" s="38"/>
    </row>
    <row r="12" spans="1:12" s="29" customFormat="1" ht="13.5" customHeight="1" thickBot="1">
      <c r="A12" s="356" t="s">
        <v>485</v>
      </c>
      <c r="B12" s="419" t="s">
        <v>168</v>
      </c>
      <c r="C12" s="420" t="s">
        <v>2</v>
      </c>
      <c r="D12" s="44" t="s">
        <v>3</v>
      </c>
      <c r="E12" s="45" t="s">
        <v>4</v>
      </c>
      <c r="F12" s="2" t="s">
        <v>5</v>
      </c>
      <c r="G12" s="2" t="s">
        <v>6</v>
      </c>
      <c r="H12" s="2" t="s">
        <v>486</v>
      </c>
      <c r="I12" s="2" t="s">
        <v>8</v>
      </c>
      <c r="J12" s="421" t="s">
        <v>180</v>
      </c>
      <c r="K12" s="13" t="s">
        <v>9</v>
      </c>
      <c r="L12" s="48" t="s">
        <v>10</v>
      </c>
    </row>
    <row r="13" spans="1:12" ht="18" customHeight="1">
      <c r="A13" s="422">
        <v>1</v>
      </c>
      <c r="B13" s="423"/>
      <c r="C13" s="4" t="s">
        <v>670</v>
      </c>
      <c r="D13" s="5" t="s">
        <v>671</v>
      </c>
      <c r="E13" s="8" t="s">
        <v>672</v>
      </c>
      <c r="F13" s="6" t="s">
        <v>669</v>
      </c>
      <c r="G13" s="6" t="s">
        <v>59</v>
      </c>
      <c r="H13" s="6"/>
      <c r="I13" s="424" t="s">
        <v>18</v>
      </c>
      <c r="J13" s="425">
        <v>31.77</v>
      </c>
      <c r="K13" s="360" t="str">
        <f>IF(ISBLANK(J13),"",IF(J13&lt;=25.95,"KSM",IF(J13&lt;=27.35,"I A",IF(J13&lt;=29.24,"II A",IF(J13&lt;=31.74,"III A",IF(J13&lt;=33.74,"I JA",IF(J13&lt;=35.44,"II JA",IF(J13&lt;=36.74,"III JA"))))))))</f>
        <v>I JA</v>
      </c>
      <c r="L13" s="6" t="s">
        <v>673</v>
      </c>
    </row>
    <row r="14" spans="1:12" ht="18" customHeight="1">
      <c r="A14" s="422">
        <v>2</v>
      </c>
      <c r="B14" s="423"/>
      <c r="C14" s="4" t="s">
        <v>674</v>
      </c>
      <c r="D14" s="5" t="s">
        <v>675</v>
      </c>
      <c r="E14" s="8">
        <v>39733</v>
      </c>
      <c r="F14" s="6" t="s">
        <v>256</v>
      </c>
      <c r="G14" s="6" t="s">
        <v>257</v>
      </c>
      <c r="H14" s="6"/>
      <c r="I14" s="424"/>
      <c r="J14" s="425">
        <v>30.21</v>
      </c>
      <c r="K14" s="360" t="str">
        <f>IF(ISBLANK(J14),"",IF(J14&lt;=25.95,"KSM",IF(J14&lt;=27.35,"I A",IF(J14&lt;=29.24,"II A",IF(J14&lt;=31.74,"III A",IF(J14&lt;=33.74,"I JA",IF(J14&lt;=35.44,"II JA",IF(J14&lt;=36.74,"III JA"))))))))</f>
        <v>III A</v>
      </c>
      <c r="L14" s="6" t="s">
        <v>509</v>
      </c>
    </row>
    <row r="15" spans="1:12" ht="18" customHeight="1">
      <c r="A15" s="422">
        <v>3</v>
      </c>
      <c r="B15" s="423"/>
      <c r="C15" s="4" t="s">
        <v>676</v>
      </c>
      <c r="D15" s="5" t="s">
        <v>635</v>
      </c>
      <c r="E15" s="8">
        <v>39206</v>
      </c>
      <c r="F15" s="6" t="s">
        <v>677</v>
      </c>
      <c r="G15" s="6" t="s">
        <v>39</v>
      </c>
      <c r="H15" s="6"/>
      <c r="I15" s="424"/>
      <c r="J15" s="425">
        <v>30.72</v>
      </c>
      <c r="K15" s="360" t="str">
        <f>IF(ISBLANK(J15),"",IF(J15&lt;=25.95,"KSM",IF(J15&lt;=27.35,"I A",IF(J15&lt;=29.24,"II A",IF(J15&lt;=31.74,"III A",IF(J15&lt;=33.74,"I JA",IF(J15&lt;=35.44,"II JA",IF(J15&lt;=36.74,"III JA"))))))))</f>
        <v>III A</v>
      </c>
      <c r="L15" s="6" t="s">
        <v>678</v>
      </c>
    </row>
    <row r="16" spans="1:12" ht="18" customHeight="1">
      <c r="A16" s="422">
        <v>4</v>
      </c>
      <c r="B16" s="423"/>
      <c r="C16" s="4" t="s">
        <v>679</v>
      </c>
      <c r="D16" s="5" t="s">
        <v>680</v>
      </c>
      <c r="E16" s="8" t="s">
        <v>681</v>
      </c>
      <c r="F16" s="6" t="s">
        <v>93</v>
      </c>
      <c r="G16" s="6" t="s">
        <v>59</v>
      </c>
      <c r="H16" s="6"/>
      <c r="I16" s="424"/>
      <c r="J16" s="425" t="s">
        <v>610</v>
      </c>
      <c r="K16" s="360" t="b">
        <f>IF(ISBLANK(J16),"",IF(J16&lt;=25.95,"KSM",IF(J16&lt;=27.35,"I A",IF(J16&lt;=29.24,"II A",IF(J16&lt;=31.74,"III A",IF(J16&lt;=33.74,"I JA",IF(J16&lt;=35.44,"II JA",IF(J16&lt;=36.74,"III JA"))))))))</f>
        <v>0</v>
      </c>
      <c r="L16" s="6" t="s">
        <v>682</v>
      </c>
    </row>
    <row r="17" spans="1:12" s="40" customFormat="1" ht="15" customHeight="1" thickBot="1">
      <c r="C17" s="31">
        <v>3</v>
      </c>
      <c r="D17" s="31" t="s">
        <v>659</v>
      </c>
      <c r="E17" s="32"/>
      <c r="F17" s="15"/>
      <c r="G17" s="15"/>
      <c r="H17" s="37"/>
      <c r="I17" s="37"/>
      <c r="J17" s="418"/>
      <c r="K17" s="38"/>
    </row>
    <row r="18" spans="1:12" s="29" customFormat="1" ht="13.5" customHeight="1" thickBot="1">
      <c r="A18" s="356" t="s">
        <v>485</v>
      </c>
      <c r="B18" s="419" t="s">
        <v>168</v>
      </c>
      <c r="C18" s="420" t="s">
        <v>2</v>
      </c>
      <c r="D18" s="44" t="s">
        <v>3</v>
      </c>
      <c r="E18" s="45" t="s">
        <v>4</v>
      </c>
      <c r="F18" s="2" t="s">
        <v>5</v>
      </c>
      <c r="G18" s="2" t="s">
        <v>6</v>
      </c>
      <c r="H18" s="2" t="s">
        <v>486</v>
      </c>
      <c r="I18" s="2" t="s">
        <v>8</v>
      </c>
      <c r="J18" s="421" t="s">
        <v>180</v>
      </c>
      <c r="K18" s="13" t="s">
        <v>9</v>
      </c>
      <c r="L18" s="48" t="s">
        <v>10</v>
      </c>
    </row>
    <row r="19" spans="1:12" ht="18" customHeight="1">
      <c r="A19" s="422">
        <v>1</v>
      </c>
      <c r="B19" s="423"/>
      <c r="C19" s="4" t="s">
        <v>683</v>
      </c>
      <c r="D19" s="5" t="s">
        <v>684</v>
      </c>
      <c r="E19" s="8" t="s">
        <v>685</v>
      </c>
      <c r="F19" s="6" t="s">
        <v>669</v>
      </c>
      <c r="G19" s="6" t="s">
        <v>59</v>
      </c>
      <c r="H19" s="6"/>
      <c r="I19" s="424" t="s">
        <v>18</v>
      </c>
      <c r="J19" s="425">
        <v>34.24</v>
      </c>
      <c r="K19" s="360" t="str">
        <f>IF(ISBLANK(J19),"",IF(J19&lt;=25.95,"KSM",IF(J19&lt;=27.35,"I A",IF(J19&lt;=29.24,"II A",IF(J19&lt;=31.74,"III A",IF(J19&lt;=33.74,"I JA",IF(J19&lt;=35.44,"II JA",IF(J19&lt;=36.74,"III JA"))))))))</f>
        <v>II JA</v>
      </c>
      <c r="L19" s="6" t="s">
        <v>686</v>
      </c>
    </row>
    <row r="20" spans="1:12" ht="18" customHeight="1">
      <c r="A20" s="422">
        <v>2</v>
      </c>
      <c r="B20" s="423"/>
      <c r="C20" s="4" t="s">
        <v>687</v>
      </c>
      <c r="D20" s="5" t="s">
        <v>688</v>
      </c>
      <c r="E20" s="8">
        <v>39653</v>
      </c>
      <c r="F20" s="6" t="s">
        <v>186</v>
      </c>
      <c r="G20" s="6" t="s">
        <v>99</v>
      </c>
      <c r="H20" s="6"/>
      <c r="I20" s="424"/>
      <c r="J20" s="425">
        <v>29.45</v>
      </c>
      <c r="K20" s="360" t="str">
        <f>IF(ISBLANK(J20),"",IF(J20&lt;=25.95,"KSM",IF(J20&lt;=27.35,"I A",IF(J20&lt;=29.24,"II A",IF(J20&lt;=31.74,"III A",IF(J20&lt;=33.74,"I JA",IF(J20&lt;=35.44,"II JA",IF(J20&lt;=36.74,"III JA"))))))))</f>
        <v>III A</v>
      </c>
      <c r="L20" s="6" t="s">
        <v>100</v>
      </c>
    </row>
    <row r="21" spans="1:12" ht="18" customHeight="1">
      <c r="A21" s="422">
        <v>3</v>
      </c>
      <c r="B21" s="423"/>
      <c r="C21" s="4" t="s">
        <v>689</v>
      </c>
      <c r="D21" s="5" t="s">
        <v>690</v>
      </c>
      <c r="E21" s="8" t="s">
        <v>691</v>
      </c>
      <c r="F21" s="6" t="s">
        <v>220</v>
      </c>
      <c r="G21" s="6" t="s">
        <v>221</v>
      </c>
      <c r="H21" s="6"/>
      <c r="I21" s="424"/>
      <c r="J21" s="425">
        <v>29.75</v>
      </c>
      <c r="K21" s="360" t="str">
        <f>IF(ISBLANK(J21),"",IF(J21&lt;=25.95,"KSM",IF(J21&lt;=27.35,"I A",IF(J21&lt;=29.24,"II A",IF(J21&lt;=31.74,"III A",IF(J21&lt;=33.74,"I JA",IF(J21&lt;=35.44,"II JA",IF(J21&lt;=36.74,"III JA"))))))))</f>
        <v>III A</v>
      </c>
      <c r="L21" s="6" t="s">
        <v>566</v>
      </c>
    </row>
    <row r="22" spans="1:12" ht="18" customHeight="1">
      <c r="A22" s="422">
        <v>4</v>
      </c>
      <c r="B22" s="423"/>
      <c r="C22" s="4" t="s">
        <v>692</v>
      </c>
      <c r="D22" s="5" t="s">
        <v>693</v>
      </c>
      <c r="E22" s="8">
        <v>39408</v>
      </c>
      <c r="F22" s="6" t="s">
        <v>26</v>
      </c>
      <c r="G22" s="6" t="s">
        <v>13</v>
      </c>
      <c r="H22" s="6"/>
      <c r="I22" s="424" t="s">
        <v>18</v>
      </c>
      <c r="J22" s="425">
        <v>29.16</v>
      </c>
      <c r="K22" s="360" t="str">
        <f>IF(ISBLANK(J22),"",IF(J22&lt;=25.95,"KSM",IF(J22&lt;=27.35,"I A",IF(J22&lt;=29.24,"II A",IF(J22&lt;=31.74,"III A",IF(J22&lt;=33.74,"I JA",IF(J22&lt;=35.44,"II JA",IF(J22&lt;=36.74,"III JA"))))))))</f>
        <v>II A</v>
      </c>
      <c r="L22" s="6" t="s">
        <v>27</v>
      </c>
    </row>
    <row r="23" spans="1:12" s="40" customFormat="1" ht="15" customHeight="1" thickBot="1">
      <c r="C23" s="31">
        <v>4</v>
      </c>
      <c r="D23" s="31" t="s">
        <v>659</v>
      </c>
      <c r="E23" s="32"/>
      <c r="F23" s="15"/>
      <c r="G23" s="15"/>
      <c r="H23" s="37"/>
      <c r="I23" s="37"/>
      <c r="J23" s="418"/>
      <c r="K23" s="38"/>
    </row>
    <row r="24" spans="1:12" s="29" customFormat="1" ht="13.5" customHeight="1" thickBot="1">
      <c r="A24" s="356" t="s">
        <v>485</v>
      </c>
      <c r="B24" s="419" t="s">
        <v>168</v>
      </c>
      <c r="C24" s="420" t="s">
        <v>2</v>
      </c>
      <c r="D24" s="44" t="s">
        <v>3</v>
      </c>
      <c r="E24" s="45" t="s">
        <v>4</v>
      </c>
      <c r="F24" s="2" t="s">
        <v>5</v>
      </c>
      <c r="G24" s="2" t="s">
        <v>6</v>
      </c>
      <c r="H24" s="2" t="s">
        <v>486</v>
      </c>
      <c r="I24" s="2" t="s">
        <v>8</v>
      </c>
      <c r="J24" s="421" t="s">
        <v>180</v>
      </c>
      <c r="K24" s="13" t="s">
        <v>9</v>
      </c>
      <c r="L24" s="48" t="s">
        <v>10</v>
      </c>
    </row>
    <row r="25" spans="1:12" ht="18" customHeight="1">
      <c r="A25" s="422">
        <v>1</v>
      </c>
      <c r="B25" s="423"/>
      <c r="C25" s="4" t="s">
        <v>184</v>
      </c>
      <c r="D25" s="5" t="s">
        <v>694</v>
      </c>
      <c r="E25" s="8">
        <v>39213</v>
      </c>
      <c r="F25" s="6" t="s">
        <v>256</v>
      </c>
      <c r="G25" s="6" t="s">
        <v>257</v>
      </c>
      <c r="H25" s="6"/>
      <c r="I25" s="424" t="s">
        <v>18</v>
      </c>
      <c r="J25" s="425">
        <v>31.62</v>
      </c>
      <c r="K25" s="360" t="str">
        <f>IF(ISBLANK(J25),"",IF(J25&lt;=25.95,"KSM",IF(J25&lt;=27.35,"I A",IF(J25&lt;=29.24,"II A",IF(J25&lt;=31.74,"III A",IF(J25&lt;=33.74,"I JA",IF(J25&lt;=35.44,"II JA",IF(J25&lt;=36.74,"III JA"))))))))</f>
        <v>III A</v>
      </c>
      <c r="L25" s="6" t="s">
        <v>341</v>
      </c>
    </row>
    <row r="26" spans="1:12" ht="18" customHeight="1">
      <c r="A26" s="422">
        <v>2</v>
      </c>
      <c r="B26" s="423"/>
      <c r="C26" s="4" t="s">
        <v>143</v>
      </c>
      <c r="D26" s="5" t="s">
        <v>695</v>
      </c>
      <c r="E26" s="8">
        <v>39662</v>
      </c>
      <c r="F26" s="6" t="s">
        <v>26</v>
      </c>
      <c r="G26" s="6" t="s">
        <v>13</v>
      </c>
      <c r="H26" s="6"/>
      <c r="I26" s="424" t="s">
        <v>18</v>
      </c>
      <c r="J26" s="425">
        <v>29.72</v>
      </c>
      <c r="K26" s="360" t="str">
        <f>IF(ISBLANK(J26),"",IF(J26&lt;=25.95,"KSM",IF(J26&lt;=27.35,"I A",IF(J26&lt;=29.24,"II A",IF(J26&lt;=31.74,"III A",IF(J26&lt;=33.74,"I JA",IF(J26&lt;=35.44,"II JA",IF(J26&lt;=36.74,"III JA"))))))))</f>
        <v>III A</v>
      </c>
      <c r="L26" s="6" t="s">
        <v>550</v>
      </c>
    </row>
    <row r="27" spans="1:12" ht="18" customHeight="1">
      <c r="A27" s="422">
        <v>3</v>
      </c>
      <c r="B27" s="423"/>
      <c r="C27" s="4" t="s">
        <v>510</v>
      </c>
      <c r="D27" s="5" t="s">
        <v>696</v>
      </c>
      <c r="E27" s="8">
        <v>39529</v>
      </c>
      <c r="F27" s="6" t="s">
        <v>26</v>
      </c>
      <c r="G27" s="6" t="s">
        <v>13</v>
      </c>
      <c r="H27" s="6"/>
      <c r="I27" s="424" t="s">
        <v>18</v>
      </c>
      <c r="J27" s="425">
        <v>33.520000000000003</v>
      </c>
      <c r="K27" s="360" t="str">
        <f>IF(ISBLANK(J27),"",IF(J27&lt;=25.95,"KSM",IF(J27&lt;=27.35,"I A",IF(J27&lt;=29.24,"II A",IF(J27&lt;=31.74,"III A",IF(J27&lt;=33.74,"I JA",IF(J27&lt;=35.44,"II JA",IF(J27&lt;=36.74,"III JA"))))))))</f>
        <v>I JA</v>
      </c>
      <c r="L27" s="6" t="s">
        <v>550</v>
      </c>
    </row>
    <row r="28" spans="1:12" ht="18" customHeight="1">
      <c r="A28" s="422">
        <v>4</v>
      </c>
      <c r="B28" s="423"/>
      <c r="C28" s="4" t="s">
        <v>36</v>
      </c>
      <c r="D28" s="5" t="s">
        <v>697</v>
      </c>
      <c r="E28" s="8">
        <v>39500</v>
      </c>
      <c r="F28" s="6" t="s">
        <v>186</v>
      </c>
      <c r="G28" s="6" t="s">
        <v>99</v>
      </c>
      <c r="H28" s="6"/>
      <c r="I28" s="424"/>
      <c r="J28" s="425">
        <v>30.3</v>
      </c>
      <c r="K28" s="360" t="str">
        <f>IF(ISBLANK(J28),"",IF(J28&lt;=25.95,"KSM",IF(J28&lt;=27.35,"I A",IF(J28&lt;=29.24,"II A",IF(J28&lt;=31.74,"III A",IF(J28&lt;=33.74,"I JA",IF(J28&lt;=35.44,"II JA",IF(J28&lt;=36.74,"III JA"))))))))</f>
        <v>III A</v>
      </c>
      <c r="L28" s="6" t="s">
        <v>152</v>
      </c>
    </row>
    <row r="29" spans="1:12" s="40" customFormat="1" ht="15" customHeight="1" thickBot="1">
      <c r="C29" s="31">
        <v>5</v>
      </c>
      <c r="D29" s="31" t="s">
        <v>659</v>
      </c>
      <c r="E29" s="32"/>
      <c r="F29" s="15"/>
      <c r="G29" s="15"/>
      <c r="H29" s="37"/>
      <c r="I29" s="37"/>
      <c r="J29" s="418"/>
      <c r="K29" s="38"/>
    </row>
    <row r="30" spans="1:12" s="29" customFormat="1" ht="13.5" customHeight="1" thickBot="1">
      <c r="A30" s="356" t="s">
        <v>485</v>
      </c>
      <c r="B30" s="419" t="s">
        <v>168</v>
      </c>
      <c r="C30" s="420" t="s">
        <v>2</v>
      </c>
      <c r="D30" s="44" t="s">
        <v>3</v>
      </c>
      <c r="E30" s="45" t="s">
        <v>4</v>
      </c>
      <c r="F30" s="2" t="s">
        <v>5</v>
      </c>
      <c r="G30" s="2" t="s">
        <v>6</v>
      </c>
      <c r="H30" s="2" t="s">
        <v>486</v>
      </c>
      <c r="I30" s="2" t="s">
        <v>8</v>
      </c>
      <c r="J30" s="421" t="s">
        <v>180</v>
      </c>
      <c r="K30" s="13" t="s">
        <v>9</v>
      </c>
      <c r="L30" s="48" t="s">
        <v>10</v>
      </c>
    </row>
    <row r="31" spans="1:12" ht="18" customHeight="1">
      <c r="A31" s="422">
        <v>1</v>
      </c>
      <c r="B31" s="423"/>
      <c r="C31" s="4"/>
      <c r="D31" s="5"/>
      <c r="E31" s="8"/>
      <c r="F31" s="6"/>
      <c r="G31" s="6"/>
      <c r="H31" s="6"/>
      <c r="I31" s="424"/>
      <c r="J31" s="425"/>
      <c r="K31" s="360"/>
      <c r="L31" s="6"/>
    </row>
    <row r="32" spans="1:12" ht="18" customHeight="1">
      <c r="A32" s="422">
        <v>2</v>
      </c>
      <c r="B32" s="423"/>
      <c r="C32" s="4" t="s">
        <v>698</v>
      </c>
      <c r="D32" s="5" t="s">
        <v>699</v>
      </c>
      <c r="E32" s="8" t="s">
        <v>700</v>
      </c>
      <c r="F32" s="6" t="s">
        <v>93</v>
      </c>
      <c r="G32" s="6" t="s">
        <v>59</v>
      </c>
      <c r="H32" s="6"/>
      <c r="I32" s="424"/>
      <c r="J32" s="425">
        <v>30.38</v>
      </c>
      <c r="K32" s="360" t="str">
        <f>IF(ISBLANK(J32),"",IF(J32&lt;=25.95,"KSM",IF(J32&lt;=27.35,"I A",IF(J32&lt;=29.24,"II A",IF(J32&lt;=31.74,"III A",IF(J32&lt;=33.74,"I JA",IF(J32&lt;=35.44,"II JA",IF(J32&lt;=36.74,"III JA"))))))))</f>
        <v>III A</v>
      </c>
      <c r="L32" s="6" t="s">
        <v>673</v>
      </c>
    </row>
    <row r="33" spans="1:12" ht="18" customHeight="1">
      <c r="A33" s="422">
        <v>3</v>
      </c>
      <c r="B33" s="423"/>
      <c r="C33" s="4" t="s">
        <v>701</v>
      </c>
      <c r="D33" s="5" t="s">
        <v>702</v>
      </c>
      <c r="E33" s="8" t="s">
        <v>703</v>
      </c>
      <c r="F33" s="6" t="s">
        <v>429</v>
      </c>
      <c r="G33" s="6" t="s">
        <v>13</v>
      </c>
      <c r="H33" s="6"/>
      <c r="I33" s="424"/>
      <c r="J33" s="425">
        <v>28.14</v>
      </c>
      <c r="K33" s="360" t="str">
        <f>IF(ISBLANK(J33),"",IF(J33&lt;=25.95,"KSM",IF(J33&lt;=27.35,"I A",IF(J33&lt;=29.24,"II A",IF(J33&lt;=31.74,"III A",IF(J33&lt;=33.74,"I JA",IF(J33&lt;=35.44,"II JA",IF(J33&lt;=36.74,"III JA"))))))))</f>
        <v>II A</v>
      </c>
      <c r="L33" s="6" t="s">
        <v>550</v>
      </c>
    </row>
    <row r="34" spans="1:12" ht="18" customHeight="1">
      <c r="A34" s="422">
        <v>4</v>
      </c>
      <c r="B34" s="423"/>
      <c r="C34" s="4" t="s">
        <v>704</v>
      </c>
      <c r="D34" s="5" t="s">
        <v>705</v>
      </c>
      <c r="E34" s="8" t="s">
        <v>706</v>
      </c>
      <c r="F34" s="6" t="s">
        <v>192</v>
      </c>
      <c r="G34" s="6" t="s">
        <v>59</v>
      </c>
      <c r="H34" s="6"/>
      <c r="I34" s="424"/>
      <c r="J34" s="425">
        <v>27.29</v>
      </c>
      <c r="K34" s="360" t="str">
        <f>IF(ISBLANK(J34),"",IF(J34&lt;=25.95,"KSM",IF(J34&lt;=27.35,"I A",IF(J34&lt;=29.24,"II A",IF(J34&lt;=31.74,"III A",IF(J34&lt;=33.74,"I JA",IF(J34&lt;=35.44,"II JA",IF(J34&lt;=36.74,"III JA"))))))))</f>
        <v>I A</v>
      </c>
      <c r="L34" s="6" t="s">
        <v>707</v>
      </c>
    </row>
    <row r="35" spans="1:12" ht="18" customHeight="1">
      <c r="A35" s="426"/>
      <c r="B35" s="426"/>
      <c r="C35" s="427"/>
      <c r="D35" s="428"/>
      <c r="E35" s="429"/>
      <c r="F35" s="430"/>
      <c r="G35" s="430"/>
      <c r="H35" s="430"/>
      <c r="I35" s="431"/>
      <c r="J35" s="432"/>
      <c r="K35" s="426"/>
      <c r="L35" s="430"/>
    </row>
    <row r="36" spans="1:12" s="40" customFormat="1" ht="15.6">
      <c r="C36" s="10" t="s">
        <v>658</v>
      </c>
      <c r="D36" s="10"/>
      <c r="E36" s="32"/>
      <c r="F36" s="15"/>
      <c r="G36" s="15"/>
      <c r="H36" s="37"/>
      <c r="I36" s="37"/>
      <c r="J36" s="418"/>
      <c r="K36" s="38"/>
    </row>
    <row r="37" spans="1:12" s="40" customFormat="1" ht="15" customHeight="1" thickBot="1">
      <c r="C37" s="31">
        <v>6</v>
      </c>
      <c r="D37" s="31" t="s">
        <v>659</v>
      </c>
      <c r="E37" s="32"/>
      <c r="F37" s="15"/>
      <c r="G37" s="15"/>
      <c r="H37" s="37"/>
      <c r="I37" s="37"/>
      <c r="J37" s="418"/>
      <c r="K37" s="38"/>
    </row>
    <row r="38" spans="1:12" s="29" customFormat="1" ht="13.5" customHeight="1" thickBot="1">
      <c r="A38" s="356" t="s">
        <v>485</v>
      </c>
      <c r="B38" s="419" t="s">
        <v>168</v>
      </c>
      <c r="C38" s="420" t="s">
        <v>2</v>
      </c>
      <c r="D38" s="44" t="s">
        <v>3</v>
      </c>
      <c r="E38" s="45" t="s">
        <v>4</v>
      </c>
      <c r="F38" s="2" t="s">
        <v>5</v>
      </c>
      <c r="G38" s="2" t="s">
        <v>6</v>
      </c>
      <c r="H38" s="2" t="s">
        <v>486</v>
      </c>
      <c r="I38" s="2" t="s">
        <v>8</v>
      </c>
      <c r="J38" s="421" t="s">
        <v>180</v>
      </c>
      <c r="K38" s="13" t="s">
        <v>9</v>
      </c>
      <c r="L38" s="48" t="s">
        <v>10</v>
      </c>
    </row>
    <row r="39" spans="1:12" ht="18" customHeight="1">
      <c r="A39" s="422">
        <v>1</v>
      </c>
      <c r="B39" s="423"/>
      <c r="C39" s="4" t="s">
        <v>708</v>
      </c>
      <c r="D39" s="5" t="s">
        <v>709</v>
      </c>
      <c r="E39" s="8">
        <v>39170</v>
      </c>
      <c r="F39" s="6" t="s">
        <v>26</v>
      </c>
      <c r="G39" s="6" t="s">
        <v>13</v>
      </c>
      <c r="H39" s="6"/>
      <c r="I39" s="424" t="s">
        <v>18</v>
      </c>
      <c r="J39" s="425">
        <v>29.35</v>
      </c>
      <c r="K39" s="360" t="str">
        <f>IF(ISBLANK(J39),"",IF(J39&lt;=25.95,"KSM",IF(J39&lt;=27.35,"I A",IF(J39&lt;=29.24,"II A",IF(J39&lt;=31.74,"III A",IF(J39&lt;=33.74,"I JA",IF(J39&lt;=35.44,"II JA",IF(J39&lt;=36.74,"III JA"))))))))</f>
        <v>III A</v>
      </c>
      <c r="L39" s="6" t="s">
        <v>710</v>
      </c>
    </row>
    <row r="40" spans="1:12" ht="18" customHeight="1">
      <c r="A40" s="422">
        <v>2</v>
      </c>
      <c r="B40" s="423"/>
      <c r="C40" s="4" t="s">
        <v>711</v>
      </c>
      <c r="D40" s="5" t="s">
        <v>712</v>
      </c>
      <c r="E40" s="8" t="s">
        <v>236</v>
      </c>
      <c r="F40" s="6" t="s">
        <v>109</v>
      </c>
      <c r="G40" s="6" t="s">
        <v>110</v>
      </c>
      <c r="H40" s="6"/>
      <c r="I40" s="424"/>
      <c r="J40" s="425">
        <v>31.38</v>
      </c>
      <c r="K40" s="360" t="str">
        <f>IF(ISBLANK(J40),"",IF(J40&lt;=25.95,"KSM",IF(J40&lt;=27.35,"I A",IF(J40&lt;=29.24,"II A",IF(J40&lt;=31.74,"III A",IF(J40&lt;=33.74,"I JA",IF(J40&lt;=35.44,"II JA",IF(J40&lt;=36.74,"III JA"))))))))</f>
        <v>III A</v>
      </c>
      <c r="L40" s="6" t="s">
        <v>111</v>
      </c>
    </row>
    <row r="41" spans="1:12" ht="18" customHeight="1">
      <c r="A41" s="422">
        <v>3</v>
      </c>
      <c r="B41" s="423"/>
      <c r="C41" s="4" t="s">
        <v>713</v>
      </c>
      <c r="D41" s="5" t="s">
        <v>714</v>
      </c>
      <c r="E41" s="8" t="s">
        <v>715</v>
      </c>
      <c r="F41" s="6" t="s">
        <v>220</v>
      </c>
      <c r="G41" s="6" t="s">
        <v>221</v>
      </c>
      <c r="H41" s="6"/>
      <c r="I41" s="424"/>
      <c r="J41" s="425" t="s">
        <v>610</v>
      </c>
      <c r="K41" s="360"/>
      <c r="L41" s="6" t="s">
        <v>566</v>
      </c>
    </row>
    <row r="42" spans="1:12" ht="18" customHeight="1">
      <c r="A42" s="422">
        <v>4</v>
      </c>
      <c r="B42" s="423"/>
      <c r="C42" s="4" t="s">
        <v>716</v>
      </c>
      <c r="D42" s="5" t="s">
        <v>717</v>
      </c>
      <c r="E42" s="8" t="s">
        <v>718</v>
      </c>
      <c r="F42" s="6" t="s">
        <v>93</v>
      </c>
      <c r="G42" s="6" t="s">
        <v>59</v>
      </c>
      <c r="H42" s="6"/>
      <c r="I42" s="424"/>
      <c r="J42" s="425">
        <v>28.39</v>
      </c>
      <c r="K42" s="360" t="str">
        <f>IF(ISBLANK(J42),"",IF(J42&lt;=25.95,"KSM",IF(J42&lt;=27.35,"I A",IF(J42&lt;=29.24,"II A",IF(J42&lt;=31.74,"III A",IF(J42&lt;=33.74,"I JA",IF(J42&lt;=35.44,"II JA",IF(J42&lt;=36.74,"III JA"))))))))</f>
        <v>II A</v>
      </c>
      <c r="L42" s="6" t="s">
        <v>719</v>
      </c>
    </row>
    <row r="43" spans="1:12" s="40" customFormat="1" ht="15" customHeight="1" thickBot="1">
      <c r="C43" s="31">
        <v>7</v>
      </c>
      <c r="D43" s="31" t="s">
        <v>659</v>
      </c>
      <c r="E43" s="32"/>
      <c r="F43" s="15"/>
      <c r="G43" s="15"/>
      <c r="H43" s="37"/>
      <c r="I43" s="37"/>
      <c r="J43" s="418"/>
      <c r="K43" s="38"/>
    </row>
    <row r="44" spans="1:12" s="29" customFormat="1" ht="13.5" customHeight="1" thickBot="1">
      <c r="A44" s="356" t="s">
        <v>485</v>
      </c>
      <c r="B44" s="419" t="s">
        <v>168</v>
      </c>
      <c r="C44" s="420" t="s">
        <v>2</v>
      </c>
      <c r="D44" s="44" t="s">
        <v>3</v>
      </c>
      <c r="E44" s="45" t="s">
        <v>4</v>
      </c>
      <c r="F44" s="2" t="s">
        <v>5</v>
      </c>
      <c r="G44" s="2" t="s">
        <v>6</v>
      </c>
      <c r="H44" s="2" t="s">
        <v>486</v>
      </c>
      <c r="I44" s="2" t="s">
        <v>8</v>
      </c>
      <c r="J44" s="421" t="s">
        <v>180</v>
      </c>
      <c r="K44" s="13" t="s">
        <v>9</v>
      </c>
      <c r="L44" s="48" t="s">
        <v>10</v>
      </c>
    </row>
    <row r="45" spans="1:12" ht="18" customHeight="1">
      <c r="A45" s="422">
        <v>1</v>
      </c>
      <c r="B45" s="423"/>
      <c r="C45" s="4" t="s">
        <v>720</v>
      </c>
      <c r="D45" s="5" t="s">
        <v>721</v>
      </c>
      <c r="E45" s="8">
        <v>39613</v>
      </c>
      <c r="F45" s="6" t="s">
        <v>26</v>
      </c>
      <c r="G45" s="6" t="s">
        <v>13</v>
      </c>
      <c r="H45" s="6"/>
      <c r="I45" s="424" t="s">
        <v>18</v>
      </c>
      <c r="J45" s="425">
        <v>30.38</v>
      </c>
      <c r="K45" s="360" t="str">
        <f>IF(ISBLANK(J45),"",IF(J45&lt;=25.95,"KSM",IF(J45&lt;=27.35,"I A",IF(J45&lt;=29.24,"II A",IF(J45&lt;=31.74,"III A",IF(J45&lt;=33.74,"I JA",IF(J45&lt;=35.44,"II JA",IF(J45&lt;=36.74,"III JA"))))))))</f>
        <v>III A</v>
      </c>
      <c r="L45" s="6" t="s">
        <v>590</v>
      </c>
    </row>
    <row r="46" spans="1:12" ht="18" customHeight="1">
      <c r="A46" s="422">
        <v>2</v>
      </c>
      <c r="B46" s="423"/>
      <c r="C46" s="4" t="s">
        <v>722</v>
      </c>
      <c r="D46" s="5" t="s">
        <v>723</v>
      </c>
      <c r="E46" s="8">
        <v>39553</v>
      </c>
      <c r="F46" s="6" t="s">
        <v>256</v>
      </c>
      <c r="G46" s="6" t="s">
        <v>257</v>
      </c>
      <c r="H46" s="6"/>
      <c r="I46" s="424"/>
      <c r="J46" s="425">
        <v>30.53</v>
      </c>
      <c r="K46" s="360" t="str">
        <f>IF(ISBLANK(J46),"",IF(J46&lt;=25.95,"KSM",IF(J46&lt;=27.35,"I A",IF(J46&lt;=29.24,"II A",IF(J46&lt;=31.74,"III A",IF(J46&lt;=33.74,"I JA",IF(J46&lt;=35.44,"II JA",IF(J46&lt;=36.74,"III JA"))))))))</f>
        <v>III A</v>
      </c>
      <c r="L46" s="6" t="s">
        <v>509</v>
      </c>
    </row>
    <row r="47" spans="1:12" ht="18" customHeight="1">
      <c r="A47" s="422">
        <v>3</v>
      </c>
      <c r="B47" s="423"/>
      <c r="C47" s="4" t="s">
        <v>30</v>
      </c>
      <c r="D47" s="5" t="s">
        <v>724</v>
      </c>
      <c r="E47" s="8" t="s">
        <v>725</v>
      </c>
      <c r="F47" s="6" t="s">
        <v>526</v>
      </c>
      <c r="G47" s="6" t="s">
        <v>527</v>
      </c>
      <c r="H47" s="6"/>
      <c r="I47" s="424"/>
      <c r="J47" s="425">
        <v>29.13</v>
      </c>
      <c r="K47" s="360" t="str">
        <f>IF(ISBLANK(J47),"",IF(J47&lt;=25.95,"KSM",IF(J47&lt;=27.35,"I A",IF(J47&lt;=29.24,"II A",IF(J47&lt;=31.74,"III A",IF(J47&lt;=33.74,"I JA",IF(J47&lt;=35.44,"II JA",IF(J47&lt;=36.74,"III JA"))))))))</f>
        <v>II A</v>
      </c>
      <c r="L47" s="6" t="s">
        <v>529</v>
      </c>
    </row>
    <row r="48" spans="1:12" ht="18" customHeight="1">
      <c r="A48" s="422">
        <v>4</v>
      </c>
      <c r="B48" s="423"/>
      <c r="C48" s="4" t="s">
        <v>726</v>
      </c>
      <c r="D48" s="5" t="s">
        <v>727</v>
      </c>
      <c r="E48" s="8" t="s">
        <v>728</v>
      </c>
      <c r="F48" s="6" t="s">
        <v>93</v>
      </c>
      <c r="G48" s="6" t="s">
        <v>59</v>
      </c>
      <c r="H48" s="6"/>
      <c r="I48" s="424"/>
      <c r="J48" s="425">
        <v>28.59</v>
      </c>
      <c r="K48" s="360" t="str">
        <f>IF(ISBLANK(J48),"",IF(J48&lt;=25.95,"KSM",IF(J48&lt;=27.35,"I A",IF(J48&lt;=29.24,"II A",IF(J48&lt;=31.74,"III A",IF(J48&lt;=33.74,"I JA",IF(J48&lt;=35.44,"II JA",IF(J48&lt;=36.74,"III JA"))))))))</f>
        <v>II A</v>
      </c>
      <c r="L48" s="6" t="s">
        <v>729</v>
      </c>
    </row>
    <row r="49" spans="1:12" s="40" customFormat="1" ht="15" customHeight="1" thickBot="1">
      <c r="C49" s="31">
        <v>8</v>
      </c>
      <c r="D49" s="31" t="s">
        <v>659</v>
      </c>
      <c r="E49" s="32"/>
      <c r="F49" s="15"/>
      <c r="G49" s="15"/>
      <c r="H49" s="37"/>
      <c r="I49" s="37"/>
      <c r="J49" s="418"/>
      <c r="K49" s="38"/>
    </row>
    <row r="50" spans="1:12" s="29" customFormat="1" ht="13.5" customHeight="1" thickBot="1">
      <c r="A50" s="356" t="s">
        <v>485</v>
      </c>
      <c r="B50" s="419" t="s">
        <v>168</v>
      </c>
      <c r="C50" s="420" t="s">
        <v>2</v>
      </c>
      <c r="D50" s="44" t="s">
        <v>3</v>
      </c>
      <c r="E50" s="45" t="s">
        <v>4</v>
      </c>
      <c r="F50" s="2" t="s">
        <v>5</v>
      </c>
      <c r="G50" s="2" t="s">
        <v>6</v>
      </c>
      <c r="H50" s="2" t="s">
        <v>486</v>
      </c>
      <c r="I50" s="2" t="s">
        <v>8</v>
      </c>
      <c r="J50" s="421" t="s">
        <v>180</v>
      </c>
      <c r="K50" s="13" t="s">
        <v>9</v>
      </c>
      <c r="L50" s="48" t="s">
        <v>10</v>
      </c>
    </row>
    <row r="51" spans="1:12" ht="18" customHeight="1">
      <c r="A51" s="422">
        <v>1</v>
      </c>
      <c r="B51" s="423"/>
      <c r="C51" s="90" t="s">
        <v>156</v>
      </c>
      <c r="D51" s="91" t="s">
        <v>534</v>
      </c>
      <c r="E51" s="92" t="s">
        <v>535</v>
      </c>
      <c r="F51" s="93" t="s">
        <v>93</v>
      </c>
      <c r="G51" s="93" t="s">
        <v>59</v>
      </c>
      <c r="H51" s="6"/>
      <c r="I51" s="424"/>
      <c r="J51" s="425">
        <v>30.9</v>
      </c>
      <c r="K51" s="360" t="str">
        <f>IF(ISBLANK(J51),"",IF(J51&lt;=25.95,"KSM",IF(J51&lt;=27.35,"I A",IF(J51&lt;=29.24,"II A",IF(J51&lt;=31.74,"III A",IF(J51&lt;=33.74,"I JA",IF(J51&lt;=35.44,"II JA",IF(J51&lt;=36.74,"III JA"))))))))</f>
        <v>III A</v>
      </c>
      <c r="L51" s="93" t="s">
        <v>536</v>
      </c>
    </row>
    <row r="52" spans="1:12" ht="18" customHeight="1">
      <c r="A52" s="422">
        <v>2</v>
      </c>
      <c r="B52" s="423"/>
      <c r="C52" s="4" t="s">
        <v>730</v>
      </c>
      <c r="D52" s="5" t="s">
        <v>731</v>
      </c>
      <c r="E52" s="8" t="s">
        <v>732</v>
      </c>
      <c r="F52" s="6" t="s">
        <v>93</v>
      </c>
      <c r="G52" s="6" t="s">
        <v>59</v>
      </c>
      <c r="H52" s="6"/>
      <c r="I52" s="424" t="s">
        <v>18</v>
      </c>
      <c r="J52" s="425">
        <v>30.75</v>
      </c>
      <c r="K52" s="360" t="str">
        <f>IF(ISBLANK(J52),"",IF(J52&lt;=25.95,"KSM",IF(J52&lt;=27.35,"I A",IF(J52&lt;=29.24,"II A",IF(J52&lt;=31.74,"III A",IF(J52&lt;=33.74,"I JA",IF(J52&lt;=35.44,"II JA",IF(J52&lt;=36.74,"III JA"))))))))</f>
        <v>III A</v>
      </c>
      <c r="L52" s="6" t="s">
        <v>733</v>
      </c>
    </row>
    <row r="53" spans="1:12" ht="18" customHeight="1">
      <c r="A53" s="422">
        <v>3</v>
      </c>
      <c r="B53" s="423"/>
      <c r="C53" s="4" t="s">
        <v>734</v>
      </c>
      <c r="D53" s="5" t="s">
        <v>709</v>
      </c>
      <c r="E53" s="8" t="s">
        <v>735</v>
      </c>
      <c r="F53" s="6" t="s">
        <v>53</v>
      </c>
      <c r="G53" s="6" t="s">
        <v>14</v>
      </c>
      <c r="H53" s="6"/>
      <c r="I53" s="424"/>
      <c r="J53" s="425">
        <v>28.74</v>
      </c>
      <c r="K53" s="360" t="str">
        <f>IF(ISBLANK(J53),"",IF(J53&lt;=25.95,"KSM",IF(J53&lt;=27.35,"I A",IF(J53&lt;=29.24,"II A",IF(J53&lt;=31.74,"III A",IF(J53&lt;=33.74,"I JA",IF(J53&lt;=35.44,"II JA",IF(J53&lt;=36.74,"III JA"))))))))</f>
        <v>II A</v>
      </c>
      <c r="L53" s="6" t="s">
        <v>559</v>
      </c>
    </row>
    <row r="54" spans="1:12" ht="18" customHeight="1">
      <c r="A54" s="422">
        <v>4</v>
      </c>
      <c r="B54" s="423"/>
      <c r="C54" s="4" t="s">
        <v>736</v>
      </c>
      <c r="D54" s="5" t="s">
        <v>737</v>
      </c>
      <c r="E54" s="8" t="s">
        <v>738</v>
      </c>
      <c r="F54" s="6" t="s">
        <v>93</v>
      </c>
      <c r="G54" s="6" t="s">
        <v>59</v>
      </c>
      <c r="H54" s="6"/>
      <c r="I54" s="424"/>
      <c r="J54" s="425">
        <v>28.61</v>
      </c>
      <c r="K54" s="360" t="str">
        <f>IF(ISBLANK(J54),"",IF(J54&lt;=25.95,"KSM",IF(J54&lt;=27.35,"I A",IF(J54&lt;=29.24,"II A",IF(J54&lt;=31.74,"III A",IF(J54&lt;=33.74,"I JA",IF(J54&lt;=35.44,"II JA",IF(J54&lt;=36.74,"III JA"))))))))</f>
        <v>II A</v>
      </c>
      <c r="L54" s="6" t="s">
        <v>682</v>
      </c>
    </row>
    <row r="55" spans="1:12" s="40" customFormat="1" ht="15" customHeight="1" thickBot="1">
      <c r="C55" s="31">
        <v>9</v>
      </c>
      <c r="D55" s="31" t="s">
        <v>659</v>
      </c>
      <c r="E55" s="32"/>
      <c r="F55" s="15"/>
      <c r="G55" s="15"/>
      <c r="H55" s="37"/>
      <c r="I55" s="37"/>
      <c r="J55" s="418"/>
      <c r="K55" s="38"/>
    </row>
    <row r="56" spans="1:12" s="29" customFormat="1" ht="13.5" customHeight="1" thickBot="1">
      <c r="A56" s="356" t="s">
        <v>485</v>
      </c>
      <c r="B56" s="419" t="s">
        <v>168</v>
      </c>
      <c r="C56" s="420" t="s">
        <v>2</v>
      </c>
      <c r="D56" s="44" t="s">
        <v>3</v>
      </c>
      <c r="E56" s="45" t="s">
        <v>4</v>
      </c>
      <c r="F56" s="2" t="s">
        <v>5</v>
      </c>
      <c r="G56" s="2" t="s">
        <v>6</v>
      </c>
      <c r="H56" s="2" t="s">
        <v>486</v>
      </c>
      <c r="I56" s="2" t="s">
        <v>8</v>
      </c>
      <c r="J56" s="421" t="s">
        <v>180</v>
      </c>
      <c r="K56" s="13" t="s">
        <v>9</v>
      </c>
      <c r="L56" s="48" t="s">
        <v>10</v>
      </c>
    </row>
    <row r="57" spans="1:12" ht="18" customHeight="1">
      <c r="A57" s="422">
        <v>1</v>
      </c>
      <c r="B57" s="423"/>
      <c r="C57" s="4" t="s">
        <v>739</v>
      </c>
      <c r="D57" s="5" t="s">
        <v>740</v>
      </c>
      <c r="E57" s="8" t="s">
        <v>741</v>
      </c>
      <c r="F57" s="6" t="s">
        <v>669</v>
      </c>
      <c r="G57" s="6" t="s">
        <v>59</v>
      </c>
      <c r="H57" s="6"/>
      <c r="I57" s="424" t="s">
        <v>18</v>
      </c>
      <c r="J57" s="425" t="s">
        <v>71</v>
      </c>
      <c r="K57" s="360"/>
      <c r="L57" s="6" t="s">
        <v>193</v>
      </c>
    </row>
    <row r="58" spans="1:12" ht="18" customHeight="1">
      <c r="A58" s="422">
        <v>2</v>
      </c>
      <c r="B58" s="423"/>
      <c r="C58" s="4" t="s">
        <v>689</v>
      </c>
      <c r="D58" s="5" t="s">
        <v>742</v>
      </c>
      <c r="E58" s="8" t="s">
        <v>743</v>
      </c>
      <c r="F58" s="6" t="s">
        <v>232</v>
      </c>
      <c r="G58" s="6" t="s">
        <v>14</v>
      </c>
      <c r="H58" s="6"/>
      <c r="I58" s="424" t="s">
        <v>18</v>
      </c>
      <c r="J58" s="425">
        <v>30.76</v>
      </c>
      <c r="K58" s="360" t="str">
        <f>IF(ISBLANK(J58),"",IF(J58&lt;=25.95,"KSM",IF(J58&lt;=27.35,"I A",IF(J58&lt;=29.24,"II A",IF(J58&lt;=31.74,"III A",IF(J58&lt;=33.74,"I JA",IF(J58&lt;=35.44,"II JA",IF(J58&lt;=36.74,"III JA"))))))))</f>
        <v>III A</v>
      </c>
      <c r="L58" s="6" t="s">
        <v>744</v>
      </c>
    </row>
    <row r="59" spans="1:12" ht="18" customHeight="1">
      <c r="A59" s="422">
        <v>3</v>
      </c>
      <c r="B59" s="423"/>
      <c r="C59" s="4" t="s">
        <v>745</v>
      </c>
      <c r="D59" s="5" t="s">
        <v>522</v>
      </c>
      <c r="E59" s="8" t="s">
        <v>746</v>
      </c>
      <c r="F59" s="6" t="s">
        <v>192</v>
      </c>
      <c r="G59" s="6" t="s">
        <v>59</v>
      </c>
      <c r="H59" s="6"/>
      <c r="I59" s="424"/>
      <c r="J59" s="425">
        <v>27.34</v>
      </c>
      <c r="K59" s="360" t="str">
        <f>IF(ISBLANK(J59),"",IF(J59&lt;=25.95,"KSM",IF(J59&lt;=27.35,"I A",IF(J59&lt;=29.24,"II A",IF(J59&lt;=31.74,"III A",IF(J59&lt;=33.74,"I JA",IF(J59&lt;=35.44,"II JA",IF(J59&lt;=36.74,"III JA"))))))))</f>
        <v>I A</v>
      </c>
      <c r="L59" s="6" t="s">
        <v>707</v>
      </c>
    </row>
    <row r="60" spans="1:12" ht="18" customHeight="1">
      <c r="A60" s="422">
        <v>4</v>
      </c>
      <c r="B60" s="423"/>
      <c r="C60" s="4" t="s">
        <v>747</v>
      </c>
      <c r="D60" s="5" t="s">
        <v>748</v>
      </c>
      <c r="E60" s="8" t="s">
        <v>749</v>
      </c>
      <c r="F60" s="6" t="s">
        <v>220</v>
      </c>
      <c r="G60" s="6" t="s">
        <v>221</v>
      </c>
      <c r="H60" s="6"/>
      <c r="I60" s="424"/>
      <c r="J60" s="425">
        <v>27.49</v>
      </c>
      <c r="K60" s="360" t="str">
        <f>IF(ISBLANK(J60),"",IF(J60&lt;=25.95,"KSM",IF(J60&lt;=27.35,"I A",IF(J60&lt;=29.24,"II A",IF(J60&lt;=31.74,"III A",IF(J60&lt;=33.74,"I JA",IF(J60&lt;=35.44,"II JA",IF(J60&lt;=36.74,"III JA"))))))))</f>
        <v>II A</v>
      </c>
      <c r="L60" s="6" t="s">
        <v>566</v>
      </c>
    </row>
    <row r="61" spans="1:12">
      <c r="E61" s="19"/>
      <c r="F61" s="19"/>
      <c r="G61" s="19"/>
      <c r="H61" s="19"/>
      <c r="I61" s="19"/>
      <c r="J61" s="19"/>
      <c r="K61" s="19"/>
      <c r="L61" s="19"/>
    </row>
    <row r="62" spans="1:12">
      <c r="J62" s="42"/>
      <c r="K62" s="42"/>
      <c r="L62" s="42"/>
    </row>
    <row r="63" spans="1:12">
      <c r="E63" s="19"/>
      <c r="F63" s="19"/>
      <c r="G63" s="19"/>
      <c r="H63" s="19"/>
      <c r="I63" s="19"/>
      <c r="J63" s="19"/>
      <c r="K63" s="19"/>
      <c r="L63" s="19"/>
    </row>
    <row r="64" spans="1:12">
      <c r="E64" s="19"/>
      <c r="F64" s="19"/>
      <c r="G64" s="19"/>
      <c r="H64" s="19"/>
      <c r="I64" s="19"/>
      <c r="J64" s="19"/>
      <c r="K64" s="19"/>
      <c r="L64" s="19"/>
    </row>
    <row r="65" spans="5:12">
      <c r="E65" s="19"/>
      <c r="F65" s="19"/>
      <c r="G65" s="19"/>
      <c r="H65" s="19"/>
      <c r="I65" s="19"/>
      <c r="J65" s="19"/>
      <c r="K65" s="19"/>
      <c r="L65" s="1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6"/>
  <sheetViews>
    <sheetView topLeftCell="A4" zoomScaleNormal="100" workbookViewId="0">
      <selection activeCell="R16" sqref="R16"/>
    </sheetView>
  </sheetViews>
  <sheetFormatPr defaultRowHeight="13.2"/>
  <cols>
    <col min="1" max="1" width="5.6640625" style="19" customWidth="1"/>
    <col min="2" max="2" width="5.6640625" style="19" hidden="1" customWidth="1"/>
    <col min="3" max="3" width="13.33203125" style="19" customWidth="1"/>
    <col min="4" max="4" width="16.6640625" style="19" customWidth="1"/>
    <col min="5" max="5" width="9" style="52" customWidth="1"/>
    <col min="6" max="6" width="13.6640625" style="42" customWidth="1"/>
    <col min="7" max="7" width="19.33203125" style="42" customWidth="1"/>
    <col min="8" max="8" width="11.44140625" style="42" customWidth="1"/>
    <col min="9" max="9" width="4.88671875" style="42" customWidth="1"/>
    <col min="10" max="10" width="6.109375" style="433" customWidth="1"/>
    <col min="11" max="11" width="6.44140625" style="434" bestFit="1" customWidth="1"/>
    <col min="12" max="12" width="24" style="7" customWidth="1"/>
    <col min="13" max="256" width="9.109375" style="19"/>
    <col min="257" max="257" width="5.6640625" style="19" customWidth="1"/>
    <col min="258" max="258" width="0" style="19" hidden="1" customWidth="1"/>
    <col min="259" max="259" width="13.33203125" style="19" customWidth="1"/>
    <col min="260" max="260" width="16.6640625" style="19" customWidth="1"/>
    <col min="261" max="261" width="9" style="19" customWidth="1"/>
    <col min="262" max="262" width="13.6640625" style="19" customWidth="1"/>
    <col min="263" max="263" width="19.33203125" style="19" customWidth="1"/>
    <col min="264" max="264" width="11.44140625" style="19" customWidth="1"/>
    <col min="265" max="265" width="4.88671875" style="19" customWidth="1"/>
    <col min="266" max="266" width="6.109375" style="19" customWidth="1"/>
    <col min="267" max="267" width="6.44140625" style="19" bestFit="1" customWidth="1"/>
    <col min="268" max="268" width="24" style="19" customWidth="1"/>
    <col min="269" max="512" width="9.109375" style="19"/>
    <col min="513" max="513" width="5.6640625" style="19" customWidth="1"/>
    <col min="514" max="514" width="0" style="19" hidden="1" customWidth="1"/>
    <col min="515" max="515" width="13.33203125" style="19" customWidth="1"/>
    <col min="516" max="516" width="16.6640625" style="19" customWidth="1"/>
    <col min="517" max="517" width="9" style="19" customWidth="1"/>
    <col min="518" max="518" width="13.6640625" style="19" customWidth="1"/>
    <col min="519" max="519" width="19.33203125" style="19" customWidth="1"/>
    <col min="520" max="520" width="11.44140625" style="19" customWidth="1"/>
    <col min="521" max="521" width="4.88671875" style="19" customWidth="1"/>
    <col min="522" max="522" width="6.109375" style="19" customWidth="1"/>
    <col min="523" max="523" width="6.44140625" style="19" bestFit="1" customWidth="1"/>
    <col min="524" max="524" width="24" style="19" customWidth="1"/>
    <col min="525" max="768" width="9.109375" style="19"/>
    <col min="769" max="769" width="5.6640625" style="19" customWidth="1"/>
    <col min="770" max="770" width="0" style="19" hidden="1" customWidth="1"/>
    <col min="771" max="771" width="13.33203125" style="19" customWidth="1"/>
    <col min="772" max="772" width="16.6640625" style="19" customWidth="1"/>
    <col min="773" max="773" width="9" style="19" customWidth="1"/>
    <col min="774" max="774" width="13.6640625" style="19" customWidth="1"/>
    <col min="775" max="775" width="19.33203125" style="19" customWidth="1"/>
    <col min="776" max="776" width="11.44140625" style="19" customWidth="1"/>
    <col min="777" max="777" width="4.88671875" style="19" customWidth="1"/>
    <col min="778" max="778" width="6.109375" style="19" customWidth="1"/>
    <col min="779" max="779" width="6.44140625" style="19" bestFit="1" customWidth="1"/>
    <col min="780" max="780" width="24" style="19" customWidth="1"/>
    <col min="781" max="1024" width="9.109375" style="19"/>
    <col min="1025" max="1025" width="5.6640625" style="19" customWidth="1"/>
    <col min="1026" max="1026" width="0" style="19" hidden="1" customWidth="1"/>
    <col min="1027" max="1027" width="13.33203125" style="19" customWidth="1"/>
    <col min="1028" max="1028" width="16.6640625" style="19" customWidth="1"/>
    <col min="1029" max="1029" width="9" style="19" customWidth="1"/>
    <col min="1030" max="1030" width="13.6640625" style="19" customWidth="1"/>
    <col min="1031" max="1031" width="19.33203125" style="19" customWidth="1"/>
    <col min="1032" max="1032" width="11.44140625" style="19" customWidth="1"/>
    <col min="1033" max="1033" width="4.88671875" style="19" customWidth="1"/>
    <col min="1034" max="1034" width="6.109375" style="19" customWidth="1"/>
    <col min="1035" max="1035" width="6.44140625" style="19" bestFit="1" customWidth="1"/>
    <col min="1036" max="1036" width="24" style="19" customWidth="1"/>
    <col min="1037" max="1280" width="9.109375" style="19"/>
    <col min="1281" max="1281" width="5.6640625" style="19" customWidth="1"/>
    <col min="1282" max="1282" width="0" style="19" hidden="1" customWidth="1"/>
    <col min="1283" max="1283" width="13.33203125" style="19" customWidth="1"/>
    <col min="1284" max="1284" width="16.6640625" style="19" customWidth="1"/>
    <col min="1285" max="1285" width="9" style="19" customWidth="1"/>
    <col min="1286" max="1286" width="13.6640625" style="19" customWidth="1"/>
    <col min="1287" max="1287" width="19.33203125" style="19" customWidth="1"/>
    <col min="1288" max="1288" width="11.44140625" style="19" customWidth="1"/>
    <col min="1289" max="1289" width="4.88671875" style="19" customWidth="1"/>
    <col min="1290" max="1290" width="6.109375" style="19" customWidth="1"/>
    <col min="1291" max="1291" width="6.44140625" style="19" bestFit="1" customWidth="1"/>
    <col min="1292" max="1292" width="24" style="19" customWidth="1"/>
    <col min="1293" max="1536" width="9.109375" style="19"/>
    <col min="1537" max="1537" width="5.6640625" style="19" customWidth="1"/>
    <col min="1538" max="1538" width="0" style="19" hidden="1" customWidth="1"/>
    <col min="1539" max="1539" width="13.33203125" style="19" customWidth="1"/>
    <col min="1540" max="1540" width="16.6640625" style="19" customWidth="1"/>
    <col min="1541" max="1541" width="9" style="19" customWidth="1"/>
    <col min="1542" max="1542" width="13.6640625" style="19" customWidth="1"/>
    <col min="1543" max="1543" width="19.33203125" style="19" customWidth="1"/>
    <col min="1544" max="1544" width="11.44140625" style="19" customWidth="1"/>
    <col min="1545" max="1545" width="4.88671875" style="19" customWidth="1"/>
    <col min="1546" max="1546" width="6.109375" style="19" customWidth="1"/>
    <col min="1547" max="1547" width="6.44140625" style="19" bestFit="1" customWidth="1"/>
    <col min="1548" max="1548" width="24" style="19" customWidth="1"/>
    <col min="1549" max="1792" width="9.109375" style="19"/>
    <col min="1793" max="1793" width="5.6640625" style="19" customWidth="1"/>
    <col min="1794" max="1794" width="0" style="19" hidden="1" customWidth="1"/>
    <col min="1795" max="1795" width="13.33203125" style="19" customWidth="1"/>
    <col min="1796" max="1796" width="16.6640625" style="19" customWidth="1"/>
    <col min="1797" max="1797" width="9" style="19" customWidth="1"/>
    <col min="1798" max="1798" width="13.6640625" style="19" customWidth="1"/>
    <col min="1799" max="1799" width="19.33203125" style="19" customWidth="1"/>
    <col min="1800" max="1800" width="11.44140625" style="19" customWidth="1"/>
    <col min="1801" max="1801" width="4.88671875" style="19" customWidth="1"/>
    <col min="1802" max="1802" width="6.109375" style="19" customWidth="1"/>
    <col min="1803" max="1803" width="6.44140625" style="19" bestFit="1" customWidth="1"/>
    <col min="1804" max="1804" width="24" style="19" customWidth="1"/>
    <col min="1805" max="2048" width="9.109375" style="19"/>
    <col min="2049" max="2049" width="5.6640625" style="19" customWidth="1"/>
    <col min="2050" max="2050" width="0" style="19" hidden="1" customWidth="1"/>
    <col min="2051" max="2051" width="13.33203125" style="19" customWidth="1"/>
    <col min="2052" max="2052" width="16.6640625" style="19" customWidth="1"/>
    <col min="2053" max="2053" width="9" style="19" customWidth="1"/>
    <col min="2054" max="2054" width="13.6640625" style="19" customWidth="1"/>
    <col min="2055" max="2055" width="19.33203125" style="19" customWidth="1"/>
    <col min="2056" max="2056" width="11.44140625" style="19" customWidth="1"/>
    <col min="2057" max="2057" width="4.88671875" style="19" customWidth="1"/>
    <col min="2058" max="2058" width="6.109375" style="19" customWidth="1"/>
    <col min="2059" max="2059" width="6.44140625" style="19" bestFit="1" customWidth="1"/>
    <col min="2060" max="2060" width="24" style="19" customWidth="1"/>
    <col min="2061" max="2304" width="9.109375" style="19"/>
    <col min="2305" max="2305" width="5.6640625" style="19" customWidth="1"/>
    <col min="2306" max="2306" width="0" style="19" hidden="1" customWidth="1"/>
    <col min="2307" max="2307" width="13.33203125" style="19" customWidth="1"/>
    <col min="2308" max="2308" width="16.6640625" style="19" customWidth="1"/>
    <col min="2309" max="2309" width="9" style="19" customWidth="1"/>
    <col min="2310" max="2310" width="13.6640625" style="19" customWidth="1"/>
    <col min="2311" max="2311" width="19.33203125" style="19" customWidth="1"/>
    <col min="2312" max="2312" width="11.44140625" style="19" customWidth="1"/>
    <col min="2313" max="2313" width="4.88671875" style="19" customWidth="1"/>
    <col min="2314" max="2314" width="6.109375" style="19" customWidth="1"/>
    <col min="2315" max="2315" width="6.44140625" style="19" bestFit="1" customWidth="1"/>
    <col min="2316" max="2316" width="24" style="19" customWidth="1"/>
    <col min="2317" max="2560" width="9.109375" style="19"/>
    <col min="2561" max="2561" width="5.6640625" style="19" customWidth="1"/>
    <col min="2562" max="2562" width="0" style="19" hidden="1" customWidth="1"/>
    <col min="2563" max="2563" width="13.33203125" style="19" customWidth="1"/>
    <col min="2564" max="2564" width="16.6640625" style="19" customWidth="1"/>
    <col min="2565" max="2565" width="9" style="19" customWidth="1"/>
    <col min="2566" max="2566" width="13.6640625" style="19" customWidth="1"/>
    <col min="2567" max="2567" width="19.33203125" style="19" customWidth="1"/>
    <col min="2568" max="2568" width="11.44140625" style="19" customWidth="1"/>
    <col min="2569" max="2569" width="4.88671875" style="19" customWidth="1"/>
    <col min="2570" max="2570" width="6.109375" style="19" customWidth="1"/>
    <col min="2571" max="2571" width="6.44140625" style="19" bestFit="1" customWidth="1"/>
    <col min="2572" max="2572" width="24" style="19" customWidth="1"/>
    <col min="2573" max="2816" width="9.109375" style="19"/>
    <col min="2817" max="2817" width="5.6640625" style="19" customWidth="1"/>
    <col min="2818" max="2818" width="0" style="19" hidden="1" customWidth="1"/>
    <col min="2819" max="2819" width="13.33203125" style="19" customWidth="1"/>
    <col min="2820" max="2820" width="16.6640625" style="19" customWidth="1"/>
    <col min="2821" max="2821" width="9" style="19" customWidth="1"/>
    <col min="2822" max="2822" width="13.6640625" style="19" customWidth="1"/>
    <col min="2823" max="2823" width="19.33203125" style="19" customWidth="1"/>
    <col min="2824" max="2824" width="11.44140625" style="19" customWidth="1"/>
    <col min="2825" max="2825" width="4.88671875" style="19" customWidth="1"/>
    <col min="2826" max="2826" width="6.109375" style="19" customWidth="1"/>
    <col min="2827" max="2827" width="6.44140625" style="19" bestFit="1" customWidth="1"/>
    <col min="2828" max="2828" width="24" style="19" customWidth="1"/>
    <col min="2829" max="3072" width="9.109375" style="19"/>
    <col min="3073" max="3073" width="5.6640625" style="19" customWidth="1"/>
    <col min="3074" max="3074" width="0" style="19" hidden="1" customWidth="1"/>
    <col min="3075" max="3075" width="13.33203125" style="19" customWidth="1"/>
    <col min="3076" max="3076" width="16.6640625" style="19" customWidth="1"/>
    <col min="3077" max="3077" width="9" style="19" customWidth="1"/>
    <col min="3078" max="3078" width="13.6640625" style="19" customWidth="1"/>
    <col min="3079" max="3079" width="19.33203125" style="19" customWidth="1"/>
    <col min="3080" max="3080" width="11.44140625" style="19" customWidth="1"/>
    <col min="3081" max="3081" width="4.88671875" style="19" customWidth="1"/>
    <col min="3082" max="3082" width="6.109375" style="19" customWidth="1"/>
    <col min="3083" max="3083" width="6.44140625" style="19" bestFit="1" customWidth="1"/>
    <col min="3084" max="3084" width="24" style="19" customWidth="1"/>
    <col min="3085" max="3328" width="9.109375" style="19"/>
    <col min="3329" max="3329" width="5.6640625" style="19" customWidth="1"/>
    <col min="3330" max="3330" width="0" style="19" hidden="1" customWidth="1"/>
    <col min="3331" max="3331" width="13.33203125" style="19" customWidth="1"/>
    <col min="3332" max="3332" width="16.6640625" style="19" customWidth="1"/>
    <col min="3333" max="3333" width="9" style="19" customWidth="1"/>
    <col min="3334" max="3334" width="13.6640625" style="19" customWidth="1"/>
    <col min="3335" max="3335" width="19.33203125" style="19" customWidth="1"/>
    <col min="3336" max="3336" width="11.44140625" style="19" customWidth="1"/>
    <col min="3337" max="3337" width="4.88671875" style="19" customWidth="1"/>
    <col min="3338" max="3338" width="6.109375" style="19" customWidth="1"/>
    <col min="3339" max="3339" width="6.44140625" style="19" bestFit="1" customWidth="1"/>
    <col min="3340" max="3340" width="24" style="19" customWidth="1"/>
    <col min="3341" max="3584" width="9.109375" style="19"/>
    <col min="3585" max="3585" width="5.6640625" style="19" customWidth="1"/>
    <col min="3586" max="3586" width="0" style="19" hidden="1" customWidth="1"/>
    <col min="3587" max="3587" width="13.33203125" style="19" customWidth="1"/>
    <col min="3588" max="3588" width="16.6640625" style="19" customWidth="1"/>
    <col min="3589" max="3589" width="9" style="19" customWidth="1"/>
    <col min="3590" max="3590" width="13.6640625" style="19" customWidth="1"/>
    <col min="3591" max="3591" width="19.33203125" style="19" customWidth="1"/>
    <col min="3592" max="3592" width="11.44140625" style="19" customWidth="1"/>
    <col min="3593" max="3593" width="4.88671875" style="19" customWidth="1"/>
    <col min="3594" max="3594" width="6.109375" style="19" customWidth="1"/>
    <col min="3595" max="3595" width="6.44140625" style="19" bestFit="1" customWidth="1"/>
    <col min="3596" max="3596" width="24" style="19" customWidth="1"/>
    <col min="3597" max="3840" width="9.109375" style="19"/>
    <col min="3841" max="3841" width="5.6640625" style="19" customWidth="1"/>
    <col min="3842" max="3842" width="0" style="19" hidden="1" customWidth="1"/>
    <col min="3843" max="3843" width="13.33203125" style="19" customWidth="1"/>
    <col min="3844" max="3844" width="16.6640625" style="19" customWidth="1"/>
    <col min="3845" max="3845" width="9" style="19" customWidth="1"/>
    <col min="3846" max="3846" width="13.6640625" style="19" customWidth="1"/>
    <col min="3847" max="3847" width="19.33203125" style="19" customWidth="1"/>
    <col min="3848" max="3848" width="11.44140625" style="19" customWidth="1"/>
    <col min="3849" max="3849" width="4.88671875" style="19" customWidth="1"/>
    <col min="3850" max="3850" width="6.109375" style="19" customWidth="1"/>
    <col min="3851" max="3851" width="6.44140625" style="19" bestFit="1" customWidth="1"/>
    <col min="3852" max="3852" width="24" style="19" customWidth="1"/>
    <col min="3853" max="4096" width="9.109375" style="19"/>
    <col min="4097" max="4097" width="5.6640625" style="19" customWidth="1"/>
    <col min="4098" max="4098" width="0" style="19" hidden="1" customWidth="1"/>
    <col min="4099" max="4099" width="13.33203125" style="19" customWidth="1"/>
    <col min="4100" max="4100" width="16.6640625" style="19" customWidth="1"/>
    <col min="4101" max="4101" width="9" style="19" customWidth="1"/>
    <col min="4102" max="4102" width="13.6640625" style="19" customWidth="1"/>
    <col min="4103" max="4103" width="19.33203125" style="19" customWidth="1"/>
    <col min="4104" max="4104" width="11.44140625" style="19" customWidth="1"/>
    <col min="4105" max="4105" width="4.88671875" style="19" customWidth="1"/>
    <col min="4106" max="4106" width="6.109375" style="19" customWidth="1"/>
    <col min="4107" max="4107" width="6.44140625" style="19" bestFit="1" customWidth="1"/>
    <col min="4108" max="4108" width="24" style="19" customWidth="1"/>
    <col min="4109" max="4352" width="9.109375" style="19"/>
    <col min="4353" max="4353" width="5.6640625" style="19" customWidth="1"/>
    <col min="4354" max="4354" width="0" style="19" hidden="1" customWidth="1"/>
    <col min="4355" max="4355" width="13.33203125" style="19" customWidth="1"/>
    <col min="4356" max="4356" width="16.6640625" style="19" customWidth="1"/>
    <col min="4357" max="4357" width="9" style="19" customWidth="1"/>
    <col min="4358" max="4358" width="13.6640625" style="19" customWidth="1"/>
    <col min="4359" max="4359" width="19.33203125" style="19" customWidth="1"/>
    <col min="4360" max="4360" width="11.44140625" style="19" customWidth="1"/>
    <col min="4361" max="4361" width="4.88671875" style="19" customWidth="1"/>
    <col min="4362" max="4362" width="6.109375" style="19" customWidth="1"/>
    <col min="4363" max="4363" width="6.44140625" style="19" bestFit="1" customWidth="1"/>
    <col min="4364" max="4364" width="24" style="19" customWidth="1"/>
    <col min="4365" max="4608" width="9.109375" style="19"/>
    <col min="4609" max="4609" width="5.6640625" style="19" customWidth="1"/>
    <col min="4610" max="4610" width="0" style="19" hidden="1" customWidth="1"/>
    <col min="4611" max="4611" width="13.33203125" style="19" customWidth="1"/>
    <col min="4612" max="4612" width="16.6640625" style="19" customWidth="1"/>
    <col min="4613" max="4613" width="9" style="19" customWidth="1"/>
    <col min="4614" max="4614" width="13.6640625" style="19" customWidth="1"/>
    <col min="4615" max="4615" width="19.33203125" style="19" customWidth="1"/>
    <col min="4616" max="4616" width="11.44140625" style="19" customWidth="1"/>
    <col min="4617" max="4617" width="4.88671875" style="19" customWidth="1"/>
    <col min="4618" max="4618" width="6.109375" style="19" customWidth="1"/>
    <col min="4619" max="4619" width="6.44140625" style="19" bestFit="1" customWidth="1"/>
    <col min="4620" max="4620" width="24" style="19" customWidth="1"/>
    <col min="4621" max="4864" width="9.109375" style="19"/>
    <col min="4865" max="4865" width="5.6640625" style="19" customWidth="1"/>
    <col min="4866" max="4866" width="0" style="19" hidden="1" customWidth="1"/>
    <col min="4867" max="4867" width="13.33203125" style="19" customWidth="1"/>
    <col min="4868" max="4868" width="16.6640625" style="19" customWidth="1"/>
    <col min="4869" max="4869" width="9" style="19" customWidth="1"/>
    <col min="4870" max="4870" width="13.6640625" style="19" customWidth="1"/>
    <col min="4871" max="4871" width="19.33203125" style="19" customWidth="1"/>
    <col min="4872" max="4872" width="11.44140625" style="19" customWidth="1"/>
    <col min="4873" max="4873" width="4.88671875" style="19" customWidth="1"/>
    <col min="4874" max="4874" width="6.109375" style="19" customWidth="1"/>
    <col min="4875" max="4875" width="6.44140625" style="19" bestFit="1" customWidth="1"/>
    <col min="4876" max="4876" width="24" style="19" customWidth="1"/>
    <col min="4877" max="5120" width="9.109375" style="19"/>
    <col min="5121" max="5121" width="5.6640625" style="19" customWidth="1"/>
    <col min="5122" max="5122" width="0" style="19" hidden="1" customWidth="1"/>
    <col min="5123" max="5123" width="13.33203125" style="19" customWidth="1"/>
    <col min="5124" max="5124" width="16.6640625" style="19" customWidth="1"/>
    <col min="5125" max="5125" width="9" style="19" customWidth="1"/>
    <col min="5126" max="5126" width="13.6640625" style="19" customWidth="1"/>
    <col min="5127" max="5127" width="19.33203125" style="19" customWidth="1"/>
    <col min="5128" max="5128" width="11.44140625" style="19" customWidth="1"/>
    <col min="5129" max="5129" width="4.88671875" style="19" customWidth="1"/>
    <col min="5130" max="5130" width="6.109375" style="19" customWidth="1"/>
    <col min="5131" max="5131" width="6.44140625" style="19" bestFit="1" customWidth="1"/>
    <col min="5132" max="5132" width="24" style="19" customWidth="1"/>
    <col min="5133" max="5376" width="9.109375" style="19"/>
    <col min="5377" max="5377" width="5.6640625" style="19" customWidth="1"/>
    <col min="5378" max="5378" width="0" style="19" hidden="1" customWidth="1"/>
    <col min="5379" max="5379" width="13.33203125" style="19" customWidth="1"/>
    <col min="5380" max="5380" width="16.6640625" style="19" customWidth="1"/>
    <col min="5381" max="5381" width="9" style="19" customWidth="1"/>
    <col min="5382" max="5382" width="13.6640625" style="19" customWidth="1"/>
    <col min="5383" max="5383" width="19.33203125" style="19" customWidth="1"/>
    <col min="5384" max="5384" width="11.44140625" style="19" customWidth="1"/>
    <col min="5385" max="5385" width="4.88671875" style="19" customWidth="1"/>
    <col min="5386" max="5386" width="6.109375" style="19" customWidth="1"/>
    <col min="5387" max="5387" width="6.44140625" style="19" bestFit="1" customWidth="1"/>
    <col min="5388" max="5388" width="24" style="19" customWidth="1"/>
    <col min="5389" max="5632" width="9.109375" style="19"/>
    <col min="5633" max="5633" width="5.6640625" style="19" customWidth="1"/>
    <col min="5634" max="5634" width="0" style="19" hidden="1" customWidth="1"/>
    <col min="5635" max="5635" width="13.33203125" style="19" customWidth="1"/>
    <col min="5636" max="5636" width="16.6640625" style="19" customWidth="1"/>
    <col min="5637" max="5637" width="9" style="19" customWidth="1"/>
    <col min="5638" max="5638" width="13.6640625" style="19" customWidth="1"/>
    <col min="5639" max="5639" width="19.33203125" style="19" customWidth="1"/>
    <col min="5640" max="5640" width="11.44140625" style="19" customWidth="1"/>
    <col min="5641" max="5641" width="4.88671875" style="19" customWidth="1"/>
    <col min="5642" max="5642" width="6.109375" style="19" customWidth="1"/>
    <col min="5643" max="5643" width="6.44140625" style="19" bestFit="1" customWidth="1"/>
    <col min="5644" max="5644" width="24" style="19" customWidth="1"/>
    <col min="5645" max="5888" width="9.109375" style="19"/>
    <col min="5889" max="5889" width="5.6640625" style="19" customWidth="1"/>
    <col min="5890" max="5890" width="0" style="19" hidden="1" customWidth="1"/>
    <col min="5891" max="5891" width="13.33203125" style="19" customWidth="1"/>
    <col min="5892" max="5892" width="16.6640625" style="19" customWidth="1"/>
    <col min="5893" max="5893" width="9" style="19" customWidth="1"/>
    <col min="5894" max="5894" width="13.6640625" style="19" customWidth="1"/>
    <col min="5895" max="5895" width="19.33203125" style="19" customWidth="1"/>
    <col min="5896" max="5896" width="11.44140625" style="19" customWidth="1"/>
    <col min="5897" max="5897" width="4.88671875" style="19" customWidth="1"/>
    <col min="5898" max="5898" width="6.109375" style="19" customWidth="1"/>
    <col min="5899" max="5899" width="6.44140625" style="19" bestFit="1" customWidth="1"/>
    <col min="5900" max="5900" width="24" style="19" customWidth="1"/>
    <col min="5901" max="6144" width="9.109375" style="19"/>
    <col min="6145" max="6145" width="5.6640625" style="19" customWidth="1"/>
    <col min="6146" max="6146" width="0" style="19" hidden="1" customWidth="1"/>
    <col min="6147" max="6147" width="13.33203125" style="19" customWidth="1"/>
    <col min="6148" max="6148" width="16.6640625" style="19" customWidth="1"/>
    <col min="6149" max="6149" width="9" style="19" customWidth="1"/>
    <col min="6150" max="6150" width="13.6640625" style="19" customWidth="1"/>
    <col min="6151" max="6151" width="19.33203125" style="19" customWidth="1"/>
    <col min="6152" max="6152" width="11.44140625" style="19" customWidth="1"/>
    <col min="6153" max="6153" width="4.88671875" style="19" customWidth="1"/>
    <col min="6154" max="6154" width="6.109375" style="19" customWidth="1"/>
    <col min="6155" max="6155" width="6.44140625" style="19" bestFit="1" customWidth="1"/>
    <col min="6156" max="6156" width="24" style="19" customWidth="1"/>
    <col min="6157" max="6400" width="9.109375" style="19"/>
    <col min="6401" max="6401" width="5.6640625" style="19" customWidth="1"/>
    <col min="6402" max="6402" width="0" style="19" hidden="1" customWidth="1"/>
    <col min="6403" max="6403" width="13.33203125" style="19" customWidth="1"/>
    <col min="6404" max="6404" width="16.6640625" style="19" customWidth="1"/>
    <col min="6405" max="6405" width="9" style="19" customWidth="1"/>
    <col min="6406" max="6406" width="13.6640625" style="19" customWidth="1"/>
    <col min="6407" max="6407" width="19.33203125" style="19" customWidth="1"/>
    <col min="6408" max="6408" width="11.44140625" style="19" customWidth="1"/>
    <col min="6409" max="6409" width="4.88671875" style="19" customWidth="1"/>
    <col min="6410" max="6410" width="6.109375" style="19" customWidth="1"/>
    <col min="6411" max="6411" width="6.44140625" style="19" bestFit="1" customWidth="1"/>
    <col min="6412" max="6412" width="24" style="19" customWidth="1"/>
    <col min="6413" max="6656" width="9.109375" style="19"/>
    <col min="6657" max="6657" width="5.6640625" style="19" customWidth="1"/>
    <col min="6658" max="6658" width="0" style="19" hidden="1" customWidth="1"/>
    <col min="6659" max="6659" width="13.33203125" style="19" customWidth="1"/>
    <col min="6660" max="6660" width="16.6640625" style="19" customWidth="1"/>
    <col min="6661" max="6661" width="9" style="19" customWidth="1"/>
    <col min="6662" max="6662" width="13.6640625" style="19" customWidth="1"/>
    <col min="6663" max="6663" width="19.33203125" style="19" customWidth="1"/>
    <col min="6664" max="6664" width="11.44140625" style="19" customWidth="1"/>
    <col min="6665" max="6665" width="4.88671875" style="19" customWidth="1"/>
    <col min="6666" max="6666" width="6.109375" style="19" customWidth="1"/>
    <col min="6667" max="6667" width="6.44140625" style="19" bestFit="1" customWidth="1"/>
    <col min="6668" max="6668" width="24" style="19" customWidth="1"/>
    <col min="6669" max="6912" width="9.109375" style="19"/>
    <col min="6913" max="6913" width="5.6640625" style="19" customWidth="1"/>
    <col min="6914" max="6914" width="0" style="19" hidden="1" customWidth="1"/>
    <col min="6915" max="6915" width="13.33203125" style="19" customWidth="1"/>
    <col min="6916" max="6916" width="16.6640625" style="19" customWidth="1"/>
    <col min="6917" max="6917" width="9" style="19" customWidth="1"/>
    <col min="6918" max="6918" width="13.6640625" style="19" customWidth="1"/>
    <col min="6919" max="6919" width="19.33203125" style="19" customWidth="1"/>
    <col min="6920" max="6920" width="11.44140625" style="19" customWidth="1"/>
    <col min="6921" max="6921" width="4.88671875" style="19" customWidth="1"/>
    <col min="6922" max="6922" width="6.109375" style="19" customWidth="1"/>
    <col min="6923" max="6923" width="6.44140625" style="19" bestFit="1" customWidth="1"/>
    <col min="6924" max="6924" width="24" style="19" customWidth="1"/>
    <col min="6925" max="7168" width="9.109375" style="19"/>
    <col min="7169" max="7169" width="5.6640625" style="19" customWidth="1"/>
    <col min="7170" max="7170" width="0" style="19" hidden="1" customWidth="1"/>
    <col min="7171" max="7171" width="13.33203125" style="19" customWidth="1"/>
    <col min="7172" max="7172" width="16.6640625" style="19" customWidth="1"/>
    <col min="7173" max="7173" width="9" style="19" customWidth="1"/>
    <col min="7174" max="7174" width="13.6640625" style="19" customWidth="1"/>
    <col min="7175" max="7175" width="19.33203125" style="19" customWidth="1"/>
    <col min="7176" max="7176" width="11.44140625" style="19" customWidth="1"/>
    <col min="7177" max="7177" width="4.88671875" style="19" customWidth="1"/>
    <col min="7178" max="7178" width="6.109375" style="19" customWidth="1"/>
    <col min="7179" max="7179" width="6.44140625" style="19" bestFit="1" customWidth="1"/>
    <col min="7180" max="7180" width="24" style="19" customWidth="1"/>
    <col min="7181" max="7424" width="9.109375" style="19"/>
    <col min="7425" max="7425" width="5.6640625" style="19" customWidth="1"/>
    <col min="7426" max="7426" width="0" style="19" hidden="1" customWidth="1"/>
    <col min="7427" max="7427" width="13.33203125" style="19" customWidth="1"/>
    <col min="7428" max="7428" width="16.6640625" style="19" customWidth="1"/>
    <col min="7429" max="7429" width="9" style="19" customWidth="1"/>
    <col min="7430" max="7430" width="13.6640625" style="19" customWidth="1"/>
    <col min="7431" max="7431" width="19.33203125" style="19" customWidth="1"/>
    <col min="7432" max="7432" width="11.44140625" style="19" customWidth="1"/>
    <col min="7433" max="7433" width="4.88671875" style="19" customWidth="1"/>
    <col min="7434" max="7434" width="6.109375" style="19" customWidth="1"/>
    <col min="7435" max="7435" width="6.44140625" style="19" bestFit="1" customWidth="1"/>
    <col min="7436" max="7436" width="24" style="19" customWidth="1"/>
    <col min="7437" max="7680" width="9.109375" style="19"/>
    <col min="7681" max="7681" width="5.6640625" style="19" customWidth="1"/>
    <col min="7682" max="7682" width="0" style="19" hidden="1" customWidth="1"/>
    <col min="7683" max="7683" width="13.33203125" style="19" customWidth="1"/>
    <col min="7684" max="7684" width="16.6640625" style="19" customWidth="1"/>
    <col min="7685" max="7685" width="9" style="19" customWidth="1"/>
    <col min="7686" max="7686" width="13.6640625" style="19" customWidth="1"/>
    <col min="7687" max="7687" width="19.33203125" style="19" customWidth="1"/>
    <col min="7688" max="7688" width="11.44140625" style="19" customWidth="1"/>
    <col min="7689" max="7689" width="4.88671875" style="19" customWidth="1"/>
    <col min="7690" max="7690" width="6.109375" style="19" customWidth="1"/>
    <col min="7691" max="7691" width="6.44140625" style="19" bestFit="1" customWidth="1"/>
    <col min="7692" max="7692" width="24" style="19" customWidth="1"/>
    <col min="7693" max="7936" width="9.109375" style="19"/>
    <col min="7937" max="7937" width="5.6640625" style="19" customWidth="1"/>
    <col min="7938" max="7938" width="0" style="19" hidden="1" customWidth="1"/>
    <col min="7939" max="7939" width="13.33203125" style="19" customWidth="1"/>
    <col min="7940" max="7940" width="16.6640625" style="19" customWidth="1"/>
    <col min="7941" max="7941" width="9" style="19" customWidth="1"/>
    <col min="7942" max="7942" width="13.6640625" style="19" customWidth="1"/>
    <col min="7943" max="7943" width="19.33203125" style="19" customWidth="1"/>
    <col min="7944" max="7944" width="11.44140625" style="19" customWidth="1"/>
    <col min="7945" max="7945" width="4.88671875" style="19" customWidth="1"/>
    <col min="7946" max="7946" width="6.109375" style="19" customWidth="1"/>
    <col min="7947" max="7947" width="6.44140625" style="19" bestFit="1" customWidth="1"/>
    <col min="7948" max="7948" width="24" style="19" customWidth="1"/>
    <col min="7949" max="8192" width="9.109375" style="19"/>
    <col min="8193" max="8193" width="5.6640625" style="19" customWidth="1"/>
    <col min="8194" max="8194" width="0" style="19" hidden="1" customWidth="1"/>
    <col min="8195" max="8195" width="13.33203125" style="19" customWidth="1"/>
    <col min="8196" max="8196" width="16.6640625" style="19" customWidth="1"/>
    <col min="8197" max="8197" width="9" style="19" customWidth="1"/>
    <col min="8198" max="8198" width="13.6640625" style="19" customWidth="1"/>
    <col min="8199" max="8199" width="19.33203125" style="19" customWidth="1"/>
    <col min="8200" max="8200" width="11.44140625" style="19" customWidth="1"/>
    <col min="8201" max="8201" width="4.88671875" style="19" customWidth="1"/>
    <col min="8202" max="8202" width="6.109375" style="19" customWidth="1"/>
    <col min="8203" max="8203" width="6.44140625" style="19" bestFit="1" customWidth="1"/>
    <col min="8204" max="8204" width="24" style="19" customWidth="1"/>
    <col min="8205" max="8448" width="9.109375" style="19"/>
    <col min="8449" max="8449" width="5.6640625" style="19" customWidth="1"/>
    <col min="8450" max="8450" width="0" style="19" hidden="1" customWidth="1"/>
    <col min="8451" max="8451" width="13.33203125" style="19" customWidth="1"/>
    <col min="8452" max="8452" width="16.6640625" style="19" customWidth="1"/>
    <col min="8453" max="8453" width="9" style="19" customWidth="1"/>
    <col min="8454" max="8454" width="13.6640625" style="19" customWidth="1"/>
    <col min="8455" max="8455" width="19.33203125" style="19" customWidth="1"/>
    <col min="8456" max="8456" width="11.44140625" style="19" customWidth="1"/>
    <col min="8457" max="8457" width="4.88671875" style="19" customWidth="1"/>
    <col min="8458" max="8458" width="6.109375" style="19" customWidth="1"/>
    <col min="8459" max="8459" width="6.44140625" style="19" bestFit="1" customWidth="1"/>
    <col min="8460" max="8460" width="24" style="19" customWidth="1"/>
    <col min="8461" max="8704" width="9.109375" style="19"/>
    <col min="8705" max="8705" width="5.6640625" style="19" customWidth="1"/>
    <col min="8706" max="8706" width="0" style="19" hidden="1" customWidth="1"/>
    <col min="8707" max="8707" width="13.33203125" style="19" customWidth="1"/>
    <col min="8708" max="8708" width="16.6640625" style="19" customWidth="1"/>
    <col min="8709" max="8709" width="9" style="19" customWidth="1"/>
    <col min="8710" max="8710" width="13.6640625" style="19" customWidth="1"/>
    <col min="8711" max="8711" width="19.33203125" style="19" customWidth="1"/>
    <col min="8712" max="8712" width="11.44140625" style="19" customWidth="1"/>
    <col min="8713" max="8713" width="4.88671875" style="19" customWidth="1"/>
    <col min="8714" max="8714" width="6.109375" style="19" customWidth="1"/>
    <col min="8715" max="8715" width="6.44140625" style="19" bestFit="1" customWidth="1"/>
    <col min="8716" max="8716" width="24" style="19" customWidth="1"/>
    <col min="8717" max="8960" width="9.109375" style="19"/>
    <col min="8961" max="8961" width="5.6640625" style="19" customWidth="1"/>
    <col min="8962" max="8962" width="0" style="19" hidden="1" customWidth="1"/>
    <col min="8963" max="8963" width="13.33203125" style="19" customWidth="1"/>
    <col min="8964" max="8964" width="16.6640625" style="19" customWidth="1"/>
    <col min="8965" max="8965" width="9" style="19" customWidth="1"/>
    <col min="8966" max="8966" width="13.6640625" style="19" customWidth="1"/>
    <col min="8967" max="8967" width="19.33203125" style="19" customWidth="1"/>
    <col min="8968" max="8968" width="11.44140625" style="19" customWidth="1"/>
    <col min="8969" max="8969" width="4.88671875" style="19" customWidth="1"/>
    <col min="8970" max="8970" width="6.109375" style="19" customWidth="1"/>
    <col min="8971" max="8971" width="6.44140625" style="19" bestFit="1" customWidth="1"/>
    <col min="8972" max="8972" width="24" style="19" customWidth="1"/>
    <col min="8973" max="9216" width="9.109375" style="19"/>
    <col min="9217" max="9217" width="5.6640625" style="19" customWidth="1"/>
    <col min="9218" max="9218" width="0" style="19" hidden="1" customWidth="1"/>
    <col min="9219" max="9219" width="13.33203125" style="19" customWidth="1"/>
    <col min="9220" max="9220" width="16.6640625" style="19" customWidth="1"/>
    <col min="9221" max="9221" width="9" style="19" customWidth="1"/>
    <col min="9222" max="9222" width="13.6640625" style="19" customWidth="1"/>
    <col min="9223" max="9223" width="19.33203125" style="19" customWidth="1"/>
    <col min="9224" max="9224" width="11.44140625" style="19" customWidth="1"/>
    <col min="9225" max="9225" width="4.88671875" style="19" customWidth="1"/>
    <col min="9226" max="9226" width="6.109375" style="19" customWidth="1"/>
    <col min="9227" max="9227" width="6.44140625" style="19" bestFit="1" customWidth="1"/>
    <col min="9228" max="9228" width="24" style="19" customWidth="1"/>
    <col min="9229" max="9472" width="9.109375" style="19"/>
    <col min="9473" max="9473" width="5.6640625" style="19" customWidth="1"/>
    <col min="9474" max="9474" width="0" style="19" hidden="1" customWidth="1"/>
    <col min="9475" max="9475" width="13.33203125" style="19" customWidth="1"/>
    <col min="9476" max="9476" width="16.6640625" style="19" customWidth="1"/>
    <col min="9477" max="9477" width="9" style="19" customWidth="1"/>
    <col min="9478" max="9478" width="13.6640625" style="19" customWidth="1"/>
    <col min="9479" max="9479" width="19.33203125" style="19" customWidth="1"/>
    <col min="9480" max="9480" width="11.44140625" style="19" customWidth="1"/>
    <col min="9481" max="9481" width="4.88671875" style="19" customWidth="1"/>
    <col min="9482" max="9482" width="6.109375" style="19" customWidth="1"/>
    <col min="9483" max="9483" width="6.44140625" style="19" bestFit="1" customWidth="1"/>
    <col min="9484" max="9484" width="24" style="19" customWidth="1"/>
    <col min="9485" max="9728" width="9.109375" style="19"/>
    <col min="9729" max="9729" width="5.6640625" style="19" customWidth="1"/>
    <col min="9730" max="9730" width="0" style="19" hidden="1" customWidth="1"/>
    <col min="9731" max="9731" width="13.33203125" style="19" customWidth="1"/>
    <col min="9732" max="9732" width="16.6640625" style="19" customWidth="1"/>
    <col min="9733" max="9733" width="9" style="19" customWidth="1"/>
    <col min="9734" max="9734" width="13.6640625" style="19" customWidth="1"/>
    <col min="9735" max="9735" width="19.33203125" style="19" customWidth="1"/>
    <col min="9736" max="9736" width="11.44140625" style="19" customWidth="1"/>
    <col min="9737" max="9737" width="4.88671875" style="19" customWidth="1"/>
    <col min="9738" max="9738" width="6.109375" style="19" customWidth="1"/>
    <col min="9739" max="9739" width="6.44140625" style="19" bestFit="1" customWidth="1"/>
    <col min="9740" max="9740" width="24" style="19" customWidth="1"/>
    <col min="9741" max="9984" width="9.109375" style="19"/>
    <col min="9985" max="9985" width="5.6640625" style="19" customWidth="1"/>
    <col min="9986" max="9986" width="0" style="19" hidden="1" customWidth="1"/>
    <col min="9987" max="9987" width="13.33203125" style="19" customWidth="1"/>
    <col min="9988" max="9988" width="16.6640625" style="19" customWidth="1"/>
    <col min="9989" max="9989" width="9" style="19" customWidth="1"/>
    <col min="9990" max="9990" width="13.6640625" style="19" customWidth="1"/>
    <col min="9991" max="9991" width="19.33203125" style="19" customWidth="1"/>
    <col min="9992" max="9992" width="11.44140625" style="19" customWidth="1"/>
    <col min="9993" max="9993" width="4.88671875" style="19" customWidth="1"/>
    <col min="9994" max="9994" width="6.109375" style="19" customWidth="1"/>
    <col min="9995" max="9995" width="6.44140625" style="19" bestFit="1" customWidth="1"/>
    <col min="9996" max="9996" width="24" style="19" customWidth="1"/>
    <col min="9997" max="10240" width="9.109375" style="19"/>
    <col min="10241" max="10241" width="5.6640625" style="19" customWidth="1"/>
    <col min="10242" max="10242" width="0" style="19" hidden="1" customWidth="1"/>
    <col min="10243" max="10243" width="13.33203125" style="19" customWidth="1"/>
    <col min="10244" max="10244" width="16.6640625" style="19" customWidth="1"/>
    <col min="10245" max="10245" width="9" style="19" customWidth="1"/>
    <col min="10246" max="10246" width="13.6640625" style="19" customWidth="1"/>
    <col min="10247" max="10247" width="19.33203125" style="19" customWidth="1"/>
    <col min="10248" max="10248" width="11.44140625" style="19" customWidth="1"/>
    <col min="10249" max="10249" width="4.88671875" style="19" customWidth="1"/>
    <col min="10250" max="10250" width="6.109375" style="19" customWidth="1"/>
    <col min="10251" max="10251" width="6.44140625" style="19" bestFit="1" customWidth="1"/>
    <col min="10252" max="10252" width="24" style="19" customWidth="1"/>
    <col min="10253" max="10496" width="9.109375" style="19"/>
    <col min="10497" max="10497" width="5.6640625" style="19" customWidth="1"/>
    <col min="10498" max="10498" width="0" style="19" hidden="1" customWidth="1"/>
    <col min="10499" max="10499" width="13.33203125" style="19" customWidth="1"/>
    <col min="10500" max="10500" width="16.6640625" style="19" customWidth="1"/>
    <col min="10501" max="10501" width="9" style="19" customWidth="1"/>
    <col min="10502" max="10502" width="13.6640625" style="19" customWidth="1"/>
    <col min="10503" max="10503" width="19.33203125" style="19" customWidth="1"/>
    <col min="10504" max="10504" width="11.44140625" style="19" customWidth="1"/>
    <col min="10505" max="10505" width="4.88671875" style="19" customWidth="1"/>
    <col min="10506" max="10506" width="6.109375" style="19" customWidth="1"/>
    <col min="10507" max="10507" width="6.44140625" style="19" bestFit="1" customWidth="1"/>
    <col min="10508" max="10508" width="24" style="19" customWidth="1"/>
    <col min="10509" max="10752" width="9.109375" style="19"/>
    <col min="10753" max="10753" width="5.6640625" style="19" customWidth="1"/>
    <col min="10754" max="10754" width="0" style="19" hidden="1" customWidth="1"/>
    <col min="10755" max="10755" width="13.33203125" style="19" customWidth="1"/>
    <col min="10756" max="10756" width="16.6640625" style="19" customWidth="1"/>
    <col min="10757" max="10757" width="9" style="19" customWidth="1"/>
    <col min="10758" max="10758" width="13.6640625" style="19" customWidth="1"/>
    <col min="10759" max="10759" width="19.33203125" style="19" customWidth="1"/>
    <col min="10760" max="10760" width="11.44140625" style="19" customWidth="1"/>
    <col min="10761" max="10761" width="4.88671875" style="19" customWidth="1"/>
    <col min="10762" max="10762" width="6.109375" style="19" customWidth="1"/>
    <col min="10763" max="10763" width="6.44140625" style="19" bestFit="1" customWidth="1"/>
    <col min="10764" max="10764" width="24" style="19" customWidth="1"/>
    <col min="10765" max="11008" width="9.109375" style="19"/>
    <col min="11009" max="11009" width="5.6640625" style="19" customWidth="1"/>
    <col min="11010" max="11010" width="0" style="19" hidden="1" customWidth="1"/>
    <col min="11011" max="11011" width="13.33203125" style="19" customWidth="1"/>
    <col min="11012" max="11012" width="16.6640625" style="19" customWidth="1"/>
    <col min="11013" max="11013" width="9" style="19" customWidth="1"/>
    <col min="11014" max="11014" width="13.6640625" style="19" customWidth="1"/>
    <col min="11015" max="11015" width="19.33203125" style="19" customWidth="1"/>
    <col min="11016" max="11016" width="11.44140625" style="19" customWidth="1"/>
    <col min="11017" max="11017" width="4.88671875" style="19" customWidth="1"/>
    <col min="11018" max="11018" width="6.109375" style="19" customWidth="1"/>
    <col min="11019" max="11019" width="6.44140625" style="19" bestFit="1" customWidth="1"/>
    <col min="11020" max="11020" width="24" style="19" customWidth="1"/>
    <col min="11021" max="11264" width="9.109375" style="19"/>
    <col min="11265" max="11265" width="5.6640625" style="19" customWidth="1"/>
    <col min="11266" max="11266" width="0" style="19" hidden="1" customWidth="1"/>
    <col min="11267" max="11267" width="13.33203125" style="19" customWidth="1"/>
    <col min="11268" max="11268" width="16.6640625" style="19" customWidth="1"/>
    <col min="11269" max="11269" width="9" style="19" customWidth="1"/>
    <col min="11270" max="11270" width="13.6640625" style="19" customWidth="1"/>
    <col min="11271" max="11271" width="19.33203125" style="19" customWidth="1"/>
    <col min="11272" max="11272" width="11.44140625" style="19" customWidth="1"/>
    <col min="11273" max="11273" width="4.88671875" style="19" customWidth="1"/>
    <col min="11274" max="11274" width="6.109375" style="19" customWidth="1"/>
    <col min="11275" max="11275" width="6.44140625" style="19" bestFit="1" customWidth="1"/>
    <col min="11276" max="11276" width="24" style="19" customWidth="1"/>
    <col min="11277" max="11520" width="9.109375" style="19"/>
    <col min="11521" max="11521" width="5.6640625" style="19" customWidth="1"/>
    <col min="11522" max="11522" width="0" style="19" hidden="1" customWidth="1"/>
    <col min="11523" max="11523" width="13.33203125" style="19" customWidth="1"/>
    <col min="11524" max="11524" width="16.6640625" style="19" customWidth="1"/>
    <col min="11525" max="11525" width="9" style="19" customWidth="1"/>
    <col min="11526" max="11526" width="13.6640625" style="19" customWidth="1"/>
    <col min="11527" max="11527" width="19.33203125" style="19" customWidth="1"/>
    <col min="11528" max="11528" width="11.44140625" style="19" customWidth="1"/>
    <col min="11529" max="11529" width="4.88671875" style="19" customWidth="1"/>
    <col min="11530" max="11530" width="6.109375" style="19" customWidth="1"/>
    <col min="11531" max="11531" width="6.44140625" style="19" bestFit="1" customWidth="1"/>
    <col min="11532" max="11532" width="24" style="19" customWidth="1"/>
    <col min="11533" max="11776" width="9.109375" style="19"/>
    <col min="11777" max="11777" width="5.6640625" style="19" customWidth="1"/>
    <col min="11778" max="11778" width="0" style="19" hidden="1" customWidth="1"/>
    <col min="11779" max="11779" width="13.33203125" style="19" customWidth="1"/>
    <col min="11780" max="11780" width="16.6640625" style="19" customWidth="1"/>
    <col min="11781" max="11781" width="9" style="19" customWidth="1"/>
    <col min="11782" max="11782" width="13.6640625" style="19" customWidth="1"/>
    <col min="11783" max="11783" width="19.33203125" style="19" customWidth="1"/>
    <col min="11784" max="11784" width="11.44140625" style="19" customWidth="1"/>
    <col min="11785" max="11785" width="4.88671875" style="19" customWidth="1"/>
    <col min="11786" max="11786" width="6.109375" style="19" customWidth="1"/>
    <col min="11787" max="11787" width="6.44140625" style="19" bestFit="1" customWidth="1"/>
    <col min="11788" max="11788" width="24" style="19" customWidth="1"/>
    <col min="11789" max="12032" width="9.109375" style="19"/>
    <col min="12033" max="12033" width="5.6640625" style="19" customWidth="1"/>
    <col min="12034" max="12034" width="0" style="19" hidden="1" customWidth="1"/>
    <col min="12035" max="12035" width="13.33203125" style="19" customWidth="1"/>
    <col min="12036" max="12036" width="16.6640625" style="19" customWidth="1"/>
    <col min="12037" max="12037" width="9" style="19" customWidth="1"/>
    <col min="12038" max="12038" width="13.6640625" style="19" customWidth="1"/>
    <col min="12039" max="12039" width="19.33203125" style="19" customWidth="1"/>
    <col min="12040" max="12040" width="11.44140625" style="19" customWidth="1"/>
    <col min="12041" max="12041" width="4.88671875" style="19" customWidth="1"/>
    <col min="12042" max="12042" width="6.109375" style="19" customWidth="1"/>
    <col min="12043" max="12043" width="6.44140625" style="19" bestFit="1" customWidth="1"/>
    <col min="12044" max="12044" width="24" style="19" customWidth="1"/>
    <col min="12045" max="12288" width="9.109375" style="19"/>
    <col min="12289" max="12289" width="5.6640625" style="19" customWidth="1"/>
    <col min="12290" max="12290" width="0" style="19" hidden="1" customWidth="1"/>
    <col min="12291" max="12291" width="13.33203125" style="19" customWidth="1"/>
    <col min="12292" max="12292" width="16.6640625" style="19" customWidth="1"/>
    <col min="12293" max="12293" width="9" style="19" customWidth="1"/>
    <col min="12294" max="12294" width="13.6640625" style="19" customWidth="1"/>
    <col min="12295" max="12295" width="19.33203125" style="19" customWidth="1"/>
    <col min="12296" max="12296" width="11.44140625" style="19" customWidth="1"/>
    <col min="12297" max="12297" width="4.88671875" style="19" customWidth="1"/>
    <col min="12298" max="12298" width="6.109375" style="19" customWidth="1"/>
    <col min="12299" max="12299" width="6.44140625" style="19" bestFit="1" customWidth="1"/>
    <col min="12300" max="12300" width="24" style="19" customWidth="1"/>
    <col min="12301" max="12544" width="9.109375" style="19"/>
    <col min="12545" max="12545" width="5.6640625" style="19" customWidth="1"/>
    <col min="12546" max="12546" width="0" style="19" hidden="1" customWidth="1"/>
    <col min="12547" max="12547" width="13.33203125" style="19" customWidth="1"/>
    <col min="12548" max="12548" width="16.6640625" style="19" customWidth="1"/>
    <col min="12549" max="12549" width="9" style="19" customWidth="1"/>
    <col min="12550" max="12550" width="13.6640625" style="19" customWidth="1"/>
    <col min="12551" max="12551" width="19.33203125" style="19" customWidth="1"/>
    <col min="12552" max="12552" width="11.44140625" style="19" customWidth="1"/>
    <col min="12553" max="12553" width="4.88671875" style="19" customWidth="1"/>
    <col min="12554" max="12554" width="6.109375" style="19" customWidth="1"/>
    <col min="12555" max="12555" width="6.44140625" style="19" bestFit="1" customWidth="1"/>
    <col min="12556" max="12556" width="24" style="19" customWidth="1"/>
    <col min="12557" max="12800" width="9.109375" style="19"/>
    <col min="12801" max="12801" width="5.6640625" style="19" customWidth="1"/>
    <col min="12802" max="12802" width="0" style="19" hidden="1" customWidth="1"/>
    <col min="12803" max="12803" width="13.33203125" style="19" customWidth="1"/>
    <col min="12804" max="12804" width="16.6640625" style="19" customWidth="1"/>
    <col min="12805" max="12805" width="9" style="19" customWidth="1"/>
    <col min="12806" max="12806" width="13.6640625" style="19" customWidth="1"/>
    <col min="12807" max="12807" width="19.33203125" style="19" customWidth="1"/>
    <col min="12808" max="12808" width="11.44140625" style="19" customWidth="1"/>
    <col min="12809" max="12809" width="4.88671875" style="19" customWidth="1"/>
    <col min="12810" max="12810" width="6.109375" style="19" customWidth="1"/>
    <col min="12811" max="12811" width="6.44140625" style="19" bestFit="1" customWidth="1"/>
    <col min="12812" max="12812" width="24" style="19" customWidth="1"/>
    <col min="12813" max="13056" width="9.109375" style="19"/>
    <col min="13057" max="13057" width="5.6640625" style="19" customWidth="1"/>
    <col min="13058" max="13058" width="0" style="19" hidden="1" customWidth="1"/>
    <col min="13059" max="13059" width="13.33203125" style="19" customWidth="1"/>
    <col min="13060" max="13060" width="16.6640625" style="19" customWidth="1"/>
    <col min="13061" max="13061" width="9" style="19" customWidth="1"/>
    <col min="13062" max="13062" width="13.6640625" style="19" customWidth="1"/>
    <col min="13063" max="13063" width="19.33203125" style="19" customWidth="1"/>
    <col min="13064" max="13064" width="11.44140625" style="19" customWidth="1"/>
    <col min="13065" max="13065" width="4.88671875" style="19" customWidth="1"/>
    <col min="13066" max="13066" width="6.109375" style="19" customWidth="1"/>
    <col min="13067" max="13067" width="6.44140625" style="19" bestFit="1" customWidth="1"/>
    <col min="13068" max="13068" width="24" style="19" customWidth="1"/>
    <col min="13069" max="13312" width="9.109375" style="19"/>
    <col min="13313" max="13313" width="5.6640625" style="19" customWidth="1"/>
    <col min="13314" max="13314" width="0" style="19" hidden="1" customWidth="1"/>
    <col min="13315" max="13315" width="13.33203125" style="19" customWidth="1"/>
    <col min="13316" max="13316" width="16.6640625" style="19" customWidth="1"/>
    <col min="13317" max="13317" width="9" style="19" customWidth="1"/>
    <col min="13318" max="13318" width="13.6640625" style="19" customWidth="1"/>
    <col min="13319" max="13319" width="19.33203125" style="19" customWidth="1"/>
    <col min="13320" max="13320" width="11.44140625" style="19" customWidth="1"/>
    <col min="13321" max="13321" width="4.88671875" style="19" customWidth="1"/>
    <col min="13322" max="13322" width="6.109375" style="19" customWidth="1"/>
    <col min="13323" max="13323" width="6.44140625" style="19" bestFit="1" customWidth="1"/>
    <col min="13324" max="13324" width="24" style="19" customWidth="1"/>
    <col min="13325" max="13568" width="9.109375" style="19"/>
    <col min="13569" max="13569" width="5.6640625" style="19" customWidth="1"/>
    <col min="13570" max="13570" width="0" style="19" hidden="1" customWidth="1"/>
    <col min="13571" max="13571" width="13.33203125" style="19" customWidth="1"/>
    <col min="13572" max="13572" width="16.6640625" style="19" customWidth="1"/>
    <col min="13573" max="13573" width="9" style="19" customWidth="1"/>
    <col min="13574" max="13574" width="13.6640625" style="19" customWidth="1"/>
    <col min="13575" max="13575" width="19.33203125" style="19" customWidth="1"/>
    <col min="13576" max="13576" width="11.44140625" style="19" customWidth="1"/>
    <col min="13577" max="13577" width="4.88671875" style="19" customWidth="1"/>
    <col min="13578" max="13578" width="6.109375" style="19" customWidth="1"/>
    <col min="13579" max="13579" width="6.44140625" style="19" bestFit="1" customWidth="1"/>
    <col min="13580" max="13580" width="24" style="19" customWidth="1"/>
    <col min="13581" max="13824" width="9.109375" style="19"/>
    <col min="13825" max="13825" width="5.6640625" style="19" customWidth="1"/>
    <col min="13826" max="13826" width="0" style="19" hidden="1" customWidth="1"/>
    <col min="13827" max="13827" width="13.33203125" style="19" customWidth="1"/>
    <col min="13828" max="13828" width="16.6640625" style="19" customWidth="1"/>
    <col min="13829" max="13829" width="9" style="19" customWidth="1"/>
    <col min="13830" max="13830" width="13.6640625" style="19" customWidth="1"/>
    <col min="13831" max="13831" width="19.33203125" style="19" customWidth="1"/>
    <col min="13832" max="13832" width="11.44140625" style="19" customWidth="1"/>
    <col min="13833" max="13833" width="4.88671875" style="19" customWidth="1"/>
    <col min="13834" max="13834" width="6.109375" style="19" customWidth="1"/>
    <col min="13835" max="13835" width="6.44140625" style="19" bestFit="1" customWidth="1"/>
    <col min="13836" max="13836" width="24" style="19" customWidth="1"/>
    <col min="13837" max="14080" width="9.109375" style="19"/>
    <col min="14081" max="14081" width="5.6640625" style="19" customWidth="1"/>
    <col min="14082" max="14082" width="0" style="19" hidden="1" customWidth="1"/>
    <col min="14083" max="14083" width="13.33203125" style="19" customWidth="1"/>
    <col min="14084" max="14084" width="16.6640625" style="19" customWidth="1"/>
    <col min="14085" max="14085" width="9" style="19" customWidth="1"/>
    <col min="14086" max="14086" width="13.6640625" style="19" customWidth="1"/>
    <col min="14087" max="14087" width="19.33203125" style="19" customWidth="1"/>
    <col min="14088" max="14088" width="11.44140625" style="19" customWidth="1"/>
    <col min="14089" max="14089" width="4.88671875" style="19" customWidth="1"/>
    <col min="14090" max="14090" width="6.109375" style="19" customWidth="1"/>
    <col min="14091" max="14091" width="6.44140625" style="19" bestFit="1" customWidth="1"/>
    <col min="14092" max="14092" width="24" style="19" customWidth="1"/>
    <col min="14093" max="14336" width="9.109375" style="19"/>
    <col min="14337" max="14337" width="5.6640625" style="19" customWidth="1"/>
    <col min="14338" max="14338" width="0" style="19" hidden="1" customWidth="1"/>
    <col min="14339" max="14339" width="13.33203125" style="19" customWidth="1"/>
    <col min="14340" max="14340" width="16.6640625" style="19" customWidth="1"/>
    <col min="14341" max="14341" width="9" style="19" customWidth="1"/>
    <col min="14342" max="14342" width="13.6640625" style="19" customWidth="1"/>
    <col min="14343" max="14343" width="19.33203125" style="19" customWidth="1"/>
    <col min="14344" max="14344" width="11.44140625" style="19" customWidth="1"/>
    <col min="14345" max="14345" width="4.88671875" style="19" customWidth="1"/>
    <col min="14346" max="14346" width="6.109375" style="19" customWidth="1"/>
    <col min="14347" max="14347" width="6.44140625" style="19" bestFit="1" customWidth="1"/>
    <col min="14348" max="14348" width="24" style="19" customWidth="1"/>
    <col min="14349" max="14592" width="9.109375" style="19"/>
    <col min="14593" max="14593" width="5.6640625" style="19" customWidth="1"/>
    <col min="14594" max="14594" width="0" style="19" hidden="1" customWidth="1"/>
    <col min="14595" max="14595" width="13.33203125" style="19" customWidth="1"/>
    <col min="14596" max="14596" width="16.6640625" style="19" customWidth="1"/>
    <col min="14597" max="14597" width="9" style="19" customWidth="1"/>
    <col min="14598" max="14598" width="13.6640625" style="19" customWidth="1"/>
    <col min="14599" max="14599" width="19.33203125" style="19" customWidth="1"/>
    <col min="14600" max="14600" width="11.44140625" style="19" customWidth="1"/>
    <col min="14601" max="14601" width="4.88671875" style="19" customWidth="1"/>
    <col min="14602" max="14602" width="6.109375" style="19" customWidth="1"/>
    <col min="14603" max="14603" width="6.44140625" style="19" bestFit="1" customWidth="1"/>
    <col min="14604" max="14604" width="24" style="19" customWidth="1"/>
    <col min="14605" max="14848" width="9.109375" style="19"/>
    <col min="14849" max="14849" width="5.6640625" style="19" customWidth="1"/>
    <col min="14850" max="14850" width="0" style="19" hidden="1" customWidth="1"/>
    <col min="14851" max="14851" width="13.33203125" style="19" customWidth="1"/>
    <col min="14852" max="14852" width="16.6640625" style="19" customWidth="1"/>
    <col min="14853" max="14853" width="9" style="19" customWidth="1"/>
    <col min="14854" max="14854" width="13.6640625" style="19" customWidth="1"/>
    <col min="14855" max="14855" width="19.33203125" style="19" customWidth="1"/>
    <col min="14856" max="14856" width="11.44140625" style="19" customWidth="1"/>
    <col min="14857" max="14857" width="4.88671875" style="19" customWidth="1"/>
    <col min="14858" max="14858" width="6.109375" style="19" customWidth="1"/>
    <col min="14859" max="14859" width="6.44140625" style="19" bestFit="1" customWidth="1"/>
    <col min="14860" max="14860" width="24" style="19" customWidth="1"/>
    <col min="14861" max="15104" width="9.109375" style="19"/>
    <col min="15105" max="15105" width="5.6640625" style="19" customWidth="1"/>
    <col min="15106" max="15106" width="0" style="19" hidden="1" customWidth="1"/>
    <col min="15107" max="15107" width="13.33203125" style="19" customWidth="1"/>
    <col min="15108" max="15108" width="16.6640625" style="19" customWidth="1"/>
    <col min="15109" max="15109" width="9" style="19" customWidth="1"/>
    <col min="15110" max="15110" width="13.6640625" style="19" customWidth="1"/>
    <col min="15111" max="15111" width="19.33203125" style="19" customWidth="1"/>
    <col min="15112" max="15112" width="11.44140625" style="19" customWidth="1"/>
    <col min="15113" max="15113" width="4.88671875" style="19" customWidth="1"/>
    <col min="15114" max="15114" width="6.109375" style="19" customWidth="1"/>
    <col min="15115" max="15115" width="6.44140625" style="19" bestFit="1" customWidth="1"/>
    <col min="15116" max="15116" width="24" style="19" customWidth="1"/>
    <col min="15117" max="15360" width="9.109375" style="19"/>
    <col min="15361" max="15361" width="5.6640625" style="19" customWidth="1"/>
    <col min="15362" max="15362" width="0" style="19" hidden="1" customWidth="1"/>
    <col min="15363" max="15363" width="13.33203125" style="19" customWidth="1"/>
    <col min="15364" max="15364" width="16.6640625" style="19" customWidth="1"/>
    <col min="15365" max="15365" width="9" style="19" customWidth="1"/>
    <col min="15366" max="15366" width="13.6640625" style="19" customWidth="1"/>
    <col min="15367" max="15367" width="19.33203125" style="19" customWidth="1"/>
    <col min="15368" max="15368" width="11.44140625" style="19" customWidth="1"/>
    <col min="15369" max="15369" width="4.88671875" style="19" customWidth="1"/>
    <col min="15370" max="15370" width="6.109375" style="19" customWidth="1"/>
    <col min="15371" max="15371" width="6.44140625" style="19" bestFit="1" customWidth="1"/>
    <col min="15372" max="15372" width="24" style="19" customWidth="1"/>
    <col min="15373" max="15616" width="9.109375" style="19"/>
    <col min="15617" max="15617" width="5.6640625" style="19" customWidth="1"/>
    <col min="15618" max="15618" width="0" style="19" hidden="1" customWidth="1"/>
    <col min="15619" max="15619" width="13.33203125" style="19" customWidth="1"/>
    <col min="15620" max="15620" width="16.6640625" style="19" customWidth="1"/>
    <col min="15621" max="15621" width="9" style="19" customWidth="1"/>
    <col min="15622" max="15622" width="13.6640625" style="19" customWidth="1"/>
    <col min="15623" max="15623" width="19.33203125" style="19" customWidth="1"/>
    <col min="15624" max="15624" width="11.44140625" style="19" customWidth="1"/>
    <col min="15625" max="15625" width="4.88671875" style="19" customWidth="1"/>
    <col min="15626" max="15626" width="6.109375" style="19" customWidth="1"/>
    <col min="15627" max="15627" width="6.44140625" style="19" bestFit="1" customWidth="1"/>
    <col min="15628" max="15628" width="24" style="19" customWidth="1"/>
    <col min="15629" max="15872" width="9.109375" style="19"/>
    <col min="15873" max="15873" width="5.6640625" style="19" customWidth="1"/>
    <col min="15874" max="15874" width="0" style="19" hidden="1" customWidth="1"/>
    <col min="15875" max="15875" width="13.33203125" style="19" customWidth="1"/>
    <col min="15876" max="15876" width="16.6640625" style="19" customWidth="1"/>
    <col min="15877" max="15877" width="9" style="19" customWidth="1"/>
    <col min="15878" max="15878" width="13.6640625" style="19" customWidth="1"/>
    <col min="15879" max="15879" width="19.33203125" style="19" customWidth="1"/>
    <col min="15880" max="15880" width="11.44140625" style="19" customWidth="1"/>
    <col min="15881" max="15881" width="4.88671875" style="19" customWidth="1"/>
    <col min="15882" max="15882" width="6.109375" style="19" customWidth="1"/>
    <col min="15883" max="15883" width="6.44140625" style="19" bestFit="1" customWidth="1"/>
    <col min="15884" max="15884" width="24" style="19" customWidth="1"/>
    <col min="15885" max="16128" width="9.109375" style="19"/>
    <col min="16129" max="16129" width="5.6640625" style="19" customWidth="1"/>
    <col min="16130" max="16130" width="0" style="19" hidden="1" customWidth="1"/>
    <col min="16131" max="16131" width="13.33203125" style="19" customWidth="1"/>
    <col min="16132" max="16132" width="16.6640625" style="19" customWidth="1"/>
    <col min="16133" max="16133" width="9" style="19" customWidth="1"/>
    <col min="16134" max="16134" width="13.6640625" style="19" customWidth="1"/>
    <col min="16135" max="16135" width="19.33203125" style="19" customWidth="1"/>
    <col min="16136" max="16136" width="11.44140625" style="19" customWidth="1"/>
    <col min="16137" max="16137" width="4.88671875" style="19" customWidth="1"/>
    <col min="16138" max="16138" width="6.109375" style="19" customWidth="1"/>
    <col min="16139" max="16139" width="6.44140625" style="19" bestFit="1" customWidth="1"/>
    <col min="16140" max="16140" width="24" style="19" customWidth="1"/>
    <col min="16141" max="16384" width="9.109375" style="19"/>
  </cols>
  <sheetData>
    <row r="1" spans="1:12" s="10" customFormat="1" ht="15.6">
      <c r="A1" s="14" t="s">
        <v>0</v>
      </c>
      <c r="D1" s="15"/>
      <c r="E1" s="28"/>
      <c r="F1" s="16"/>
      <c r="G1" s="16"/>
      <c r="H1" s="17"/>
      <c r="I1" s="17"/>
      <c r="J1" s="18"/>
      <c r="K1" s="9"/>
      <c r="L1" s="9"/>
    </row>
    <row r="2" spans="1:12" s="10" customFormat="1" ht="15.6">
      <c r="A2" s="20" t="s">
        <v>64</v>
      </c>
      <c r="D2" s="15"/>
      <c r="E2" s="28"/>
      <c r="F2" s="16"/>
      <c r="G2" s="17"/>
      <c r="H2" s="17"/>
      <c r="I2" s="18"/>
      <c r="J2" s="18"/>
      <c r="K2" s="18"/>
      <c r="L2" s="11"/>
    </row>
    <row r="3" spans="1:12" s="7" customFormat="1" ht="12" customHeight="1">
      <c r="A3" s="19"/>
      <c r="B3" s="19"/>
      <c r="C3" s="19"/>
      <c r="D3" s="31"/>
      <c r="E3" s="32"/>
      <c r="F3" s="33"/>
      <c r="G3" s="33"/>
      <c r="H3" s="33"/>
      <c r="I3" s="33"/>
      <c r="J3" s="416"/>
      <c r="K3" s="12"/>
      <c r="L3" s="417"/>
    </row>
    <row r="4" spans="1:12" s="40" customFormat="1" ht="15.6">
      <c r="C4" s="10" t="s">
        <v>658</v>
      </c>
      <c r="D4" s="10"/>
      <c r="E4" s="32"/>
      <c r="F4" s="15"/>
      <c r="G4" s="15"/>
      <c r="H4" s="37"/>
      <c r="I4" s="37"/>
      <c r="J4" s="418"/>
      <c r="K4" s="38"/>
    </row>
    <row r="5" spans="1:12" s="40" customFormat="1" ht="15" customHeight="1" thickBot="1">
      <c r="C5" s="31"/>
      <c r="D5" s="31"/>
      <c r="E5" s="32"/>
      <c r="F5" s="15"/>
      <c r="G5" s="15"/>
      <c r="H5" s="37"/>
      <c r="I5" s="37"/>
      <c r="J5" s="418"/>
      <c r="K5" s="38"/>
    </row>
    <row r="6" spans="1:12" s="29" customFormat="1" ht="13.5" customHeight="1" thickBot="1">
      <c r="A6" s="356" t="s">
        <v>70</v>
      </c>
      <c r="B6" s="419" t="s">
        <v>168</v>
      </c>
      <c r="C6" s="420" t="s">
        <v>2</v>
      </c>
      <c r="D6" s="44" t="s">
        <v>3</v>
      </c>
      <c r="E6" s="45" t="s">
        <v>4</v>
      </c>
      <c r="F6" s="2" t="s">
        <v>5</v>
      </c>
      <c r="G6" s="2" t="s">
        <v>6</v>
      </c>
      <c r="H6" s="2" t="s">
        <v>486</v>
      </c>
      <c r="I6" s="2" t="s">
        <v>8</v>
      </c>
      <c r="J6" s="421" t="s">
        <v>180</v>
      </c>
      <c r="K6" s="13" t="s">
        <v>9</v>
      </c>
      <c r="L6" s="48" t="s">
        <v>10</v>
      </c>
    </row>
    <row r="7" spans="1:12" ht="18" customHeight="1">
      <c r="A7" s="422">
        <v>1</v>
      </c>
      <c r="B7" s="423"/>
      <c r="C7" s="4" t="s">
        <v>704</v>
      </c>
      <c r="D7" s="5" t="s">
        <v>705</v>
      </c>
      <c r="E7" s="8" t="s">
        <v>706</v>
      </c>
      <c r="F7" s="6" t="s">
        <v>192</v>
      </c>
      <c r="G7" s="6" t="s">
        <v>59</v>
      </c>
      <c r="H7" s="6"/>
      <c r="I7" s="424">
        <v>18</v>
      </c>
      <c r="J7" s="425">
        <v>27.29</v>
      </c>
      <c r="K7" s="360" t="str">
        <f t="shared" ref="K7:K38" si="0">IF(ISBLANK(J7),"",IF(J7&lt;=25.95,"KSM",IF(J7&lt;=27.35,"I A",IF(J7&lt;=29.24,"II A",IF(J7&lt;=31.74,"III A",IF(J7&lt;=33.74,"I JA",IF(J7&lt;=35.44,"II JA",IF(J7&lt;=36.74,"III JA"))))))))</f>
        <v>I A</v>
      </c>
      <c r="L7" s="6" t="s">
        <v>707</v>
      </c>
    </row>
    <row r="8" spans="1:12" ht="18" customHeight="1">
      <c r="A8" s="422">
        <v>2</v>
      </c>
      <c r="B8" s="423"/>
      <c r="C8" s="4" t="s">
        <v>745</v>
      </c>
      <c r="D8" s="5" t="s">
        <v>522</v>
      </c>
      <c r="E8" s="8" t="s">
        <v>746</v>
      </c>
      <c r="F8" s="6" t="s">
        <v>192</v>
      </c>
      <c r="G8" s="6" t="s">
        <v>59</v>
      </c>
      <c r="H8" s="6"/>
      <c r="I8" s="424">
        <v>14</v>
      </c>
      <c r="J8" s="425">
        <v>27.34</v>
      </c>
      <c r="K8" s="360" t="str">
        <f t="shared" si="0"/>
        <v>I A</v>
      </c>
      <c r="L8" s="6" t="s">
        <v>707</v>
      </c>
    </row>
    <row r="9" spans="1:12" ht="18" customHeight="1">
      <c r="A9" s="422">
        <v>3</v>
      </c>
      <c r="B9" s="423"/>
      <c r="C9" s="4" t="s">
        <v>747</v>
      </c>
      <c r="D9" s="5" t="s">
        <v>748</v>
      </c>
      <c r="E9" s="8" t="s">
        <v>749</v>
      </c>
      <c r="F9" s="6" t="s">
        <v>220</v>
      </c>
      <c r="G9" s="6" t="s">
        <v>221</v>
      </c>
      <c r="H9" s="6"/>
      <c r="I9" s="424">
        <v>11</v>
      </c>
      <c r="J9" s="425">
        <v>27.49</v>
      </c>
      <c r="K9" s="360" t="str">
        <f t="shared" si="0"/>
        <v>II A</v>
      </c>
      <c r="L9" s="6" t="s">
        <v>566</v>
      </c>
    </row>
    <row r="10" spans="1:12" ht="18" customHeight="1">
      <c r="A10" s="422">
        <v>4</v>
      </c>
      <c r="B10" s="423"/>
      <c r="C10" s="4" t="s">
        <v>701</v>
      </c>
      <c r="D10" s="5" t="s">
        <v>702</v>
      </c>
      <c r="E10" s="8" t="s">
        <v>703</v>
      </c>
      <c r="F10" s="6" t="s">
        <v>429</v>
      </c>
      <c r="G10" s="6" t="s">
        <v>13</v>
      </c>
      <c r="H10" s="6"/>
      <c r="I10" s="424">
        <v>9</v>
      </c>
      <c r="J10" s="425">
        <v>28.14</v>
      </c>
      <c r="K10" s="360" t="str">
        <f t="shared" si="0"/>
        <v>II A</v>
      </c>
      <c r="L10" s="6" t="s">
        <v>550</v>
      </c>
    </row>
    <row r="11" spans="1:12" ht="18" customHeight="1">
      <c r="A11" s="422">
        <v>5</v>
      </c>
      <c r="B11" s="423"/>
      <c r="C11" s="4" t="s">
        <v>716</v>
      </c>
      <c r="D11" s="5" t="s">
        <v>717</v>
      </c>
      <c r="E11" s="8" t="s">
        <v>718</v>
      </c>
      <c r="F11" s="6" t="s">
        <v>93</v>
      </c>
      <c r="G11" s="6" t="s">
        <v>59</v>
      </c>
      <c r="H11" s="6"/>
      <c r="I11" s="424">
        <v>8</v>
      </c>
      <c r="J11" s="425">
        <v>28.39</v>
      </c>
      <c r="K11" s="360" t="str">
        <f t="shared" si="0"/>
        <v>II A</v>
      </c>
      <c r="L11" s="6" t="s">
        <v>719</v>
      </c>
    </row>
    <row r="12" spans="1:12" ht="18" customHeight="1">
      <c r="A12" s="422">
        <v>6</v>
      </c>
      <c r="B12" s="423"/>
      <c r="C12" s="4" t="s">
        <v>726</v>
      </c>
      <c r="D12" s="5" t="s">
        <v>727</v>
      </c>
      <c r="E12" s="8" t="s">
        <v>728</v>
      </c>
      <c r="F12" s="6" t="s">
        <v>93</v>
      </c>
      <c r="G12" s="6" t="s">
        <v>59</v>
      </c>
      <c r="H12" s="6"/>
      <c r="I12" s="424">
        <v>7</v>
      </c>
      <c r="J12" s="425">
        <v>28.59</v>
      </c>
      <c r="K12" s="360" t="str">
        <f t="shared" si="0"/>
        <v>II A</v>
      </c>
      <c r="L12" s="6" t="s">
        <v>729</v>
      </c>
    </row>
    <row r="13" spans="1:12" ht="18" customHeight="1">
      <c r="A13" s="422">
        <v>7</v>
      </c>
      <c r="B13" s="423"/>
      <c r="C13" s="4" t="s">
        <v>736</v>
      </c>
      <c r="D13" s="5" t="s">
        <v>737</v>
      </c>
      <c r="E13" s="8" t="s">
        <v>738</v>
      </c>
      <c r="F13" s="6" t="s">
        <v>93</v>
      </c>
      <c r="G13" s="6" t="s">
        <v>59</v>
      </c>
      <c r="H13" s="6"/>
      <c r="I13" s="424">
        <v>6</v>
      </c>
      <c r="J13" s="425">
        <v>28.61</v>
      </c>
      <c r="K13" s="360" t="str">
        <f t="shared" si="0"/>
        <v>II A</v>
      </c>
      <c r="L13" s="6" t="s">
        <v>682</v>
      </c>
    </row>
    <row r="14" spans="1:12" ht="18" customHeight="1">
      <c r="A14" s="422">
        <v>8</v>
      </c>
      <c r="B14" s="423"/>
      <c r="C14" s="4" t="s">
        <v>734</v>
      </c>
      <c r="D14" s="5" t="s">
        <v>709</v>
      </c>
      <c r="E14" s="8" t="s">
        <v>735</v>
      </c>
      <c r="F14" s="6" t="s">
        <v>53</v>
      </c>
      <c r="G14" s="6" t="s">
        <v>14</v>
      </c>
      <c r="H14" s="6"/>
      <c r="I14" s="424">
        <v>5</v>
      </c>
      <c r="J14" s="425">
        <v>28.74</v>
      </c>
      <c r="K14" s="360" t="str">
        <f t="shared" si="0"/>
        <v>II A</v>
      </c>
      <c r="L14" s="6" t="s">
        <v>559</v>
      </c>
    </row>
    <row r="15" spans="1:12" ht="18" customHeight="1">
      <c r="A15" s="422">
        <v>9</v>
      </c>
      <c r="B15" s="423"/>
      <c r="C15" s="4" t="s">
        <v>30</v>
      </c>
      <c r="D15" s="5" t="s">
        <v>724</v>
      </c>
      <c r="E15" s="8" t="s">
        <v>725</v>
      </c>
      <c r="F15" s="6" t="s">
        <v>526</v>
      </c>
      <c r="G15" s="6" t="s">
        <v>527</v>
      </c>
      <c r="H15" s="6"/>
      <c r="I15" s="424">
        <v>4</v>
      </c>
      <c r="J15" s="425">
        <v>29.13</v>
      </c>
      <c r="K15" s="360" t="str">
        <f t="shared" si="0"/>
        <v>II A</v>
      </c>
      <c r="L15" s="6" t="s">
        <v>529</v>
      </c>
    </row>
    <row r="16" spans="1:12" ht="18" customHeight="1">
      <c r="A16" s="422">
        <v>10</v>
      </c>
      <c r="B16" s="423"/>
      <c r="C16" s="4" t="s">
        <v>692</v>
      </c>
      <c r="D16" s="5" t="s">
        <v>693</v>
      </c>
      <c r="E16" s="8">
        <v>39408</v>
      </c>
      <c r="F16" s="6" t="s">
        <v>26</v>
      </c>
      <c r="G16" s="6" t="s">
        <v>13</v>
      </c>
      <c r="H16" s="6"/>
      <c r="I16" s="424" t="s">
        <v>18</v>
      </c>
      <c r="J16" s="425">
        <v>29.16</v>
      </c>
      <c r="K16" s="360" t="str">
        <f t="shared" si="0"/>
        <v>II A</v>
      </c>
      <c r="L16" s="6" t="s">
        <v>27</v>
      </c>
    </row>
    <row r="17" spans="1:12" ht="18" customHeight="1">
      <c r="A17" s="422">
        <v>11</v>
      </c>
      <c r="B17" s="423"/>
      <c r="C17" s="4" t="s">
        <v>708</v>
      </c>
      <c r="D17" s="5" t="s">
        <v>709</v>
      </c>
      <c r="E17" s="8">
        <v>39170</v>
      </c>
      <c r="F17" s="6" t="s">
        <v>26</v>
      </c>
      <c r="G17" s="6" t="s">
        <v>13</v>
      </c>
      <c r="H17" s="6"/>
      <c r="I17" s="424" t="s">
        <v>18</v>
      </c>
      <c r="J17" s="425">
        <v>29.35</v>
      </c>
      <c r="K17" s="360" t="str">
        <f t="shared" si="0"/>
        <v>III A</v>
      </c>
      <c r="L17" s="6" t="s">
        <v>710</v>
      </c>
    </row>
    <row r="18" spans="1:12" ht="18" customHeight="1">
      <c r="A18" s="422">
        <v>12</v>
      </c>
      <c r="B18" s="423"/>
      <c r="C18" s="4" t="s">
        <v>687</v>
      </c>
      <c r="D18" s="5" t="s">
        <v>688</v>
      </c>
      <c r="E18" s="8">
        <v>39653</v>
      </c>
      <c r="F18" s="6" t="s">
        <v>186</v>
      </c>
      <c r="G18" s="6" t="s">
        <v>99</v>
      </c>
      <c r="H18" s="6"/>
      <c r="I18" s="424">
        <v>3</v>
      </c>
      <c r="J18" s="425">
        <v>29.45</v>
      </c>
      <c r="K18" s="360" t="str">
        <f t="shared" si="0"/>
        <v>III A</v>
      </c>
      <c r="L18" s="6" t="s">
        <v>100</v>
      </c>
    </row>
    <row r="19" spans="1:12" ht="18" customHeight="1">
      <c r="A19" s="422">
        <v>13</v>
      </c>
      <c r="B19" s="423"/>
      <c r="C19" s="4" t="s">
        <v>143</v>
      </c>
      <c r="D19" s="5" t="s">
        <v>695</v>
      </c>
      <c r="E19" s="8">
        <v>39662</v>
      </c>
      <c r="F19" s="6" t="s">
        <v>26</v>
      </c>
      <c r="G19" s="6" t="s">
        <v>13</v>
      </c>
      <c r="H19" s="6"/>
      <c r="I19" s="424" t="s">
        <v>18</v>
      </c>
      <c r="J19" s="425">
        <v>29.72</v>
      </c>
      <c r="K19" s="360" t="str">
        <f t="shared" si="0"/>
        <v>III A</v>
      </c>
      <c r="L19" s="6" t="s">
        <v>550</v>
      </c>
    </row>
    <row r="20" spans="1:12" ht="18" customHeight="1">
      <c r="A20" s="422">
        <v>14</v>
      </c>
      <c r="B20" s="423"/>
      <c r="C20" s="4" t="s">
        <v>689</v>
      </c>
      <c r="D20" s="5" t="s">
        <v>690</v>
      </c>
      <c r="E20" s="8" t="s">
        <v>691</v>
      </c>
      <c r="F20" s="6" t="s">
        <v>220</v>
      </c>
      <c r="G20" s="6" t="s">
        <v>221</v>
      </c>
      <c r="H20" s="6"/>
      <c r="I20" s="424">
        <v>2</v>
      </c>
      <c r="J20" s="425">
        <v>29.75</v>
      </c>
      <c r="K20" s="360" t="str">
        <f t="shared" si="0"/>
        <v>III A</v>
      </c>
      <c r="L20" s="6" t="s">
        <v>566</v>
      </c>
    </row>
    <row r="21" spans="1:12" ht="18" customHeight="1">
      <c r="A21" s="422">
        <v>15</v>
      </c>
      <c r="B21" s="423"/>
      <c r="C21" s="4" t="s">
        <v>674</v>
      </c>
      <c r="D21" s="5" t="s">
        <v>675</v>
      </c>
      <c r="E21" s="8">
        <v>39733</v>
      </c>
      <c r="F21" s="6" t="s">
        <v>256</v>
      </c>
      <c r="G21" s="6" t="s">
        <v>257</v>
      </c>
      <c r="H21" s="6"/>
      <c r="I21" s="424">
        <v>1</v>
      </c>
      <c r="J21" s="425">
        <v>30.21</v>
      </c>
      <c r="K21" s="360" t="str">
        <f t="shared" si="0"/>
        <v>III A</v>
      </c>
      <c r="L21" s="6" t="s">
        <v>509</v>
      </c>
    </row>
    <row r="22" spans="1:12" ht="18" customHeight="1">
      <c r="A22" s="422">
        <v>16</v>
      </c>
      <c r="B22" s="423"/>
      <c r="C22" s="4" t="s">
        <v>36</v>
      </c>
      <c r="D22" s="5" t="s">
        <v>697</v>
      </c>
      <c r="E22" s="8">
        <v>39500</v>
      </c>
      <c r="F22" s="6" t="s">
        <v>186</v>
      </c>
      <c r="G22" s="6" t="s">
        <v>99</v>
      </c>
      <c r="H22" s="6"/>
      <c r="I22" s="424"/>
      <c r="J22" s="425">
        <v>30.3</v>
      </c>
      <c r="K22" s="360" t="str">
        <f t="shared" si="0"/>
        <v>III A</v>
      </c>
      <c r="L22" s="6" t="s">
        <v>152</v>
      </c>
    </row>
    <row r="23" spans="1:12" ht="18" customHeight="1">
      <c r="A23" s="422">
        <v>17</v>
      </c>
      <c r="B23" s="423"/>
      <c r="C23" s="4" t="s">
        <v>698</v>
      </c>
      <c r="D23" s="5" t="s">
        <v>699</v>
      </c>
      <c r="E23" s="8" t="s">
        <v>700</v>
      </c>
      <c r="F23" s="6" t="s">
        <v>93</v>
      </c>
      <c r="G23" s="6" t="s">
        <v>59</v>
      </c>
      <c r="H23" s="6"/>
      <c r="I23" s="424"/>
      <c r="J23" s="425">
        <v>30.38</v>
      </c>
      <c r="K23" s="360" t="str">
        <f t="shared" si="0"/>
        <v>III A</v>
      </c>
      <c r="L23" s="6" t="s">
        <v>673</v>
      </c>
    </row>
    <row r="24" spans="1:12" ht="18" customHeight="1">
      <c r="A24" s="422">
        <v>17</v>
      </c>
      <c r="B24" s="423"/>
      <c r="C24" s="4" t="s">
        <v>720</v>
      </c>
      <c r="D24" s="5" t="s">
        <v>721</v>
      </c>
      <c r="E24" s="8">
        <v>39613</v>
      </c>
      <c r="F24" s="6" t="s">
        <v>26</v>
      </c>
      <c r="G24" s="6" t="s">
        <v>13</v>
      </c>
      <c r="H24" s="6"/>
      <c r="I24" s="424" t="s">
        <v>18</v>
      </c>
      <c r="J24" s="425">
        <v>30.38</v>
      </c>
      <c r="K24" s="360" t="str">
        <f t="shared" si="0"/>
        <v>III A</v>
      </c>
      <c r="L24" s="6" t="s">
        <v>590</v>
      </c>
    </row>
    <row r="25" spans="1:12" ht="18" customHeight="1">
      <c r="A25" s="422">
        <v>19</v>
      </c>
      <c r="B25" s="423"/>
      <c r="C25" s="4" t="s">
        <v>722</v>
      </c>
      <c r="D25" s="5" t="s">
        <v>723</v>
      </c>
      <c r="E25" s="8">
        <v>39553</v>
      </c>
      <c r="F25" s="6" t="s">
        <v>256</v>
      </c>
      <c r="G25" s="6" t="s">
        <v>257</v>
      </c>
      <c r="H25" s="6"/>
      <c r="I25" s="424"/>
      <c r="J25" s="425">
        <v>30.53</v>
      </c>
      <c r="K25" s="360" t="str">
        <f t="shared" si="0"/>
        <v>III A</v>
      </c>
      <c r="L25" s="6" t="s">
        <v>509</v>
      </c>
    </row>
    <row r="26" spans="1:12" ht="18" customHeight="1">
      <c r="A26" s="422">
        <v>20</v>
      </c>
      <c r="B26" s="423"/>
      <c r="C26" s="4" t="s">
        <v>676</v>
      </c>
      <c r="D26" s="5" t="s">
        <v>635</v>
      </c>
      <c r="E26" s="8">
        <v>39206</v>
      </c>
      <c r="F26" s="6" t="s">
        <v>677</v>
      </c>
      <c r="G26" s="6" t="s">
        <v>39</v>
      </c>
      <c r="H26" s="6"/>
      <c r="I26" s="424"/>
      <c r="J26" s="425">
        <v>30.72</v>
      </c>
      <c r="K26" s="360" t="str">
        <f t="shared" si="0"/>
        <v>III A</v>
      </c>
      <c r="L26" s="6" t="s">
        <v>678</v>
      </c>
    </row>
    <row r="27" spans="1:12" ht="18" customHeight="1">
      <c r="A27" s="422">
        <v>21</v>
      </c>
      <c r="B27" s="423"/>
      <c r="C27" s="4" t="s">
        <v>730</v>
      </c>
      <c r="D27" s="5" t="s">
        <v>731</v>
      </c>
      <c r="E27" s="8" t="s">
        <v>732</v>
      </c>
      <c r="F27" s="6" t="s">
        <v>93</v>
      </c>
      <c r="G27" s="6" t="s">
        <v>59</v>
      </c>
      <c r="H27" s="6"/>
      <c r="I27" s="424" t="s">
        <v>18</v>
      </c>
      <c r="J27" s="425">
        <v>30.75</v>
      </c>
      <c r="K27" s="360" t="str">
        <f t="shared" si="0"/>
        <v>III A</v>
      </c>
      <c r="L27" s="6" t="s">
        <v>733</v>
      </c>
    </row>
    <row r="28" spans="1:12" ht="18" customHeight="1">
      <c r="A28" s="422">
        <v>22</v>
      </c>
      <c r="B28" s="423"/>
      <c r="C28" s="4" t="s">
        <v>689</v>
      </c>
      <c r="D28" s="5" t="s">
        <v>742</v>
      </c>
      <c r="E28" s="8" t="s">
        <v>743</v>
      </c>
      <c r="F28" s="6" t="s">
        <v>232</v>
      </c>
      <c r="G28" s="6" t="s">
        <v>14</v>
      </c>
      <c r="H28" s="6"/>
      <c r="I28" s="424" t="s">
        <v>18</v>
      </c>
      <c r="J28" s="425">
        <v>30.76</v>
      </c>
      <c r="K28" s="360" t="str">
        <f t="shared" si="0"/>
        <v>III A</v>
      </c>
      <c r="L28" s="6" t="s">
        <v>744</v>
      </c>
    </row>
    <row r="29" spans="1:12" ht="18" customHeight="1">
      <c r="A29" s="422">
        <v>23</v>
      </c>
      <c r="B29" s="423"/>
      <c r="C29" s="4" t="s">
        <v>164</v>
      </c>
      <c r="D29" s="5" t="s">
        <v>660</v>
      </c>
      <c r="E29" s="8">
        <v>39424</v>
      </c>
      <c r="F29" s="6" t="s">
        <v>26</v>
      </c>
      <c r="G29" s="6" t="s">
        <v>13</v>
      </c>
      <c r="H29" s="6"/>
      <c r="I29" s="424" t="s">
        <v>18</v>
      </c>
      <c r="J29" s="425">
        <v>30.77</v>
      </c>
      <c r="K29" s="360" t="str">
        <f t="shared" si="0"/>
        <v>III A</v>
      </c>
      <c r="L29" s="6" t="s">
        <v>27</v>
      </c>
    </row>
    <row r="30" spans="1:12" ht="18" customHeight="1">
      <c r="A30" s="422">
        <v>24</v>
      </c>
      <c r="B30" s="423"/>
      <c r="C30" s="90" t="s">
        <v>156</v>
      </c>
      <c r="D30" s="91" t="s">
        <v>534</v>
      </c>
      <c r="E30" s="92" t="s">
        <v>535</v>
      </c>
      <c r="F30" s="93" t="s">
        <v>93</v>
      </c>
      <c r="G30" s="93" t="s">
        <v>59</v>
      </c>
      <c r="H30" s="6"/>
      <c r="I30" s="424"/>
      <c r="J30" s="425">
        <v>30.9</v>
      </c>
      <c r="K30" s="360" t="str">
        <f t="shared" si="0"/>
        <v>III A</v>
      </c>
      <c r="L30" s="93" t="s">
        <v>536</v>
      </c>
    </row>
    <row r="31" spans="1:12" ht="18" customHeight="1">
      <c r="A31" s="422">
        <v>25</v>
      </c>
      <c r="B31" s="423"/>
      <c r="C31" s="4" t="s">
        <v>143</v>
      </c>
      <c r="D31" s="5" t="s">
        <v>664</v>
      </c>
      <c r="E31" s="8" t="s">
        <v>665</v>
      </c>
      <c r="F31" s="6" t="s">
        <v>618</v>
      </c>
      <c r="G31" s="6" t="s">
        <v>619</v>
      </c>
      <c r="H31" s="6"/>
      <c r="I31" s="424"/>
      <c r="J31" s="425">
        <v>31.21</v>
      </c>
      <c r="K31" s="360" t="str">
        <f t="shared" si="0"/>
        <v>III A</v>
      </c>
      <c r="L31" s="6" t="s">
        <v>620</v>
      </c>
    </row>
    <row r="32" spans="1:12" ht="18" customHeight="1">
      <c r="A32" s="422">
        <v>26</v>
      </c>
      <c r="B32" s="423"/>
      <c r="C32" s="4" t="s">
        <v>711</v>
      </c>
      <c r="D32" s="5" t="s">
        <v>712</v>
      </c>
      <c r="E32" s="8" t="s">
        <v>236</v>
      </c>
      <c r="F32" s="6" t="s">
        <v>109</v>
      </c>
      <c r="G32" s="6" t="s">
        <v>110</v>
      </c>
      <c r="H32" s="6"/>
      <c r="I32" s="424"/>
      <c r="J32" s="425">
        <v>31.38</v>
      </c>
      <c r="K32" s="360" t="str">
        <f t="shared" si="0"/>
        <v>III A</v>
      </c>
      <c r="L32" s="6" t="s">
        <v>111</v>
      </c>
    </row>
    <row r="33" spans="1:12" ht="18" customHeight="1">
      <c r="A33" s="422">
        <v>27</v>
      </c>
      <c r="B33" s="423"/>
      <c r="C33" s="4" t="s">
        <v>184</v>
      </c>
      <c r="D33" s="5" t="s">
        <v>694</v>
      </c>
      <c r="E33" s="8">
        <v>39213</v>
      </c>
      <c r="F33" s="6" t="s">
        <v>256</v>
      </c>
      <c r="G33" s="6" t="s">
        <v>257</v>
      </c>
      <c r="H33" s="6"/>
      <c r="I33" s="424" t="s">
        <v>18</v>
      </c>
      <c r="J33" s="425">
        <v>31.62</v>
      </c>
      <c r="K33" s="360" t="str">
        <f t="shared" si="0"/>
        <v>III A</v>
      </c>
      <c r="L33" s="6" t="s">
        <v>341</v>
      </c>
    </row>
    <row r="34" spans="1:12" ht="18" customHeight="1">
      <c r="A34" s="422">
        <v>28</v>
      </c>
      <c r="B34" s="423"/>
      <c r="C34" s="4" t="s">
        <v>666</v>
      </c>
      <c r="D34" s="5" t="s">
        <v>667</v>
      </c>
      <c r="E34" s="8" t="s">
        <v>668</v>
      </c>
      <c r="F34" s="6" t="s">
        <v>669</v>
      </c>
      <c r="G34" s="6" t="s">
        <v>59</v>
      </c>
      <c r="H34" s="6"/>
      <c r="I34" s="424" t="s">
        <v>18</v>
      </c>
      <c r="J34" s="425">
        <v>31.71</v>
      </c>
      <c r="K34" s="360" t="str">
        <f t="shared" si="0"/>
        <v>III A</v>
      </c>
      <c r="L34" s="6" t="s">
        <v>193</v>
      </c>
    </row>
    <row r="35" spans="1:12" ht="18" customHeight="1">
      <c r="A35" s="422">
        <v>29</v>
      </c>
      <c r="B35" s="423"/>
      <c r="C35" s="4" t="s">
        <v>661</v>
      </c>
      <c r="D35" s="5" t="s">
        <v>662</v>
      </c>
      <c r="E35" s="8" t="s">
        <v>663</v>
      </c>
      <c r="F35" s="6" t="s">
        <v>382</v>
      </c>
      <c r="G35" s="6" t="s">
        <v>383</v>
      </c>
      <c r="H35" s="6" t="s">
        <v>384</v>
      </c>
      <c r="I35" s="424"/>
      <c r="J35" s="425">
        <v>31.76</v>
      </c>
      <c r="K35" s="360" t="str">
        <f t="shared" si="0"/>
        <v>I JA</v>
      </c>
      <c r="L35" s="6" t="s">
        <v>385</v>
      </c>
    </row>
    <row r="36" spans="1:12" ht="18" customHeight="1">
      <c r="A36" s="422">
        <v>30</v>
      </c>
      <c r="B36" s="423"/>
      <c r="C36" s="4" t="s">
        <v>670</v>
      </c>
      <c r="D36" s="5" t="s">
        <v>671</v>
      </c>
      <c r="E36" s="8" t="s">
        <v>672</v>
      </c>
      <c r="F36" s="6" t="s">
        <v>669</v>
      </c>
      <c r="G36" s="6" t="s">
        <v>59</v>
      </c>
      <c r="H36" s="6"/>
      <c r="I36" s="424" t="s">
        <v>18</v>
      </c>
      <c r="J36" s="425">
        <v>31.77</v>
      </c>
      <c r="K36" s="360" t="str">
        <f t="shared" si="0"/>
        <v>I JA</v>
      </c>
      <c r="L36" s="6" t="s">
        <v>673</v>
      </c>
    </row>
    <row r="37" spans="1:12" ht="18" customHeight="1">
      <c r="A37" s="422">
        <v>31</v>
      </c>
      <c r="B37" s="423"/>
      <c r="C37" s="4" t="s">
        <v>510</v>
      </c>
      <c r="D37" s="5" t="s">
        <v>696</v>
      </c>
      <c r="E37" s="8">
        <v>39529</v>
      </c>
      <c r="F37" s="6" t="s">
        <v>26</v>
      </c>
      <c r="G37" s="6" t="s">
        <v>13</v>
      </c>
      <c r="H37" s="6"/>
      <c r="I37" s="424" t="s">
        <v>18</v>
      </c>
      <c r="J37" s="425">
        <v>33.520000000000003</v>
      </c>
      <c r="K37" s="360" t="str">
        <f t="shared" si="0"/>
        <v>I JA</v>
      </c>
      <c r="L37" s="6" t="s">
        <v>550</v>
      </c>
    </row>
    <row r="38" spans="1:12" ht="18" customHeight="1">
      <c r="A38" s="422">
        <v>32</v>
      </c>
      <c r="B38" s="423"/>
      <c r="C38" s="4" t="s">
        <v>683</v>
      </c>
      <c r="D38" s="5" t="s">
        <v>684</v>
      </c>
      <c r="E38" s="8" t="s">
        <v>685</v>
      </c>
      <c r="F38" s="6" t="s">
        <v>669</v>
      </c>
      <c r="G38" s="6" t="s">
        <v>59</v>
      </c>
      <c r="H38" s="6"/>
      <c r="I38" s="424" t="s">
        <v>18</v>
      </c>
      <c r="J38" s="425">
        <v>34.24</v>
      </c>
      <c r="K38" s="360" t="str">
        <f t="shared" si="0"/>
        <v>II JA</v>
      </c>
      <c r="L38" s="6" t="s">
        <v>686</v>
      </c>
    </row>
    <row r="39" spans="1:12" ht="18" customHeight="1">
      <c r="A39" s="422">
        <v>33</v>
      </c>
      <c r="B39" s="423"/>
      <c r="C39" s="4" t="s">
        <v>739</v>
      </c>
      <c r="D39" s="5" t="s">
        <v>740</v>
      </c>
      <c r="E39" s="8" t="s">
        <v>741</v>
      </c>
      <c r="F39" s="6" t="s">
        <v>669</v>
      </c>
      <c r="G39" s="6" t="s">
        <v>59</v>
      </c>
      <c r="H39" s="6"/>
      <c r="I39" s="424" t="s">
        <v>18</v>
      </c>
      <c r="J39" s="425" t="s">
        <v>71</v>
      </c>
      <c r="K39" s="360"/>
      <c r="L39" s="6" t="s">
        <v>193</v>
      </c>
    </row>
    <row r="40" spans="1:12" ht="18" customHeight="1">
      <c r="A40" s="422"/>
      <c r="B40" s="423"/>
      <c r="C40" s="4" t="s">
        <v>679</v>
      </c>
      <c r="D40" s="5" t="s">
        <v>680</v>
      </c>
      <c r="E40" s="8" t="s">
        <v>681</v>
      </c>
      <c r="F40" s="6" t="s">
        <v>93</v>
      </c>
      <c r="G40" s="6" t="s">
        <v>59</v>
      </c>
      <c r="H40" s="6"/>
      <c r="I40" s="424"/>
      <c r="J40" s="425" t="s">
        <v>610</v>
      </c>
      <c r="K40" s="360"/>
      <c r="L40" s="6" t="s">
        <v>682</v>
      </c>
    </row>
    <row r="41" spans="1:12" ht="18" customHeight="1">
      <c r="A41" s="422"/>
      <c r="B41" s="423"/>
      <c r="C41" s="4" t="s">
        <v>713</v>
      </c>
      <c r="D41" s="5" t="s">
        <v>714</v>
      </c>
      <c r="E41" s="8" t="s">
        <v>715</v>
      </c>
      <c r="F41" s="6" t="s">
        <v>220</v>
      </c>
      <c r="G41" s="6" t="s">
        <v>221</v>
      </c>
      <c r="H41" s="6"/>
      <c r="I41" s="424"/>
      <c r="J41" s="425" t="s">
        <v>610</v>
      </c>
      <c r="K41" s="360"/>
      <c r="L41" s="6" t="s">
        <v>566</v>
      </c>
    </row>
    <row r="42" spans="1:12">
      <c r="E42" s="19"/>
      <c r="F42" s="19"/>
      <c r="G42" s="19"/>
      <c r="H42" s="19"/>
      <c r="I42" s="19"/>
      <c r="J42" s="19"/>
      <c r="K42" s="19"/>
      <c r="L42" s="19"/>
    </row>
    <row r="43" spans="1:12">
      <c r="J43" s="42"/>
      <c r="K43" s="42"/>
      <c r="L43" s="42"/>
    </row>
    <row r="44" spans="1:12">
      <c r="E44" s="19"/>
      <c r="F44" s="19"/>
      <c r="G44" s="19"/>
      <c r="H44" s="19"/>
      <c r="I44" s="19"/>
      <c r="J44" s="19"/>
      <c r="K44" s="19"/>
      <c r="L44" s="19"/>
    </row>
    <row r="45" spans="1:12">
      <c r="E45" s="19"/>
      <c r="F45" s="19"/>
      <c r="G45" s="19"/>
      <c r="H45" s="19"/>
      <c r="I45" s="19"/>
      <c r="J45" s="19"/>
      <c r="K45" s="19"/>
      <c r="L45" s="19"/>
    </row>
    <row r="46" spans="1:12">
      <c r="E46" s="19"/>
      <c r="F46" s="19"/>
      <c r="G46" s="19"/>
      <c r="H46" s="19"/>
      <c r="I46" s="19"/>
      <c r="J46" s="19"/>
      <c r="K46" s="19"/>
      <c r="L46" s="1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0"/>
  <sheetViews>
    <sheetView topLeftCell="A10" zoomScaleNormal="100" workbookViewId="0">
      <selection activeCell="P26" sqref="P26"/>
    </sheetView>
  </sheetViews>
  <sheetFormatPr defaultRowHeight="13.2"/>
  <cols>
    <col min="1" max="1" width="5.6640625" style="382" customWidth="1"/>
    <col min="2" max="2" width="5.6640625" style="382" hidden="1" customWidth="1"/>
    <col min="3" max="3" width="14.88671875" style="382" customWidth="1"/>
    <col min="4" max="4" width="14.109375" style="382" bestFit="1" customWidth="1"/>
    <col min="5" max="5" width="9.33203125" style="412" customWidth="1"/>
    <col min="6" max="6" width="11.44140625" style="391" customWidth="1"/>
    <col min="7" max="7" width="11" style="391" customWidth="1"/>
    <col min="8" max="8" width="11.33203125" style="391" customWidth="1"/>
    <col min="9" max="9" width="5.88671875" style="391" bestFit="1" customWidth="1"/>
    <col min="10" max="10" width="8.88671875" style="572"/>
    <col min="11" max="11" width="6.44140625" style="392" bestFit="1" customWidth="1"/>
    <col min="12" max="12" width="24.5546875" style="571" customWidth="1"/>
    <col min="13" max="256" width="8.88671875" style="382"/>
    <col min="257" max="257" width="5.6640625" style="382" customWidth="1"/>
    <col min="258" max="258" width="0" style="382" hidden="1" customWidth="1"/>
    <col min="259" max="259" width="14.88671875" style="382" customWidth="1"/>
    <col min="260" max="260" width="14.109375" style="382" bestFit="1" customWidth="1"/>
    <col min="261" max="261" width="9.33203125" style="382" customWidth="1"/>
    <col min="262" max="262" width="11.44140625" style="382" customWidth="1"/>
    <col min="263" max="263" width="11" style="382" customWidth="1"/>
    <col min="264" max="264" width="11.33203125" style="382" customWidth="1"/>
    <col min="265" max="265" width="5.88671875" style="382" bestFit="1" customWidth="1"/>
    <col min="266" max="266" width="8.88671875" style="382"/>
    <col min="267" max="267" width="6.44140625" style="382" bestFit="1" customWidth="1"/>
    <col min="268" max="268" width="24.5546875" style="382" customWidth="1"/>
    <col min="269" max="512" width="8.88671875" style="382"/>
    <col min="513" max="513" width="5.6640625" style="382" customWidth="1"/>
    <col min="514" max="514" width="0" style="382" hidden="1" customWidth="1"/>
    <col min="515" max="515" width="14.88671875" style="382" customWidth="1"/>
    <col min="516" max="516" width="14.109375" style="382" bestFit="1" customWidth="1"/>
    <col min="517" max="517" width="9.33203125" style="382" customWidth="1"/>
    <col min="518" max="518" width="11.44140625" style="382" customWidth="1"/>
    <col min="519" max="519" width="11" style="382" customWidth="1"/>
    <col min="520" max="520" width="11.33203125" style="382" customWidth="1"/>
    <col min="521" max="521" width="5.88671875" style="382" bestFit="1" customWidth="1"/>
    <col min="522" max="522" width="8.88671875" style="382"/>
    <col min="523" max="523" width="6.44140625" style="382" bestFit="1" customWidth="1"/>
    <col min="524" max="524" width="24.5546875" style="382" customWidth="1"/>
    <col min="525" max="768" width="8.88671875" style="382"/>
    <col min="769" max="769" width="5.6640625" style="382" customWidth="1"/>
    <col min="770" max="770" width="0" style="382" hidden="1" customWidth="1"/>
    <col min="771" max="771" width="14.88671875" style="382" customWidth="1"/>
    <col min="772" max="772" width="14.109375" style="382" bestFit="1" customWidth="1"/>
    <col min="773" max="773" width="9.33203125" style="382" customWidth="1"/>
    <col min="774" max="774" width="11.44140625" style="382" customWidth="1"/>
    <col min="775" max="775" width="11" style="382" customWidth="1"/>
    <col min="776" max="776" width="11.33203125" style="382" customWidth="1"/>
    <col min="777" max="777" width="5.88671875" style="382" bestFit="1" customWidth="1"/>
    <col min="778" max="778" width="8.88671875" style="382"/>
    <col min="779" max="779" width="6.44140625" style="382" bestFit="1" customWidth="1"/>
    <col min="780" max="780" width="24.5546875" style="382" customWidth="1"/>
    <col min="781" max="1024" width="8.88671875" style="382"/>
    <col min="1025" max="1025" width="5.6640625" style="382" customWidth="1"/>
    <col min="1026" max="1026" width="0" style="382" hidden="1" customWidth="1"/>
    <col min="1027" max="1027" width="14.88671875" style="382" customWidth="1"/>
    <col min="1028" max="1028" width="14.109375" style="382" bestFit="1" customWidth="1"/>
    <col min="1029" max="1029" width="9.33203125" style="382" customWidth="1"/>
    <col min="1030" max="1030" width="11.44140625" style="382" customWidth="1"/>
    <col min="1031" max="1031" width="11" style="382" customWidth="1"/>
    <col min="1032" max="1032" width="11.33203125" style="382" customWidth="1"/>
    <col min="1033" max="1033" width="5.88671875" style="382" bestFit="1" customWidth="1"/>
    <col min="1034" max="1034" width="8.88671875" style="382"/>
    <col min="1035" max="1035" width="6.44140625" style="382" bestFit="1" customWidth="1"/>
    <col min="1036" max="1036" width="24.5546875" style="382" customWidth="1"/>
    <col min="1037" max="1280" width="8.88671875" style="382"/>
    <col min="1281" max="1281" width="5.6640625" style="382" customWidth="1"/>
    <col min="1282" max="1282" width="0" style="382" hidden="1" customWidth="1"/>
    <col min="1283" max="1283" width="14.88671875" style="382" customWidth="1"/>
    <col min="1284" max="1284" width="14.109375" style="382" bestFit="1" customWidth="1"/>
    <col min="1285" max="1285" width="9.33203125" style="382" customWidth="1"/>
    <col min="1286" max="1286" width="11.44140625" style="382" customWidth="1"/>
    <col min="1287" max="1287" width="11" style="382" customWidth="1"/>
    <col min="1288" max="1288" width="11.33203125" style="382" customWidth="1"/>
    <col min="1289" max="1289" width="5.88671875" style="382" bestFit="1" customWidth="1"/>
    <col min="1290" max="1290" width="8.88671875" style="382"/>
    <col min="1291" max="1291" width="6.44140625" style="382" bestFit="1" customWidth="1"/>
    <col min="1292" max="1292" width="24.5546875" style="382" customWidth="1"/>
    <col min="1293" max="1536" width="8.88671875" style="382"/>
    <col min="1537" max="1537" width="5.6640625" style="382" customWidth="1"/>
    <col min="1538" max="1538" width="0" style="382" hidden="1" customWidth="1"/>
    <col min="1539" max="1539" width="14.88671875" style="382" customWidth="1"/>
    <col min="1540" max="1540" width="14.109375" style="382" bestFit="1" customWidth="1"/>
    <col min="1541" max="1541" width="9.33203125" style="382" customWidth="1"/>
    <col min="1542" max="1542" width="11.44140625" style="382" customWidth="1"/>
    <col min="1543" max="1543" width="11" style="382" customWidth="1"/>
    <col min="1544" max="1544" width="11.33203125" style="382" customWidth="1"/>
    <col min="1545" max="1545" width="5.88671875" style="382" bestFit="1" customWidth="1"/>
    <col min="1546" max="1546" width="8.88671875" style="382"/>
    <col min="1547" max="1547" width="6.44140625" style="382" bestFit="1" customWidth="1"/>
    <col min="1548" max="1548" width="24.5546875" style="382" customWidth="1"/>
    <col min="1549" max="1792" width="8.88671875" style="382"/>
    <col min="1793" max="1793" width="5.6640625" style="382" customWidth="1"/>
    <col min="1794" max="1794" width="0" style="382" hidden="1" customWidth="1"/>
    <col min="1795" max="1795" width="14.88671875" style="382" customWidth="1"/>
    <col min="1796" max="1796" width="14.109375" style="382" bestFit="1" customWidth="1"/>
    <col min="1797" max="1797" width="9.33203125" style="382" customWidth="1"/>
    <col min="1798" max="1798" width="11.44140625" style="382" customWidth="1"/>
    <col min="1799" max="1799" width="11" style="382" customWidth="1"/>
    <col min="1800" max="1800" width="11.33203125" style="382" customWidth="1"/>
    <col min="1801" max="1801" width="5.88671875" style="382" bestFit="1" customWidth="1"/>
    <col min="1802" max="1802" width="8.88671875" style="382"/>
    <col min="1803" max="1803" width="6.44140625" style="382" bestFit="1" customWidth="1"/>
    <col min="1804" max="1804" width="24.5546875" style="382" customWidth="1"/>
    <col min="1805" max="2048" width="8.88671875" style="382"/>
    <col min="2049" max="2049" width="5.6640625" style="382" customWidth="1"/>
    <col min="2050" max="2050" width="0" style="382" hidden="1" customWidth="1"/>
    <col min="2051" max="2051" width="14.88671875" style="382" customWidth="1"/>
    <col min="2052" max="2052" width="14.109375" style="382" bestFit="1" customWidth="1"/>
    <col min="2053" max="2053" width="9.33203125" style="382" customWidth="1"/>
    <col min="2054" max="2054" width="11.44140625" style="382" customWidth="1"/>
    <col min="2055" max="2055" width="11" style="382" customWidth="1"/>
    <col min="2056" max="2056" width="11.33203125" style="382" customWidth="1"/>
    <col min="2057" max="2057" width="5.88671875" style="382" bestFit="1" customWidth="1"/>
    <col min="2058" max="2058" width="8.88671875" style="382"/>
    <col min="2059" max="2059" width="6.44140625" style="382" bestFit="1" customWidth="1"/>
    <col min="2060" max="2060" width="24.5546875" style="382" customWidth="1"/>
    <col min="2061" max="2304" width="8.88671875" style="382"/>
    <col min="2305" max="2305" width="5.6640625" style="382" customWidth="1"/>
    <col min="2306" max="2306" width="0" style="382" hidden="1" customWidth="1"/>
    <col min="2307" max="2307" width="14.88671875" style="382" customWidth="1"/>
    <col min="2308" max="2308" width="14.109375" style="382" bestFit="1" customWidth="1"/>
    <col min="2309" max="2309" width="9.33203125" style="382" customWidth="1"/>
    <col min="2310" max="2310" width="11.44140625" style="382" customWidth="1"/>
    <col min="2311" max="2311" width="11" style="382" customWidth="1"/>
    <col min="2312" max="2312" width="11.33203125" style="382" customWidth="1"/>
    <col min="2313" max="2313" width="5.88671875" style="382" bestFit="1" customWidth="1"/>
    <col min="2314" max="2314" width="8.88671875" style="382"/>
    <col min="2315" max="2315" width="6.44140625" style="382" bestFit="1" customWidth="1"/>
    <col min="2316" max="2316" width="24.5546875" style="382" customWidth="1"/>
    <col min="2317" max="2560" width="8.88671875" style="382"/>
    <col min="2561" max="2561" width="5.6640625" style="382" customWidth="1"/>
    <col min="2562" max="2562" width="0" style="382" hidden="1" customWidth="1"/>
    <col min="2563" max="2563" width="14.88671875" style="382" customWidth="1"/>
    <col min="2564" max="2564" width="14.109375" style="382" bestFit="1" customWidth="1"/>
    <col min="2565" max="2565" width="9.33203125" style="382" customWidth="1"/>
    <col min="2566" max="2566" width="11.44140625" style="382" customWidth="1"/>
    <col min="2567" max="2567" width="11" style="382" customWidth="1"/>
    <col min="2568" max="2568" width="11.33203125" style="382" customWidth="1"/>
    <col min="2569" max="2569" width="5.88671875" style="382" bestFit="1" customWidth="1"/>
    <col min="2570" max="2570" width="8.88671875" style="382"/>
    <col min="2571" max="2571" width="6.44140625" style="382" bestFit="1" customWidth="1"/>
    <col min="2572" max="2572" width="24.5546875" style="382" customWidth="1"/>
    <col min="2573" max="2816" width="8.88671875" style="382"/>
    <col min="2817" max="2817" width="5.6640625" style="382" customWidth="1"/>
    <col min="2818" max="2818" width="0" style="382" hidden="1" customWidth="1"/>
    <col min="2819" max="2819" width="14.88671875" style="382" customWidth="1"/>
    <col min="2820" max="2820" width="14.109375" style="382" bestFit="1" customWidth="1"/>
    <col min="2821" max="2821" width="9.33203125" style="382" customWidth="1"/>
    <col min="2822" max="2822" width="11.44140625" style="382" customWidth="1"/>
    <col min="2823" max="2823" width="11" style="382" customWidth="1"/>
    <col min="2824" max="2824" width="11.33203125" style="382" customWidth="1"/>
    <col min="2825" max="2825" width="5.88671875" style="382" bestFit="1" customWidth="1"/>
    <col min="2826" max="2826" width="8.88671875" style="382"/>
    <col min="2827" max="2827" width="6.44140625" style="382" bestFit="1" customWidth="1"/>
    <col min="2828" max="2828" width="24.5546875" style="382" customWidth="1"/>
    <col min="2829" max="3072" width="8.88671875" style="382"/>
    <col min="3073" max="3073" width="5.6640625" style="382" customWidth="1"/>
    <col min="3074" max="3074" width="0" style="382" hidden="1" customWidth="1"/>
    <col min="3075" max="3075" width="14.88671875" style="382" customWidth="1"/>
    <col min="3076" max="3076" width="14.109375" style="382" bestFit="1" customWidth="1"/>
    <col min="3077" max="3077" width="9.33203125" style="382" customWidth="1"/>
    <col min="3078" max="3078" width="11.44140625" style="382" customWidth="1"/>
    <col min="3079" max="3079" width="11" style="382" customWidth="1"/>
    <col min="3080" max="3080" width="11.33203125" style="382" customWidth="1"/>
    <col min="3081" max="3081" width="5.88671875" style="382" bestFit="1" customWidth="1"/>
    <col min="3082" max="3082" width="8.88671875" style="382"/>
    <col min="3083" max="3083" width="6.44140625" style="382" bestFit="1" customWidth="1"/>
    <col min="3084" max="3084" width="24.5546875" style="382" customWidth="1"/>
    <col min="3085" max="3328" width="8.88671875" style="382"/>
    <col min="3329" max="3329" width="5.6640625" style="382" customWidth="1"/>
    <col min="3330" max="3330" width="0" style="382" hidden="1" customWidth="1"/>
    <col min="3331" max="3331" width="14.88671875" style="382" customWidth="1"/>
    <col min="3332" max="3332" width="14.109375" style="382" bestFit="1" customWidth="1"/>
    <col min="3333" max="3333" width="9.33203125" style="382" customWidth="1"/>
    <col min="3334" max="3334" width="11.44140625" style="382" customWidth="1"/>
    <col min="3335" max="3335" width="11" style="382" customWidth="1"/>
    <col min="3336" max="3336" width="11.33203125" style="382" customWidth="1"/>
    <col min="3337" max="3337" width="5.88671875" style="382" bestFit="1" customWidth="1"/>
    <col min="3338" max="3338" width="8.88671875" style="382"/>
    <col min="3339" max="3339" width="6.44140625" style="382" bestFit="1" customWidth="1"/>
    <col min="3340" max="3340" width="24.5546875" style="382" customWidth="1"/>
    <col min="3341" max="3584" width="8.88671875" style="382"/>
    <col min="3585" max="3585" width="5.6640625" style="382" customWidth="1"/>
    <col min="3586" max="3586" width="0" style="382" hidden="1" customWidth="1"/>
    <col min="3587" max="3587" width="14.88671875" style="382" customWidth="1"/>
    <col min="3588" max="3588" width="14.109375" style="382" bestFit="1" customWidth="1"/>
    <col min="3589" max="3589" width="9.33203125" style="382" customWidth="1"/>
    <col min="3590" max="3590" width="11.44140625" style="382" customWidth="1"/>
    <col min="3591" max="3591" width="11" style="382" customWidth="1"/>
    <col min="3592" max="3592" width="11.33203125" style="382" customWidth="1"/>
    <col min="3593" max="3593" width="5.88671875" style="382" bestFit="1" customWidth="1"/>
    <col min="3594" max="3594" width="8.88671875" style="382"/>
    <col min="3595" max="3595" width="6.44140625" style="382" bestFit="1" customWidth="1"/>
    <col min="3596" max="3596" width="24.5546875" style="382" customWidth="1"/>
    <col min="3597" max="3840" width="8.88671875" style="382"/>
    <col min="3841" max="3841" width="5.6640625" style="382" customWidth="1"/>
    <col min="3842" max="3842" width="0" style="382" hidden="1" customWidth="1"/>
    <col min="3843" max="3843" width="14.88671875" style="382" customWidth="1"/>
    <col min="3844" max="3844" width="14.109375" style="382" bestFit="1" customWidth="1"/>
    <col min="3845" max="3845" width="9.33203125" style="382" customWidth="1"/>
    <col min="3846" max="3846" width="11.44140625" style="382" customWidth="1"/>
    <col min="3847" max="3847" width="11" style="382" customWidth="1"/>
    <col min="3848" max="3848" width="11.33203125" style="382" customWidth="1"/>
    <col min="3849" max="3849" width="5.88671875" style="382" bestFit="1" customWidth="1"/>
    <col min="3850" max="3850" width="8.88671875" style="382"/>
    <col min="3851" max="3851" width="6.44140625" style="382" bestFit="1" customWidth="1"/>
    <col min="3852" max="3852" width="24.5546875" style="382" customWidth="1"/>
    <col min="3853" max="4096" width="8.88671875" style="382"/>
    <col min="4097" max="4097" width="5.6640625" style="382" customWidth="1"/>
    <col min="4098" max="4098" width="0" style="382" hidden="1" customWidth="1"/>
    <col min="4099" max="4099" width="14.88671875" style="382" customWidth="1"/>
    <col min="4100" max="4100" width="14.109375" style="382" bestFit="1" customWidth="1"/>
    <col min="4101" max="4101" width="9.33203125" style="382" customWidth="1"/>
    <col min="4102" max="4102" width="11.44140625" style="382" customWidth="1"/>
    <col min="4103" max="4103" width="11" style="382" customWidth="1"/>
    <col min="4104" max="4104" width="11.33203125" style="382" customWidth="1"/>
    <col min="4105" max="4105" width="5.88671875" style="382" bestFit="1" customWidth="1"/>
    <col min="4106" max="4106" width="8.88671875" style="382"/>
    <col min="4107" max="4107" width="6.44140625" style="382" bestFit="1" customWidth="1"/>
    <col min="4108" max="4108" width="24.5546875" style="382" customWidth="1"/>
    <col min="4109" max="4352" width="8.88671875" style="382"/>
    <col min="4353" max="4353" width="5.6640625" style="382" customWidth="1"/>
    <col min="4354" max="4354" width="0" style="382" hidden="1" customWidth="1"/>
    <col min="4355" max="4355" width="14.88671875" style="382" customWidth="1"/>
    <col min="4356" max="4356" width="14.109375" style="382" bestFit="1" customWidth="1"/>
    <col min="4357" max="4357" width="9.33203125" style="382" customWidth="1"/>
    <col min="4358" max="4358" width="11.44140625" style="382" customWidth="1"/>
    <col min="4359" max="4359" width="11" style="382" customWidth="1"/>
    <col min="4360" max="4360" width="11.33203125" style="382" customWidth="1"/>
    <col min="4361" max="4361" width="5.88671875" style="382" bestFit="1" customWidth="1"/>
    <col min="4362" max="4362" width="8.88671875" style="382"/>
    <col min="4363" max="4363" width="6.44140625" style="382" bestFit="1" customWidth="1"/>
    <col min="4364" max="4364" width="24.5546875" style="382" customWidth="1"/>
    <col min="4365" max="4608" width="8.88671875" style="382"/>
    <col min="4609" max="4609" width="5.6640625" style="382" customWidth="1"/>
    <col min="4610" max="4610" width="0" style="382" hidden="1" customWidth="1"/>
    <col min="4611" max="4611" width="14.88671875" style="382" customWidth="1"/>
    <col min="4612" max="4612" width="14.109375" style="382" bestFit="1" customWidth="1"/>
    <col min="4613" max="4613" width="9.33203125" style="382" customWidth="1"/>
    <col min="4614" max="4614" width="11.44140625" style="382" customWidth="1"/>
    <col min="4615" max="4615" width="11" style="382" customWidth="1"/>
    <col min="4616" max="4616" width="11.33203125" style="382" customWidth="1"/>
    <col min="4617" max="4617" width="5.88671875" style="382" bestFit="1" customWidth="1"/>
    <col min="4618" max="4618" width="8.88671875" style="382"/>
    <col min="4619" max="4619" width="6.44140625" style="382" bestFit="1" customWidth="1"/>
    <col min="4620" max="4620" width="24.5546875" style="382" customWidth="1"/>
    <col min="4621" max="4864" width="8.88671875" style="382"/>
    <col min="4865" max="4865" width="5.6640625" style="382" customWidth="1"/>
    <col min="4866" max="4866" width="0" style="382" hidden="1" customWidth="1"/>
    <col min="4867" max="4867" width="14.88671875" style="382" customWidth="1"/>
    <col min="4868" max="4868" width="14.109375" style="382" bestFit="1" customWidth="1"/>
    <col min="4869" max="4869" width="9.33203125" style="382" customWidth="1"/>
    <col min="4870" max="4870" width="11.44140625" style="382" customWidth="1"/>
    <col min="4871" max="4871" width="11" style="382" customWidth="1"/>
    <col min="4872" max="4872" width="11.33203125" style="382" customWidth="1"/>
    <col min="4873" max="4873" width="5.88671875" style="382" bestFit="1" customWidth="1"/>
    <col min="4874" max="4874" width="8.88671875" style="382"/>
    <col min="4875" max="4875" width="6.44140625" style="382" bestFit="1" customWidth="1"/>
    <col min="4876" max="4876" width="24.5546875" style="382" customWidth="1"/>
    <col min="4877" max="5120" width="8.88671875" style="382"/>
    <col min="5121" max="5121" width="5.6640625" style="382" customWidth="1"/>
    <col min="5122" max="5122" width="0" style="382" hidden="1" customWidth="1"/>
    <col min="5123" max="5123" width="14.88671875" style="382" customWidth="1"/>
    <col min="5124" max="5124" width="14.109375" style="382" bestFit="1" customWidth="1"/>
    <col min="5125" max="5125" width="9.33203125" style="382" customWidth="1"/>
    <col min="5126" max="5126" width="11.44140625" style="382" customWidth="1"/>
    <col min="5127" max="5127" width="11" style="382" customWidth="1"/>
    <col min="5128" max="5128" width="11.33203125" style="382" customWidth="1"/>
    <col min="5129" max="5129" width="5.88671875" style="382" bestFit="1" customWidth="1"/>
    <col min="5130" max="5130" width="8.88671875" style="382"/>
    <col min="5131" max="5131" width="6.44140625" style="382" bestFit="1" customWidth="1"/>
    <col min="5132" max="5132" width="24.5546875" style="382" customWidth="1"/>
    <col min="5133" max="5376" width="8.88671875" style="382"/>
    <col min="5377" max="5377" width="5.6640625" style="382" customWidth="1"/>
    <col min="5378" max="5378" width="0" style="382" hidden="1" customWidth="1"/>
    <col min="5379" max="5379" width="14.88671875" style="382" customWidth="1"/>
    <col min="5380" max="5380" width="14.109375" style="382" bestFit="1" customWidth="1"/>
    <col min="5381" max="5381" width="9.33203125" style="382" customWidth="1"/>
    <col min="5382" max="5382" width="11.44140625" style="382" customWidth="1"/>
    <col min="5383" max="5383" width="11" style="382" customWidth="1"/>
    <col min="5384" max="5384" width="11.33203125" style="382" customWidth="1"/>
    <col min="5385" max="5385" width="5.88671875" style="382" bestFit="1" customWidth="1"/>
    <col min="5386" max="5386" width="8.88671875" style="382"/>
    <col min="5387" max="5387" width="6.44140625" style="382" bestFit="1" customWidth="1"/>
    <col min="5388" max="5388" width="24.5546875" style="382" customWidth="1"/>
    <col min="5389" max="5632" width="8.88671875" style="382"/>
    <col min="5633" max="5633" width="5.6640625" style="382" customWidth="1"/>
    <col min="5634" max="5634" width="0" style="382" hidden="1" customWidth="1"/>
    <col min="5635" max="5635" width="14.88671875" style="382" customWidth="1"/>
    <col min="5636" max="5636" width="14.109375" style="382" bestFit="1" customWidth="1"/>
    <col min="5637" max="5637" width="9.33203125" style="382" customWidth="1"/>
    <col min="5638" max="5638" width="11.44140625" style="382" customWidth="1"/>
    <col min="5639" max="5639" width="11" style="382" customWidth="1"/>
    <col min="5640" max="5640" width="11.33203125" style="382" customWidth="1"/>
    <col min="5641" max="5641" width="5.88671875" style="382" bestFit="1" customWidth="1"/>
    <col min="5642" max="5642" width="8.88671875" style="382"/>
    <col min="5643" max="5643" width="6.44140625" style="382" bestFit="1" customWidth="1"/>
    <col min="5644" max="5644" width="24.5546875" style="382" customWidth="1"/>
    <col min="5645" max="5888" width="8.88671875" style="382"/>
    <col min="5889" max="5889" width="5.6640625" style="382" customWidth="1"/>
    <col min="5890" max="5890" width="0" style="382" hidden="1" customWidth="1"/>
    <col min="5891" max="5891" width="14.88671875" style="382" customWidth="1"/>
    <col min="5892" max="5892" width="14.109375" style="382" bestFit="1" customWidth="1"/>
    <col min="5893" max="5893" width="9.33203125" style="382" customWidth="1"/>
    <col min="5894" max="5894" width="11.44140625" style="382" customWidth="1"/>
    <col min="5895" max="5895" width="11" style="382" customWidth="1"/>
    <col min="5896" max="5896" width="11.33203125" style="382" customWidth="1"/>
    <col min="5897" max="5897" width="5.88671875" style="382" bestFit="1" customWidth="1"/>
    <col min="5898" max="5898" width="8.88671875" style="382"/>
    <col min="5899" max="5899" width="6.44140625" style="382" bestFit="1" customWidth="1"/>
    <col min="5900" max="5900" width="24.5546875" style="382" customWidth="1"/>
    <col min="5901" max="6144" width="8.88671875" style="382"/>
    <col min="6145" max="6145" width="5.6640625" style="382" customWidth="1"/>
    <col min="6146" max="6146" width="0" style="382" hidden="1" customWidth="1"/>
    <col min="6147" max="6147" width="14.88671875" style="382" customWidth="1"/>
    <col min="6148" max="6148" width="14.109375" style="382" bestFit="1" customWidth="1"/>
    <col min="6149" max="6149" width="9.33203125" style="382" customWidth="1"/>
    <col min="6150" max="6150" width="11.44140625" style="382" customWidth="1"/>
    <col min="6151" max="6151" width="11" style="382" customWidth="1"/>
    <col min="6152" max="6152" width="11.33203125" style="382" customWidth="1"/>
    <col min="6153" max="6153" width="5.88671875" style="382" bestFit="1" customWidth="1"/>
    <col min="6154" max="6154" width="8.88671875" style="382"/>
    <col min="6155" max="6155" width="6.44140625" style="382" bestFit="1" customWidth="1"/>
    <col min="6156" max="6156" width="24.5546875" style="382" customWidth="1"/>
    <col min="6157" max="6400" width="8.88671875" style="382"/>
    <col min="6401" max="6401" width="5.6640625" style="382" customWidth="1"/>
    <col min="6402" max="6402" width="0" style="382" hidden="1" customWidth="1"/>
    <col min="6403" max="6403" width="14.88671875" style="382" customWidth="1"/>
    <col min="6404" max="6404" width="14.109375" style="382" bestFit="1" customWidth="1"/>
    <col min="6405" max="6405" width="9.33203125" style="382" customWidth="1"/>
    <col min="6406" max="6406" width="11.44140625" style="382" customWidth="1"/>
    <col min="6407" max="6407" width="11" style="382" customWidth="1"/>
    <col min="6408" max="6408" width="11.33203125" style="382" customWidth="1"/>
    <col min="6409" max="6409" width="5.88671875" style="382" bestFit="1" customWidth="1"/>
    <col min="6410" max="6410" width="8.88671875" style="382"/>
    <col min="6411" max="6411" width="6.44140625" style="382" bestFit="1" customWidth="1"/>
    <col min="6412" max="6412" width="24.5546875" style="382" customWidth="1"/>
    <col min="6413" max="6656" width="8.88671875" style="382"/>
    <col min="6657" max="6657" width="5.6640625" style="382" customWidth="1"/>
    <col min="6658" max="6658" width="0" style="382" hidden="1" customWidth="1"/>
    <col min="6659" max="6659" width="14.88671875" style="382" customWidth="1"/>
    <col min="6660" max="6660" width="14.109375" style="382" bestFit="1" customWidth="1"/>
    <col min="6661" max="6661" width="9.33203125" style="382" customWidth="1"/>
    <col min="6662" max="6662" width="11.44140625" style="382" customWidth="1"/>
    <col min="6663" max="6663" width="11" style="382" customWidth="1"/>
    <col min="6664" max="6664" width="11.33203125" style="382" customWidth="1"/>
    <col min="6665" max="6665" width="5.88671875" style="382" bestFit="1" customWidth="1"/>
    <col min="6666" max="6666" width="8.88671875" style="382"/>
    <col min="6667" max="6667" width="6.44140625" style="382" bestFit="1" customWidth="1"/>
    <col min="6668" max="6668" width="24.5546875" style="382" customWidth="1"/>
    <col min="6669" max="6912" width="8.88671875" style="382"/>
    <col min="6913" max="6913" width="5.6640625" style="382" customWidth="1"/>
    <col min="6914" max="6914" width="0" style="382" hidden="1" customWidth="1"/>
    <col min="6915" max="6915" width="14.88671875" style="382" customWidth="1"/>
    <col min="6916" max="6916" width="14.109375" style="382" bestFit="1" customWidth="1"/>
    <col min="6917" max="6917" width="9.33203125" style="382" customWidth="1"/>
    <col min="6918" max="6918" width="11.44140625" style="382" customWidth="1"/>
    <col min="6919" max="6919" width="11" style="382" customWidth="1"/>
    <col min="6920" max="6920" width="11.33203125" style="382" customWidth="1"/>
    <col min="6921" max="6921" width="5.88671875" style="382" bestFit="1" customWidth="1"/>
    <col min="6922" max="6922" width="8.88671875" style="382"/>
    <col min="6923" max="6923" width="6.44140625" style="382" bestFit="1" customWidth="1"/>
    <col min="6924" max="6924" width="24.5546875" style="382" customWidth="1"/>
    <col min="6925" max="7168" width="8.88671875" style="382"/>
    <col min="7169" max="7169" width="5.6640625" style="382" customWidth="1"/>
    <col min="7170" max="7170" width="0" style="382" hidden="1" customWidth="1"/>
    <col min="7171" max="7171" width="14.88671875" style="382" customWidth="1"/>
    <col min="7172" max="7172" width="14.109375" style="382" bestFit="1" customWidth="1"/>
    <col min="7173" max="7173" width="9.33203125" style="382" customWidth="1"/>
    <col min="7174" max="7174" width="11.44140625" style="382" customWidth="1"/>
    <col min="7175" max="7175" width="11" style="382" customWidth="1"/>
    <col min="7176" max="7176" width="11.33203125" style="382" customWidth="1"/>
    <col min="7177" max="7177" width="5.88671875" style="382" bestFit="1" customWidth="1"/>
    <col min="7178" max="7178" width="8.88671875" style="382"/>
    <col min="7179" max="7179" width="6.44140625" style="382" bestFit="1" customWidth="1"/>
    <col min="7180" max="7180" width="24.5546875" style="382" customWidth="1"/>
    <col min="7181" max="7424" width="8.88671875" style="382"/>
    <col min="7425" max="7425" width="5.6640625" style="382" customWidth="1"/>
    <col min="7426" max="7426" width="0" style="382" hidden="1" customWidth="1"/>
    <col min="7427" max="7427" width="14.88671875" style="382" customWidth="1"/>
    <col min="7428" max="7428" width="14.109375" style="382" bestFit="1" customWidth="1"/>
    <col min="7429" max="7429" width="9.33203125" style="382" customWidth="1"/>
    <col min="7430" max="7430" width="11.44140625" style="382" customWidth="1"/>
    <col min="7431" max="7431" width="11" style="382" customWidth="1"/>
    <col min="7432" max="7432" width="11.33203125" style="382" customWidth="1"/>
    <col min="7433" max="7433" width="5.88671875" style="382" bestFit="1" customWidth="1"/>
    <col min="7434" max="7434" width="8.88671875" style="382"/>
    <col min="7435" max="7435" width="6.44140625" style="382" bestFit="1" customWidth="1"/>
    <col min="7436" max="7436" width="24.5546875" style="382" customWidth="1"/>
    <col min="7437" max="7680" width="8.88671875" style="382"/>
    <col min="7681" max="7681" width="5.6640625" style="382" customWidth="1"/>
    <col min="7682" max="7682" width="0" style="382" hidden="1" customWidth="1"/>
    <col min="7683" max="7683" width="14.88671875" style="382" customWidth="1"/>
    <col min="7684" max="7684" width="14.109375" style="382" bestFit="1" customWidth="1"/>
    <col min="7685" max="7685" width="9.33203125" style="382" customWidth="1"/>
    <col min="7686" max="7686" width="11.44140625" style="382" customWidth="1"/>
    <col min="7687" max="7687" width="11" style="382" customWidth="1"/>
    <col min="7688" max="7688" width="11.33203125" style="382" customWidth="1"/>
    <col min="7689" max="7689" width="5.88671875" style="382" bestFit="1" customWidth="1"/>
    <col min="7690" max="7690" width="8.88671875" style="382"/>
    <col min="7691" max="7691" width="6.44140625" style="382" bestFit="1" customWidth="1"/>
    <col min="7692" max="7692" width="24.5546875" style="382" customWidth="1"/>
    <col min="7693" max="7936" width="8.88671875" style="382"/>
    <col min="7937" max="7937" width="5.6640625" style="382" customWidth="1"/>
    <col min="7938" max="7938" width="0" style="382" hidden="1" customWidth="1"/>
    <col min="7939" max="7939" width="14.88671875" style="382" customWidth="1"/>
    <col min="7940" max="7940" width="14.109375" style="382" bestFit="1" customWidth="1"/>
    <col min="7941" max="7941" width="9.33203125" style="382" customWidth="1"/>
    <col min="7942" max="7942" width="11.44140625" style="382" customWidth="1"/>
    <col min="7943" max="7943" width="11" style="382" customWidth="1"/>
    <col min="7944" max="7944" width="11.33203125" style="382" customWidth="1"/>
    <col min="7945" max="7945" width="5.88671875" style="382" bestFit="1" customWidth="1"/>
    <col min="7946" max="7946" width="8.88671875" style="382"/>
    <col min="7947" max="7947" width="6.44140625" style="382" bestFit="1" customWidth="1"/>
    <col min="7948" max="7948" width="24.5546875" style="382" customWidth="1"/>
    <col min="7949" max="8192" width="8.88671875" style="382"/>
    <col min="8193" max="8193" width="5.6640625" style="382" customWidth="1"/>
    <col min="8194" max="8194" width="0" style="382" hidden="1" customWidth="1"/>
    <col min="8195" max="8195" width="14.88671875" style="382" customWidth="1"/>
    <col min="8196" max="8196" width="14.109375" style="382" bestFit="1" customWidth="1"/>
    <col min="8197" max="8197" width="9.33203125" style="382" customWidth="1"/>
    <col min="8198" max="8198" width="11.44140625" style="382" customWidth="1"/>
    <col min="8199" max="8199" width="11" style="382" customWidth="1"/>
    <col min="8200" max="8200" width="11.33203125" style="382" customWidth="1"/>
    <col min="8201" max="8201" width="5.88671875" style="382" bestFit="1" customWidth="1"/>
    <col min="8202" max="8202" width="8.88671875" style="382"/>
    <col min="8203" max="8203" width="6.44140625" style="382" bestFit="1" customWidth="1"/>
    <col min="8204" max="8204" width="24.5546875" style="382" customWidth="1"/>
    <col min="8205" max="8448" width="8.88671875" style="382"/>
    <col min="8449" max="8449" width="5.6640625" style="382" customWidth="1"/>
    <col min="8450" max="8450" width="0" style="382" hidden="1" customWidth="1"/>
    <col min="8451" max="8451" width="14.88671875" style="382" customWidth="1"/>
    <col min="8452" max="8452" width="14.109375" style="382" bestFit="1" customWidth="1"/>
    <col min="8453" max="8453" width="9.33203125" style="382" customWidth="1"/>
    <col min="8454" max="8454" width="11.44140625" style="382" customWidth="1"/>
    <col min="8455" max="8455" width="11" style="382" customWidth="1"/>
    <col min="8456" max="8456" width="11.33203125" style="382" customWidth="1"/>
    <col min="8457" max="8457" width="5.88671875" style="382" bestFit="1" customWidth="1"/>
    <col min="8458" max="8458" width="8.88671875" style="382"/>
    <col min="8459" max="8459" width="6.44140625" style="382" bestFit="1" customWidth="1"/>
    <col min="8460" max="8460" width="24.5546875" style="382" customWidth="1"/>
    <col min="8461" max="8704" width="8.88671875" style="382"/>
    <col min="8705" max="8705" width="5.6640625" style="382" customWidth="1"/>
    <col min="8706" max="8706" width="0" style="382" hidden="1" customWidth="1"/>
    <col min="8707" max="8707" width="14.88671875" style="382" customWidth="1"/>
    <col min="8708" max="8708" width="14.109375" style="382" bestFit="1" customWidth="1"/>
    <col min="8709" max="8709" width="9.33203125" style="382" customWidth="1"/>
    <col min="8710" max="8710" width="11.44140625" style="382" customWidth="1"/>
    <col min="8711" max="8711" width="11" style="382" customWidth="1"/>
    <col min="8712" max="8712" width="11.33203125" style="382" customWidth="1"/>
    <col min="8713" max="8713" width="5.88671875" style="382" bestFit="1" customWidth="1"/>
    <col min="8714" max="8714" width="8.88671875" style="382"/>
    <col min="8715" max="8715" width="6.44140625" style="382" bestFit="1" customWidth="1"/>
    <col min="8716" max="8716" width="24.5546875" style="382" customWidth="1"/>
    <col min="8717" max="8960" width="8.88671875" style="382"/>
    <col min="8961" max="8961" width="5.6640625" style="382" customWidth="1"/>
    <col min="8962" max="8962" width="0" style="382" hidden="1" customWidth="1"/>
    <col min="8963" max="8963" width="14.88671875" style="382" customWidth="1"/>
    <col min="8964" max="8964" width="14.109375" style="382" bestFit="1" customWidth="1"/>
    <col min="8965" max="8965" width="9.33203125" style="382" customWidth="1"/>
    <col min="8966" max="8966" width="11.44140625" style="382" customWidth="1"/>
    <col min="8967" max="8967" width="11" style="382" customWidth="1"/>
    <col min="8968" max="8968" width="11.33203125" style="382" customWidth="1"/>
    <col min="8969" max="8969" width="5.88671875" style="382" bestFit="1" customWidth="1"/>
    <col min="8970" max="8970" width="8.88671875" style="382"/>
    <col min="8971" max="8971" width="6.44140625" style="382" bestFit="1" customWidth="1"/>
    <col min="8972" max="8972" width="24.5546875" style="382" customWidth="1"/>
    <col min="8973" max="9216" width="8.88671875" style="382"/>
    <col min="9217" max="9217" width="5.6640625" style="382" customWidth="1"/>
    <col min="9218" max="9218" width="0" style="382" hidden="1" customWidth="1"/>
    <col min="9219" max="9219" width="14.88671875" style="382" customWidth="1"/>
    <col min="9220" max="9220" width="14.109375" style="382" bestFit="1" customWidth="1"/>
    <col min="9221" max="9221" width="9.33203125" style="382" customWidth="1"/>
    <col min="9222" max="9222" width="11.44140625" style="382" customWidth="1"/>
    <col min="9223" max="9223" width="11" style="382" customWidth="1"/>
    <col min="9224" max="9224" width="11.33203125" style="382" customWidth="1"/>
    <col min="9225" max="9225" width="5.88671875" style="382" bestFit="1" customWidth="1"/>
    <col min="9226" max="9226" width="8.88671875" style="382"/>
    <col min="9227" max="9227" width="6.44140625" style="382" bestFit="1" customWidth="1"/>
    <col min="9228" max="9228" width="24.5546875" style="382" customWidth="1"/>
    <col min="9229" max="9472" width="8.88671875" style="382"/>
    <col min="9473" max="9473" width="5.6640625" style="382" customWidth="1"/>
    <col min="9474" max="9474" width="0" style="382" hidden="1" customWidth="1"/>
    <col min="9475" max="9475" width="14.88671875" style="382" customWidth="1"/>
    <col min="9476" max="9476" width="14.109375" style="382" bestFit="1" customWidth="1"/>
    <col min="9477" max="9477" width="9.33203125" style="382" customWidth="1"/>
    <col min="9478" max="9478" width="11.44140625" style="382" customWidth="1"/>
    <col min="9479" max="9479" width="11" style="382" customWidth="1"/>
    <col min="9480" max="9480" width="11.33203125" style="382" customWidth="1"/>
    <col min="9481" max="9481" width="5.88671875" style="382" bestFit="1" customWidth="1"/>
    <col min="9482" max="9482" width="8.88671875" style="382"/>
    <col min="9483" max="9483" width="6.44140625" style="382" bestFit="1" customWidth="1"/>
    <col min="9484" max="9484" width="24.5546875" style="382" customWidth="1"/>
    <col min="9485" max="9728" width="8.88671875" style="382"/>
    <col min="9729" max="9729" width="5.6640625" style="382" customWidth="1"/>
    <col min="9730" max="9730" width="0" style="382" hidden="1" customWidth="1"/>
    <col min="9731" max="9731" width="14.88671875" style="382" customWidth="1"/>
    <col min="9732" max="9732" width="14.109375" style="382" bestFit="1" customWidth="1"/>
    <col min="9733" max="9733" width="9.33203125" style="382" customWidth="1"/>
    <col min="9734" max="9734" width="11.44140625" style="382" customWidth="1"/>
    <col min="9735" max="9735" width="11" style="382" customWidth="1"/>
    <col min="9736" max="9736" width="11.33203125" style="382" customWidth="1"/>
    <col min="9737" max="9737" width="5.88671875" style="382" bestFit="1" customWidth="1"/>
    <col min="9738" max="9738" width="8.88671875" style="382"/>
    <col min="9739" max="9739" width="6.44140625" style="382" bestFit="1" customWidth="1"/>
    <col min="9740" max="9740" width="24.5546875" style="382" customWidth="1"/>
    <col min="9741" max="9984" width="8.88671875" style="382"/>
    <col min="9985" max="9985" width="5.6640625" style="382" customWidth="1"/>
    <col min="9986" max="9986" width="0" style="382" hidden="1" customWidth="1"/>
    <col min="9987" max="9987" width="14.88671875" style="382" customWidth="1"/>
    <col min="9988" max="9988" width="14.109375" style="382" bestFit="1" customWidth="1"/>
    <col min="9989" max="9989" width="9.33203125" style="382" customWidth="1"/>
    <col min="9990" max="9990" width="11.44140625" style="382" customWidth="1"/>
    <col min="9991" max="9991" width="11" style="382" customWidth="1"/>
    <col min="9992" max="9992" width="11.33203125" style="382" customWidth="1"/>
    <col min="9993" max="9993" width="5.88671875" style="382" bestFit="1" customWidth="1"/>
    <col min="9994" max="9994" width="8.88671875" style="382"/>
    <col min="9995" max="9995" width="6.44140625" style="382" bestFit="1" customWidth="1"/>
    <col min="9996" max="9996" width="24.5546875" style="382" customWidth="1"/>
    <col min="9997" max="10240" width="8.88671875" style="382"/>
    <col min="10241" max="10241" width="5.6640625" style="382" customWidth="1"/>
    <col min="10242" max="10242" width="0" style="382" hidden="1" customWidth="1"/>
    <col min="10243" max="10243" width="14.88671875" style="382" customWidth="1"/>
    <col min="10244" max="10244" width="14.109375" style="382" bestFit="1" customWidth="1"/>
    <col min="10245" max="10245" width="9.33203125" style="382" customWidth="1"/>
    <col min="10246" max="10246" width="11.44140625" style="382" customWidth="1"/>
    <col min="10247" max="10247" width="11" style="382" customWidth="1"/>
    <col min="10248" max="10248" width="11.33203125" style="382" customWidth="1"/>
    <col min="10249" max="10249" width="5.88671875" style="382" bestFit="1" customWidth="1"/>
    <col min="10250" max="10250" width="8.88671875" style="382"/>
    <col min="10251" max="10251" width="6.44140625" style="382" bestFit="1" customWidth="1"/>
    <col min="10252" max="10252" width="24.5546875" style="382" customWidth="1"/>
    <col min="10253" max="10496" width="8.88671875" style="382"/>
    <col min="10497" max="10497" width="5.6640625" style="382" customWidth="1"/>
    <col min="10498" max="10498" width="0" style="382" hidden="1" customWidth="1"/>
    <col min="10499" max="10499" width="14.88671875" style="382" customWidth="1"/>
    <col min="10500" max="10500" width="14.109375" style="382" bestFit="1" customWidth="1"/>
    <col min="10501" max="10501" width="9.33203125" style="382" customWidth="1"/>
    <col min="10502" max="10502" width="11.44140625" style="382" customWidth="1"/>
    <col min="10503" max="10503" width="11" style="382" customWidth="1"/>
    <col min="10504" max="10504" width="11.33203125" style="382" customWidth="1"/>
    <col min="10505" max="10505" width="5.88671875" style="382" bestFit="1" customWidth="1"/>
    <col min="10506" max="10506" width="8.88671875" style="382"/>
    <col min="10507" max="10507" width="6.44140625" style="382" bestFit="1" customWidth="1"/>
    <col min="10508" max="10508" width="24.5546875" style="382" customWidth="1"/>
    <col min="10509" max="10752" width="8.88671875" style="382"/>
    <col min="10753" max="10753" width="5.6640625" style="382" customWidth="1"/>
    <col min="10754" max="10754" width="0" style="382" hidden="1" customWidth="1"/>
    <col min="10755" max="10755" width="14.88671875" style="382" customWidth="1"/>
    <col min="10756" max="10756" width="14.109375" style="382" bestFit="1" customWidth="1"/>
    <col min="10757" max="10757" width="9.33203125" style="382" customWidth="1"/>
    <col min="10758" max="10758" width="11.44140625" style="382" customWidth="1"/>
    <col min="10759" max="10759" width="11" style="382" customWidth="1"/>
    <col min="10760" max="10760" width="11.33203125" style="382" customWidth="1"/>
    <col min="10761" max="10761" width="5.88671875" style="382" bestFit="1" customWidth="1"/>
    <col min="10762" max="10762" width="8.88671875" style="382"/>
    <col min="10763" max="10763" width="6.44140625" style="382" bestFit="1" customWidth="1"/>
    <col min="10764" max="10764" width="24.5546875" style="382" customWidth="1"/>
    <col min="10765" max="11008" width="8.88671875" style="382"/>
    <col min="11009" max="11009" width="5.6640625" style="382" customWidth="1"/>
    <col min="11010" max="11010" width="0" style="382" hidden="1" customWidth="1"/>
    <col min="11011" max="11011" width="14.88671875" style="382" customWidth="1"/>
    <col min="11012" max="11012" width="14.109375" style="382" bestFit="1" customWidth="1"/>
    <col min="11013" max="11013" width="9.33203125" style="382" customWidth="1"/>
    <col min="11014" max="11014" width="11.44140625" style="382" customWidth="1"/>
    <col min="11015" max="11015" width="11" style="382" customWidth="1"/>
    <col min="11016" max="11016" width="11.33203125" style="382" customWidth="1"/>
    <col min="11017" max="11017" width="5.88671875" style="382" bestFit="1" customWidth="1"/>
    <col min="11018" max="11018" width="8.88671875" style="382"/>
    <col min="11019" max="11019" width="6.44140625" style="382" bestFit="1" customWidth="1"/>
    <col min="11020" max="11020" width="24.5546875" style="382" customWidth="1"/>
    <col min="11021" max="11264" width="8.88671875" style="382"/>
    <col min="11265" max="11265" width="5.6640625" style="382" customWidth="1"/>
    <col min="11266" max="11266" width="0" style="382" hidden="1" customWidth="1"/>
    <col min="11267" max="11267" width="14.88671875" style="382" customWidth="1"/>
    <col min="11268" max="11268" width="14.109375" style="382" bestFit="1" customWidth="1"/>
    <col min="11269" max="11269" width="9.33203125" style="382" customWidth="1"/>
    <col min="11270" max="11270" width="11.44140625" style="382" customWidth="1"/>
    <col min="11271" max="11271" width="11" style="382" customWidth="1"/>
    <col min="11272" max="11272" width="11.33203125" style="382" customWidth="1"/>
    <col min="11273" max="11273" width="5.88671875" style="382" bestFit="1" customWidth="1"/>
    <col min="11274" max="11274" width="8.88671875" style="382"/>
    <col min="11275" max="11275" width="6.44140625" style="382" bestFit="1" customWidth="1"/>
    <col min="11276" max="11276" width="24.5546875" style="382" customWidth="1"/>
    <col min="11277" max="11520" width="8.88671875" style="382"/>
    <col min="11521" max="11521" width="5.6640625" style="382" customWidth="1"/>
    <col min="11522" max="11522" width="0" style="382" hidden="1" customWidth="1"/>
    <col min="11523" max="11523" width="14.88671875" style="382" customWidth="1"/>
    <col min="11524" max="11524" width="14.109375" style="382" bestFit="1" customWidth="1"/>
    <col min="11525" max="11525" width="9.33203125" style="382" customWidth="1"/>
    <col min="11526" max="11526" width="11.44140625" style="382" customWidth="1"/>
    <col min="11527" max="11527" width="11" style="382" customWidth="1"/>
    <col min="11528" max="11528" width="11.33203125" style="382" customWidth="1"/>
    <col min="11529" max="11529" width="5.88671875" style="382" bestFit="1" customWidth="1"/>
    <col min="11530" max="11530" width="8.88671875" style="382"/>
    <col min="11531" max="11531" width="6.44140625" style="382" bestFit="1" customWidth="1"/>
    <col min="11532" max="11532" width="24.5546875" style="382" customWidth="1"/>
    <col min="11533" max="11776" width="8.88671875" style="382"/>
    <col min="11777" max="11777" width="5.6640625" style="382" customWidth="1"/>
    <col min="11778" max="11778" width="0" style="382" hidden="1" customWidth="1"/>
    <col min="11779" max="11779" width="14.88671875" style="382" customWidth="1"/>
    <col min="11780" max="11780" width="14.109375" style="382" bestFit="1" customWidth="1"/>
    <col min="11781" max="11781" width="9.33203125" style="382" customWidth="1"/>
    <col min="11782" max="11782" width="11.44140625" style="382" customWidth="1"/>
    <col min="11783" max="11783" width="11" style="382" customWidth="1"/>
    <col min="11784" max="11784" width="11.33203125" style="382" customWidth="1"/>
    <col min="11785" max="11785" width="5.88671875" style="382" bestFit="1" customWidth="1"/>
    <col min="11786" max="11786" width="8.88671875" style="382"/>
    <col min="11787" max="11787" width="6.44140625" style="382" bestFit="1" customWidth="1"/>
    <col min="11788" max="11788" width="24.5546875" style="382" customWidth="1"/>
    <col min="11789" max="12032" width="8.88671875" style="382"/>
    <col min="12033" max="12033" width="5.6640625" style="382" customWidth="1"/>
    <col min="12034" max="12034" width="0" style="382" hidden="1" customWidth="1"/>
    <col min="12035" max="12035" width="14.88671875" style="382" customWidth="1"/>
    <col min="12036" max="12036" width="14.109375" style="382" bestFit="1" customWidth="1"/>
    <col min="12037" max="12037" width="9.33203125" style="382" customWidth="1"/>
    <col min="12038" max="12038" width="11.44140625" style="382" customWidth="1"/>
    <col min="12039" max="12039" width="11" style="382" customWidth="1"/>
    <col min="12040" max="12040" width="11.33203125" style="382" customWidth="1"/>
    <col min="12041" max="12041" width="5.88671875" style="382" bestFit="1" customWidth="1"/>
    <col min="12042" max="12042" width="8.88671875" style="382"/>
    <col min="12043" max="12043" width="6.44140625" style="382" bestFit="1" customWidth="1"/>
    <col min="12044" max="12044" width="24.5546875" style="382" customWidth="1"/>
    <col min="12045" max="12288" width="8.88671875" style="382"/>
    <col min="12289" max="12289" width="5.6640625" style="382" customWidth="1"/>
    <col min="12290" max="12290" width="0" style="382" hidden="1" customWidth="1"/>
    <col min="12291" max="12291" width="14.88671875" style="382" customWidth="1"/>
    <col min="12292" max="12292" width="14.109375" style="382" bestFit="1" customWidth="1"/>
    <col min="12293" max="12293" width="9.33203125" style="382" customWidth="1"/>
    <col min="12294" max="12294" width="11.44140625" style="382" customWidth="1"/>
    <col min="12295" max="12295" width="11" style="382" customWidth="1"/>
    <col min="12296" max="12296" width="11.33203125" style="382" customWidth="1"/>
    <col min="12297" max="12297" width="5.88671875" style="382" bestFit="1" customWidth="1"/>
    <col min="12298" max="12298" width="8.88671875" style="382"/>
    <col min="12299" max="12299" width="6.44140625" style="382" bestFit="1" customWidth="1"/>
    <col min="12300" max="12300" width="24.5546875" style="382" customWidth="1"/>
    <col min="12301" max="12544" width="8.88671875" style="382"/>
    <col min="12545" max="12545" width="5.6640625" style="382" customWidth="1"/>
    <col min="12546" max="12546" width="0" style="382" hidden="1" customWidth="1"/>
    <col min="12547" max="12547" width="14.88671875" style="382" customWidth="1"/>
    <col min="12548" max="12548" width="14.109375" style="382" bestFit="1" customWidth="1"/>
    <col min="12549" max="12549" width="9.33203125" style="382" customWidth="1"/>
    <col min="12550" max="12550" width="11.44140625" style="382" customWidth="1"/>
    <col min="12551" max="12551" width="11" style="382" customWidth="1"/>
    <col min="12552" max="12552" width="11.33203125" style="382" customWidth="1"/>
    <col min="12553" max="12553" width="5.88671875" style="382" bestFit="1" customWidth="1"/>
    <col min="12554" max="12554" width="8.88671875" style="382"/>
    <col min="12555" max="12555" width="6.44140625" style="382" bestFit="1" customWidth="1"/>
    <col min="12556" max="12556" width="24.5546875" style="382" customWidth="1"/>
    <col min="12557" max="12800" width="8.88671875" style="382"/>
    <col min="12801" max="12801" width="5.6640625" style="382" customWidth="1"/>
    <col min="12802" max="12802" width="0" style="382" hidden="1" customWidth="1"/>
    <col min="12803" max="12803" width="14.88671875" style="382" customWidth="1"/>
    <col min="12804" max="12804" width="14.109375" style="382" bestFit="1" customWidth="1"/>
    <col min="12805" max="12805" width="9.33203125" style="382" customWidth="1"/>
    <col min="12806" max="12806" width="11.44140625" style="382" customWidth="1"/>
    <col min="12807" max="12807" width="11" style="382" customWidth="1"/>
    <col min="12808" max="12808" width="11.33203125" style="382" customWidth="1"/>
    <col min="12809" max="12809" width="5.88671875" style="382" bestFit="1" customWidth="1"/>
    <col min="12810" max="12810" width="8.88671875" style="382"/>
    <col min="12811" max="12811" width="6.44140625" style="382" bestFit="1" customWidth="1"/>
    <col min="12812" max="12812" width="24.5546875" style="382" customWidth="1"/>
    <col min="12813" max="13056" width="8.88671875" style="382"/>
    <col min="13057" max="13057" width="5.6640625" style="382" customWidth="1"/>
    <col min="13058" max="13058" width="0" style="382" hidden="1" customWidth="1"/>
    <col min="13059" max="13059" width="14.88671875" style="382" customWidth="1"/>
    <col min="13060" max="13060" width="14.109375" style="382" bestFit="1" customWidth="1"/>
    <col min="13061" max="13061" width="9.33203125" style="382" customWidth="1"/>
    <col min="13062" max="13062" width="11.44140625" style="382" customWidth="1"/>
    <col min="13063" max="13063" width="11" style="382" customWidth="1"/>
    <col min="13064" max="13064" width="11.33203125" style="382" customWidth="1"/>
    <col min="13065" max="13065" width="5.88671875" style="382" bestFit="1" customWidth="1"/>
    <col min="13066" max="13066" width="8.88671875" style="382"/>
    <col min="13067" max="13067" width="6.44140625" style="382" bestFit="1" customWidth="1"/>
    <col min="13068" max="13068" width="24.5546875" style="382" customWidth="1"/>
    <col min="13069" max="13312" width="8.88671875" style="382"/>
    <col min="13313" max="13313" width="5.6640625" style="382" customWidth="1"/>
    <col min="13314" max="13314" width="0" style="382" hidden="1" customWidth="1"/>
    <col min="13315" max="13315" width="14.88671875" style="382" customWidth="1"/>
    <col min="13316" max="13316" width="14.109375" style="382" bestFit="1" customWidth="1"/>
    <col min="13317" max="13317" width="9.33203125" style="382" customWidth="1"/>
    <col min="13318" max="13318" width="11.44140625" style="382" customWidth="1"/>
    <col min="13319" max="13319" width="11" style="382" customWidth="1"/>
    <col min="13320" max="13320" width="11.33203125" style="382" customWidth="1"/>
    <col min="13321" max="13321" width="5.88671875" style="382" bestFit="1" customWidth="1"/>
    <col min="13322" max="13322" width="8.88671875" style="382"/>
    <col min="13323" max="13323" width="6.44140625" style="382" bestFit="1" customWidth="1"/>
    <col min="13324" max="13324" width="24.5546875" style="382" customWidth="1"/>
    <col min="13325" max="13568" width="8.88671875" style="382"/>
    <col min="13569" max="13569" width="5.6640625" style="382" customWidth="1"/>
    <col min="13570" max="13570" width="0" style="382" hidden="1" customWidth="1"/>
    <col min="13571" max="13571" width="14.88671875" style="382" customWidth="1"/>
    <col min="13572" max="13572" width="14.109375" style="382" bestFit="1" customWidth="1"/>
    <col min="13573" max="13573" width="9.33203125" style="382" customWidth="1"/>
    <col min="13574" max="13574" width="11.44140625" style="382" customWidth="1"/>
    <col min="13575" max="13575" width="11" style="382" customWidth="1"/>
    <col min="13576" max="13576" width="11.33203125" style="382" customWidth="1"/>
    <col min="13577" max="13577" width="5.88671875" style="382" bestFit="1" customWidth="1"/>
    <col min="13578" max="13578" width="8.88671875" style="382"/>
    <col min="13579" max="13579" width="6.44140625" style="382" bestFit="1" customWidth="1"/>
    <col min="13580" max="13580" width="24.5546875" style="382" customWidth="1"/>
    <col min="13581" max="13824" width="8.88671875" style="382"/>
    <col min="13825" max="13825" width="5.6640625" style="382" customWidth="1"/>
    <col min="13826" max="13826" width="0" style="382" hidden="1" customWidth="1"/>
    <col min="13827" max="13827" width="14.88671875" style="382" customWidth="1"/>
    <col min="13828" max="13828" width="14.109375" style="382" bestFit="1" customWidth="1"/>
    <col min="13829" max="13829" width="9.33203125" style="382" customWidth="1"/>
    <col min="13830" max="13830" width="11.44140625" style="382" customWidth="1"/>
    <col min="13831" max="13831" width="11" style="382" customWidth="1"/>
    <col min="13832" max="13832" width="11.33203125" style="382" customWidth="1"/>
    <col min="13833" max="13833" width="5.88671875" style="382" bestFit="1" customWidth="1"/>
    <col min="13834" max="13834" width="8.88671875" style="382"/>
    <col min="13835" max="13835" width="6.44140625" style="382" bestFit="1" customWidth="1"/>
    <col min="13836" max="13836" width="24.5546875" style="382" customWidth="1"/>
    <col min="13837" max="14080" width="8.88671875" style="382"/>
    <col min="14081" max="14081" width="5.6640625" style="382" customWidth="1"/>
    <col min="14082" max="14082" width="0" style="382" hidden="1" customWidth="1"/>
    <col min="14083" max="14083" width="14.88671875" style="382" customWidth="1"/>
    <col min="14084" max="14084" width="14.109375" style="382" bestFit="1" customWidth="1"/>
    <col min="14085" max="14085" width="9.33203125" style="382" customWidth="1"/>
    <col min="14086" max="14086" width="11.44140625" style="382" customWidth="1"/>
    <col min="14087" max="14087" width="11" style="382" customWidth="1"/>
    <col min="14088" max="14088" width="11.33203125" style="382" customWidth="1"/>
    <col min="14089" max="14089" width="5.88671875" style="382" bestFit="1" customWidth="1"/>
    <col min="14090" max="14090" width="8.88671875" style="382"/>
    <col min="14091" max="14091" width="6.44140625" style="382" bestFit="1" customWidth="1"/>
    <col min="14092" max="14092" width="24.5546875" style="382" customWidth="1"/>
    <col min="14093" max="14336" width="8.88671875" style="382"/>
    <col min="14337" max="14337" width="5.6640625" style="382" customWidth="1"/>
    <col min="14338" max="14338" width="0" style="382" hidden="1" customWidth="1"/>
    <col min="14339" max="14339" width="14.88671875" style="382" customWidth="1"/>
    <col min="14340" max="14340" width="14.109375" style="382" bestFit="1" customWidth="1"/>
    <col min="14341" max="14341" width="9.33203125" style="382" customWidth="1"/>
    <col min="14342" max="14342" width="11.44140625" style="382" customWidth="1"/>
    <col min="14343" max="14343" width="11" style="382" customWidth="1"/>
    <col min="14344" max="14344" width="11.33203125" style="382" customWidth="1"/>
    <col min="14345" max="14345" width="5.88671875" style="382" bestFit="1" customWidth="1"/>
    <col min="14346" max="14346" width="8.88671875" style="382"/>
    <col min="14347" max="14347" width="6.44140625" style="382" bestFit="1" customWidth="1"/>
    <col min="14348" max="14348" width="24.5546875" style="382" customWidth="1"/>
    <col min="14349" max="14592" width="8.88671875" style="382"/>
    <col min="14593" max="14593" width="5.6640625" style="382" customWidth="1"/>
    <col min="14594" max="14594" width="0" style="382" hidden="1" customWidth="1"/>
    <col min="14595" max="14595" width="14.88671875" style="382" customWidth="1"/>
    <col min="14596" max="14596" width="14.109375" style="382" bestFit="1" customWidth="1"/>
    <col min="14597" max="14597" width="9.33203125" style="382" customWidth="1"/>
    <col min="14598" max="14598" width="11.44140625" style="382" customWidth="1"/>
    <col min="14599" max="14599" width="11" style="382" customWidth="1"/>
    <col min="14600" max="14600" width="11.33203125" style="382" customWidth="1"/>
    <col min="14601" max="14601" width="5.88671875" style="382" bestFit="1" customWidth="1"/>
    <col min="14602" max="14602" width="8.88671875" style="382"/>
    <col min="14603" max="14603" width="6.44140625" style="382" bestFit="1" customWidth="1"/>
    <col min="14604" max="14604" width="24.5546875" style="382" customWidth="1"/>
    <col min="14605" max="14848" width="8.88671875" style="382"/>
    <col min="14849" max="14849" width="5.6640625" style="382" customWidth="1"/>
    <col min="14850" max="14850" width="0" style="382" hidden="1" customWidth="1"/>
    <col min="14851" max="14851" width="14.88671875" style="382" customWidth="1"/>
    <col min="14852" max="14852" width="14.109375" style="382" bestFit="1" customWidth="1"/>
    <col min="14853" max="14853" width="9.33203125" style="382" customWidth="1"/>
    <col min="14854" max="14854" width="11.44140625" style="382" customWidth="1"/>
    <col min="14855" max="14855" width="11" style="382" customWidth="1"/>
    <col min="14856" max="14856" width="11.33203125" style="382" customWidth="1"/>
    <col min="14857" max="14857" width="5.88671875" style="382" bestFit="1" customWidth="1"/>
    <col min="14858" max="14858" width="8.88671875" style="382"/>
    <col min="14859" max="14859" width="6.44140625" style="382" bestFit="1" customWidth="1"/>
    <col min="14860" max="14860" width="24.5546875" style="382" customWidth="1"/>
    <col min="14861" max="15104" width="8.88671875" style="382"/>
    <col min="15105" max="15105" width="5.6640625" style="382" customWidth="1"/>
    <col min="15106" max="15106" width="0" style="382" hidden="1" customWidth="1"/>
    <col min="15107" max="15107" width="14.88671875" style="382" customWidth="1"/>
    <col min="15108" max="15108" width="14.109375" style="382" bestFit="1" customWidth="1"/>
    <col min="15109" max="15109" width="9.33203125" style="382" customWidth="1"/>
    <col min="15110" max="15110" width="11.44140625" style="382" customWidth="1"/>
    <col min="15111" max="15111" width="11" style="382" customWidth="1"/>
    <col min="15112" max="15112" width="11.33203125" style="382" customWidth="1"/>
    <col min="15113" max="15113" width="5.88671875" style="382" bestFit="1" customWidth="1"/>
    <col min="15114" max="15114" width="8.88671875" style="382"/>
    <col min="15115" max="15115" width="6.44140625" style="382" bestFit="1" customWidth="1"/>
    <col min="15116" max="15116" width="24.5546875" style="382" customWidth="1"/>
    <col min="15117" max="15360" width="8.88671875" style="382"/>
    <col min="15361" max="15361" width="5.6640625" style="382" customWidth="1"/>
    <col min="15362" max="15362" width="0" style="382" hidden="1" customWidth="1"/>
    <col min="15363" max="15363" width="14.88671875" style="382" customWidth="1"/>
    <col min="15364" max="15364" width="14.109375" style="382" bestFit="1" customWidth="1"/>
    <col min="15365" max="15365" width="9.33203125" style="382" customWidth="1"/>
    <col min="15366" max="15366" width="11.44140625" style="382" customWidth="1"/>
    <col min="15367" max="15367" width="11" style="382" customWidth="1"/>
    <col min="15368" max="15368" width="11.33203125" style="382" customWidth="1"/>
    <col min="15369" max="15369" width="5.88671875" style="382" bestFit="1" customWidth="1"/>
    <col min="15370" max="15370" width="8.88671875" style="382"/>
    <col min="15371" max="15371" width="6.44140625" style="382" bestFit="1" customWidth="1"/>
    <col min="15372" max="15372" width="24.5546875" style="382" customWidth="1"/>
    <col min="15373" max="15616" width="8.88671875" style="382"/>
    <col min="15617" max="15617" width="5.6640625" style="382" customWidth="1"/>
    <col min="15618" max="15618" width="0" style="382" hidden="1" customWidth="1"/>
    <col min="15619" max="15619" width="14.88671875" style="382" customWidth="1"/>
    <col min="15620" max="15620" width="14.109375" style="382" bestFit="1" customWidth="1"/>
    <col min="15621" max="15621" width="9.33203125" style="382" customWidth="1"/>
    <col min="15622" max="15622" width="11.44140625" style="382" customWidth="1"/>
    <col min="15623" max="15623" width="11" style="382" customWidth="1"/>
    <col min="15624" max="15624" width="11.33203125" style="382" customWidth="1"/>
    <col min="15625" max="15625" width="5.88671875" style="382" bestFit="1" customWidth="1"/>
    <col min="15626" max="15626" width="8.88671875" style="382"/>
    <col min="15627" max="15627" width="6.44140625" style="382" bestFit="1" customWidth="1"/>
    <col min="15628" max="15628" width="24.5546875" style="382" customWidth="1"/>
    <col min="15629" max="15872" width="8.88671875" style="382"/>
    <col min="15873" max="15873" width="5.6640625" style="382" customWidth="1"/>
    <col min="15874" max="15874" width="0" style="382" hidden="1" customWidth="1"/>
    <col min="15875" max="15875" width="14.88671875" style="382" customWidth="1"/>
    <col min="15876" max="15876" width="14.109375" style="382" bestFit="1" customWidth="1"/>
    <col min="15877" max="15877" width="9.33203125" style="382" customWidth="1"/>
    <col min="15878" max="15878" width="11.44140625" style="382" customWidth="1"/>
    <col min="15879" max="15879" width="11" style="382" customWidth="1"/>
    <col min="15880" max="15880" width="11.33203125" style="382" customWidth="1"/>
    <col min="15881" max="15881" width="5.88671875" style="382" bestFit="1" customWidth="1"/>
    <col min="15882" max="15882" width="8.88671875" style="382"/>
    <col min="15883" max="15883" width="6.44140625" style="382" bestFit="1" customWidth="1"/>
    <col min="15884" max="15884" width="24.5546875" style="382" customWidth="1"/>
    <col min="15885" max="16128" width="8.88671875" style="382"/>
    <col min="16129" max="16129" width="5.6640625" style="382" customWidth="1"/>
    <col min="16130" max="16130" width="0" style="382" hidden="1" customWidth="1"/>
    <col min="16131" max="16131" width="14.88671875" style="382" customWidth="1"/>
    <col min="16132" max="16132" width="14.109375" style="382" bestFit="1" customWidth="1"/>
    <col min="16133" max="16133" width="9.33203125" style="382" customWidth="1"/>
    <col min="16134" max="16134" width="11.44140625" style="382" customWidth="1"/>
    <col min="16135" max="16135" width="11" style="382" customWidth="1"/>
    <col min="16136" max="16136" width="11.33203125" style="382" customWidth="1"/>
    <col min="16137" max="16137" width="5.88671875" style="382" bestFit="1" customWidth="1"/>
    <col min="16138" max="16138" width="8.88671875" style="382"/>
    <col min="16139" max="16139" width="6.44140625" style="382" bestFit="1" customWidth="1"/>
    <col min="16140" max="16140" width="24.5546875" style="382" customWidth="1"/>
    <col min="16141" max="16384" width="8.88671875" style="382"/>
  </cols>
  <sheetData>
    <row r="1" spans="1:12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  <c r="L1" s="381"/>
    </row>
    <row r="2" spans="1:12" s="375" customFormat="1" ht="15.6">
      <c r="A2" s="100" t="s">
        <v>64</v>
      </c>
      <c r="D2" s="376"/>
      <c r="E2" s="377"/>
      <c r="F2" s="378"/>
      <c r="G2" s="379"/>
      <c r="H2" s="379"/>
      <c r="I2" s="380"/>
      <c r="J2" s="380"/>
      <c r="K2" s="380"/>
      <c r="L2" s="442"/>
    </row>
    <row r="3" spans="1:12">
      <c r="A3" s="435"/>
      <c r="B3" s="435"/>
      <c r="C3" s="383"/>
      <c r="D3" s="435"/>
      <c r="E3" s="436"/>
      <c r="F3" s="435"/>
      <c r="G3" s="435"/>
      <c r="H3" s="435"/>
      <c r="I3" s="435"/>
      <c r="J3" s="435"/>
      <c r="K3" s="435"/>
      <c r="L3" s="435"/>
    </row>
    <row r="4" spans="1:12" s="389" customFormat="1" ht="15.6">
      <c r="C4" s="375" t="s">
        <v>750</v>
      </c>
      <c r="D4" s="375"/>
      <c r="E4" s="384"/>
      <c r="F4" s="376"/>
      <c r="G4" s="376"/>
      <c r="H4" s="437"/>
      <c r="I4" s="437"/>
      <c r="J4" s="582"/>
      <c r="K4" s="477"/>
      <c r="L4" s="380"/>
    </row>
    <row r="5" spans="1:12" s="389" customFormat="1" ht="15" customHeight="1" thickBot="1">
      <c r="C5" s="383">
        <v>1</v>
      </c>
      <c r="D5" s="383" t="s">
        <v>751</v>
      </c>
      <c r="E5" s="384"/>
      <c r="F5" s="376"/>
      <c r="G5" s="376"/>
      <c r="H5" s="437"/>
      <c r="I5" s="437"/>
      <c r="J5" s="582"/>
      <c r="K5" s="477"/>
    </row>
    <row r="6" spans="1:12" s="400" customFormat="1" ht="18" customHeight="1" thickBot="1">
      <c r="A6" s="581" t="s">
        <v>485</v>
      </c>
      <c r="B6" s="438" t="s">
        <v>168</v>
      </c>
      <c r="C6" s="439" t="s">
        <v>2</v>
      </c>
      <c r="D6" s="396" t="s">
        <v>3</v>
      </c>
      <c r="E6" s="397" t="s">
        <v>4</v>
      </c>
      <c r="F6" s="398" t="s">
        <v>5</v>
      </c>
      <c r="G6" s="398" t="s">
        <v>6</v>
      </c>
      <c r="H6" s="398" t="s">
        <v>7</v>
      </c>
      <c r="I6" s="398" t="s">
        <v>8</v>
      </c>
      <c r="J6" s="580" t="s">
        <v>180</v>
      </c>
      <c r="K6" s="579" t="s">
        <v>9</v>
      </c>
      <c r="L6" s="399" t="s">
        <v>10</v>
      </c>
    </row>
    <row r="7" spans="1:12" ht="18" customHeight="1">
      <c r="A7" s="401">
        <v>1</v>
      </c>
      <c r="B7" s="440"/>
      <c r="C7" s="403"/>
      <c r="D7" s="404"/>
      <c r="E7" s="415"/>
      <c r="F7" s="406"/>
      <c r="G7" s="406"/>
      <c r="H7" s="406"/>
      <c r="I7" s="407"/>
      <c r="J7" s="425"/>
      <c r="K7" s="360" t="str">
        <f>IF(ISBLANK(J7),"",IF(J7&lt;=22.75,"KSM",IF(J7&lt;=23.7,"I A",IF(J7&lt;=25.24,"II A",IF(J7&lt;=28.04,"III A",IF(J7&lt;=31.14,"I JA",IF(J7&lt;=33.24,"II JA",IF(J7&lt;=34.74,"III JA"))))))))</f>
        <v/>
      </c>
      <c r="L7" s="406"/>
    </row>
    <row r="8" spans="1:12" ht="18" customHeight="1">
      <c r="A8" s="401">
        <v>2</v>
      </c>
      <c r="B8" s="440"/>
      <c r="C8" s="403"/>
      <c r="D8" s="404"/>
      <c r="E8" s="415"/>
      <c r="F8" s="406"/>
      <c r="G8" s="406"/>
      <c r="H8" s="406"/>
      <c r="I8" s="407"/>
      <c r="J8" s="425"/>
      <c r="K8" s="360" t="str">
        <f>IF(ISBLANK(J8),"",IF(J8&lt;=22.75,"KSM",IF(J8&lt;=23.7,"I A",IF(J8&lt;=25.24,"II A",IF(J8&lt;=28.04,"III A",IF(J8&lt;=31.14,"I JA",IF(J8&lt;=33.24,"II JA",IF(J8&lt;=34.74,"III JA"))))))))</f>
        <v/>
      </c>
      <c r="L8" s="406"/>
    </row>
    <row r="9" spans="1:12" ht="18" customHeight="1">
      <c r="A9" s="401">
        <v>3</v>
      </c>
      <c r="B9" s="440"/>
      <c r="C9" s="403" t="s">
        <v>752</v>
      </c>
      <c r="D9" s="404" t="s">
        <v>753</v>
      </c>
      <c r="E9" s="415">
        <v>39150</v>
      </c>
      <c r="F9" s="406" t="s">
        <v>125</v>
      </c>
      <c r="G9" s="406" t="s">
        <v>126</v>
      </c>
      <c r="H9" s="406"/>
      <c r="I9" s="407" t="s">
        <v>18</v>
      </c>
      <c r="J9" s="425" t="s">
        <v>71</v>
      </c>
      <c r="K9" s="360"/>
      <c r="L9" s="406" t="s">
        <v>127</v>
      </c>
    </row>
    <row r="10" spans="1:12" ht="18" customHeight="1">
      <c r="A10" s="401">
        <v>4</v>
      </c>
      <c r="B10" s="440"/>
      <c r="C10" s="403" t="s">
        <v>397</v>
      </c>
      <c r="D10" s="404" t="s">
        <v>754</v>
      </c>
      <c r="E10" s="415" t="s">
        <v>755</v>
      </c>
      <c r="F10" s="406" t="s">
        <v>412</v>
      </c>
      <c r="G10" s="406" t="s">
        <v>413</v>
      </c>
      <c r="H10" s="406"/>
      <c r="I10" s="407"/>
      <c r="J10" s="425" t="s">
        <v>233</v>
      </c>
      <c r="K10" s="360"/>
      <c r="L10" s="406" t="s">
        <v>414</v>
      </c>
    </row>
    <row r="11" spans="1:12" s="389" customFormat="1" ht="15" customHeight="1" thickBot="1">
      <c r="C11" s="383">
        <v>2</v>
      </c>
      <c r="D11" s="383" t="s">
        <v>751</v>
      </c>
      <c r="E11" s="384"/>
      <c r="F11" s="376"/>
      <c r="G11" s="376"/>
      <c r="H11" s="437"/>
      <c r="I11" s="437"/>
      <c r="J11" s="582"/>
      <c r="K11" s="477"/>
    </row>
    <row r="12" spans="1:12" s="400" customFormat="1" ht="18" customHeight="1" thickBot="1">
      <c r="A12" s="581" t="s">
        <v>485</v>
      </c>
      <c r="B12" s="438" t="s">
        <v>168</v>
      </c>
      <c r="C12" s="439" t="s">
        <v>2</v>
      </c>
      <c r="D12" s="396" t="s">
        <v>3</v>
      </c>
      <c r="E12" s="397" t="s">
        <v>4</v>
      </c>
      <c r="F12" s="398" t="s">
        <v>5</v>
      </c>
      <c r="G12" s="398" t="s">
        <v>6</v>
      </c>
      <c r="H12" s="398" t="s">
        <v>7</v>
      </c>
      <c r="I12" s="398" t="s">
        <v>8</v>
      </c>
      <c r="J12" s="580" t="s">
        <v>180</v>
      </c>
      <c r="K12" s="579" t="s">
        <v>9</v>
      </c>
      <c r="L12" s="399" t="s">
        <v>10</v>
      </c>
    </row>
    <row r="13" spans="1:12" ht="18" customHeight="1">
      <c r="A13" s="401">
        <v>1</v>
      </c>
      <c r="B13" s="440"/>
      <c r="C13" s="403" t="s">
        <v>80</v>
      </c>
      <c r="D13" s="404" t="s">
        <v>756</v>
      </c>
      <c r="E13" s="415">
        <v>39682</v>
      </c>
      <c r="F13" s="406" t="s">
        <v>213</v>
      </c>
      <c r="G13" s="406" t="s">
        <v>214</v>
      </c>
      <c r="H13" s="406"/>
      <c r="I13" s="407"/>
      <c r="J13" s="425">
        <v>28.27</v>
      </c>
      <c r="K13" s="360" t="str">
        <f>IF(ISBLANK(J13),"",IF(J13&lt;=22.75,"KSM",IF(J13&lt;=23.7,"I A",IF(J13&lt;=25.24,"II A",IF(J13&lt;=28.04,"III A",IF(J13&lt;=31.14,"I JA",IF(J13&lt;=33.24,"II JA",IF(J13&lt;=34.74,"III JA"))))))))</f>
        <v>I JA</v>
      </c>
      <c r="L13" s="406" t="s">
        <v>215</v>
      </c>
    </row>
    <row r="14" spans="1:12" ht="18" customHeight="1">
      <c r="A14" s="401">
        <v>2</v>
      </c>
      <c r="B14" s="440"/>
      <c r="C14" s="403" t="s">
        <v>757</v>
      </c>
      <c r="D14" s="404" t="s">
        <v>758</v>
      </c>
      <c r="E14" s="415">
        <v>39374</v>
      </c>
      <c r="F14" s="406" t="s">
        <v>52</v>
      </c>
      <c r="G14" s="406" t="s">
        <v>11</v>
      </c>
      <c r="H14" s="406" t="s">
        <v>273</v>
      </c>
      <c r="I14" s="407"/>
      <c r="J14" s="425">
        <v>28.26</v>
      </c>
      <c r="K14" s="360" t="str">
        <f>IF(ISBLANK(J14),"",IF(J14&lt;=22.75,"KSM",IF(J14&lt;=23.7,"I A",IF(J14&lt;=25.24,"II A",IF(J14&lt;=28.04,"III A",IF(J14&lt;=31.14,"I JA",IF(J14&lt;=33.24,"II JA",IF(J14&lt;=34.74,"III JA"))))))))</f>
        <v>I JA</v>
      </c>
      <c r="L14" s="406" t="s">
        <v>759</v>
      </c>
    </row>
    <row r="15" spans="1:12" ht="18" customHeight="1">
      <c r="A15" s="401">
        <v>3</v>
      </c>
      <c r="B15" s="440"/>
      <c r="C15" s="403" t="s">
        <v>317</v>
      </c>
      <c r="D15" s="404" t="s">
        <v>760</v>
      </c>
      <c r="E15" s="415">
        <v>39102</v>
      </c>
      <c r="F15" s="406" t="s">
        <v>186</v>
      </c>
      <c r="G15" s="406" t="s">
        <v>99</v>
      </c>
      <c r="H15" s="406"/>
      <c r="I15" s="407"/>
      <c r="J15" s="425">
        <v>26.62</v>
      </c>
      <c r="K15" s="360" t="str">
        <f>IF(ISBLANK(J15),"",IF(J15&lt;=22.75,"KSM",IF(J15&lt;=23.7,"I A",IF(J15&lt;=25.24,"II A",IF(J15&lt;=28.04,"III A",IF(J15&lt;=31.14,"I JA",IF(J15&lt;=33.24,"II JA",IF(J15&lt;=34.74,"III JA"))))))))</f>
        <v>III A</v>
      </c>
      <c r="L15" s="406" t="s">
        <v>152</v>
      </c>
    </row>
    <row r="16" spans="1:12" ht="18" customHeight="1">
      <c r="A16" s="401">
        <v>4</v>
      </c>
      <c r="B16" s="440"/>
      <c r="C16" s="403" t="s">
        <v>171</v>
      </c>
      <c r="D16" s="404" t="s">
        <v>761</v>
      </c>
      <c r="E16" s="415" t="s">
        <v>762</v>
      </c>
      <c r="F16" s="406" t="s">
        <v>93</v>
      </c>
      <c r="G16" s="406" t="s">
        <v>59</v>
      </c>
      <c r="H16" s="406"/>
      <c r="I16" s="407"/>
      <c r="J16" s="425">
        <v>26.52</v>
      </c>
      <c r="K16" s="360" t="str">
        <f>IF(ISBLANK(J16),"",IF(J16&lt;=22.75,"KSM",IF(J16&lt;=23.7,"I A",IF(J16&lt;=25.24,"II A",IF(J16&lt;=28.04,"III A",IF(J16&lt;=31.14,"I JA",IF(J16&lt;=33.24,"II JA",IF(J16&lt;=34.74,"III JA"))))))))</f>
        <v>III A</v>
      </c>
      <c r="L16" s="406" t="s">
        <v>763</v>
      </c>
    </row>
    <row r="17" spans="1:13" s="389" customFormat="1" ht="15" customHeight="1" thickBot="1">
      <c r="C17" s="383">
        <v>3</v>
      </c>
      <c r="D17" s="383" t="s">
        <v>751</v>
      </c>
      <c r="E17" s="384"/>
      <c r="F17" s="376"/>
      <c r="G17" s="376"/>
      <c r="H17" s="437"/>
      <c r="I17" s="437"/>
      <c r="J17" s="582"/>
      <c r="K17" s="477"/>
    </row>
    <row r="18" spans="1:13" s="400" customFormat="1" ht="18" customHeight="1" thickBot="1">
      <c r="A18" s="581" t="s">
        <v>485</v>
      </c>
      <c r="B18" s="438" t="s">
        <v>168</v>
      </c>
      <c r="C18" s="439" t="s">
        <v>2</v>
      </c>
      <c r="D18" s="396" t="s">
        <v>3</v>
      </c>
      <c r="E18" s="397" t="s">
        <v>4</v>
      </c>
      <c r="F18" s="398" t="s">
        <v>5</v>
      </c>
      <c r="G18" s="398" t="s">
        <v>6</v>
      </c>
      <c r="H18" s="398" t="s">
        <v>7</v>
      </c>
      <c r="I18" s="398" t="s">
        <v>8</v>
      </c>
      <c r="J18" s="580" t="s">
        <v>180</v>
      </c>
      <c r="K18" s="579" t="s">
        <v>9</v>
      </c>
      <c r="L18" s="399" t="s">
        <v>10</v>
      </c>
    </row>
    <row r="19" spans="1:13" ht="18" customHeight="1">
      <c r="A19" s="401">
        <v>1</v>
      </c>
      <c r="B19" s="440"/>
      <c r="C19" s="403" t="s">
        <v>764</v>
      </c>
      <c r="D19" s="404" t="s">
        <v>765</v>
      </c>
      <c r="E19" s="415" t="s">
        <v>766</v>
      </c>
      <c r="F19" s="406" t="s">
        <v>38</v>
      </c>
      <c r="G19" s="406" t="s">
        <v>39</v>
      </c>
      <c r="H19" s="406"/>
      <c r="I19" s="407"/>
      <c r="J19" s="425">
        <v>32.4</v>
      </c>
      <c r="K19" s="360" t="str">
        <f>IF(ISBLANK(J19),"",IF(J19&lt;=22.75,"KSM",IF(J19&lt;=23.7,"I A",IF(J19&lt;=25.24,"II A",IF(J19&lt;=28.04,"III A",IF(J19&lt;=31.14,"I JA",IF(J19&lt;=33.24,"II JA",IF(J19&lt;=34.74,"III JA"))))))))</f>
        <v>II JA</v>
      </c>
      <c r="L19" s="406" t="s">
        <v>20</v>
      </c>
    </row>
    <row r="20" spans="1:13" ht="18" customHeight="1">
      <c r="A20" s="401">
        <v>2</v>
      </c>
      <c r="B20" s="440"/>
      <c r="C20" s="403" t="s">
        <v>643</v>
      </c>
      <c r="D20" s="404" t="s">
        <v>767</v>
      </c>
      <c r="E20" s="415" t="s">
        <v>768</v>
      </c>
      <c r="F20" s="406" t="s">
        <v>220</v>
      </c>
      <c r="G20" s="406" t="s">
        <v>221</v>
      </c>
      <c r="H20" s="406"/>
      <c r="I20" s="407"/>
      <c r="J20" s="425">
        <v>30.99</v>
      </c>
      <c r="K20" s="360" t="str">
        <f>IF(ISBLANK(J20),"",IF(J20&lt;=22.75,"KSM",IF(J20&lt;=23.7,"I A",IF(J20&lt;=25.24,"II A",IF(J20&lt;=28.04,"III A",IF(J20&lt;=31.14,"I JA",IF(J20&lt;=33.24,"II JA",IF(J20&lt;=34.74,"III JA"))))))))</f>
        <v>I JA</v>
      </c>
      <c r="L20" s="406" t="s">
        <v>566</v>
      </c>
    </row>
    <row r="21" spans="1:13" ht="18" customHeight="1">
      <c r="A21" s="401">
        <v>3</v>
      </c>
      <c r="B21" s="440"/>
      <c r="C21" s="403" t="s">
        <v>454</v>
      </c>
      <c r="D21" s="404" t="s">
        <v>769</v>
      </c>
      <c r="E21" s="415">
        <v>39308</v>
      </c>
      <c r="F21" s="406" t="s">
        <v>677</v>
      </c>
      <c r="G21" s="406" t="s">
        <v>39</v>
      </c>
      <c r="H21" s="406"/>
      <c r="I21" s="407"/>
      <c r="J21" s="425">
        <v>26.54</v>
      </c>
      <c r="K21" s="360" t="str">
        <f>IF(ISBLANK(J21),"",IF(J21&lt;=22.75,"KSM",IF(J21&lt;=23.7,"I A",IF(J21&lt;=25.24,"II A",IF(J21&lt;=28.04,"III A",IF(J21&lt;=31.14,"I JA",IF(J21&lt;=33.24,"II JA",IF(J21&lt;=34.74,"III JA"))))))))</f>
        <v>III A</v>
      </c>
      <c r="L21" s="406" t="s">
        <v>770</v>
      </c>
    </row>
    <row r="22" spans="1:13" ht="18" customHeight="1">
      <c r="A22" s="401">
        <v>4</v>
      </c>
      <c r="B22" s="440"/>
      <c r="C22" s="403"/>
      <c r="D22" s="404"/>
      <c r="E22" s="415"/>
      <c r="F22" s="406"/>
      <c r="G22" s="406"/>
      <c r="H22" s="406"/>
      <c r="I22" s="407"/>
      <c r="J22" s="425"/>
      <c r="K22" s="360" t="str">
        <f>IF(ISBLANK(J22),"",IF(J22&lt;=22.75,"KSM",IF(J22&lt;=23.7,"I A",IF(J22&lt;=25.24,"II A",IF(J22&lt;=28.04,"III A",IF(J22&lt;=31.14,"I JA",IF(J22&lt;=33.24,"II JA",IF(J22&lt;=34.74,"III JA"))))))))</f>
        <v/>
      </c>
      <c r="L22" s="406"/>
    </row>
    <row r="23" spans="1:13" s="389" customFormat="1" ht="15" customHeight="1" thickBot="1">
      <c r="C23" s="383">
        <v>4</v>
      </c>
      <c r="D23" s="383" t="s">
        <v>751</v>
      </c>
      <c r="E23" s="384"/>
      <c r="F23" s="376"/>
      <c r="G23" s="376"/>
      <c r="H23" s="437"/>
      <c r="I23" s="437"/>
      <c r="J23" s="582"/>
      <c r="K23" s="477"/>
    </row>
    <row r="24" spans="1:13" s="400" customFormat="1" ht="18" customHeight="1" thickBot="1">
      <c r="A24" s="581" t="s">
        <v>485</v>
      </c>
      <c r="B24" s="438" t="s">
        <v>168</v>
      </c>
      <c r="C24" s="439" t="s">
        <v>2</v>
      </c>
      <c r="D24" s="396" t="s">
        <v>3</v>
      </c>
      <c r="E24" s="397" t="s">
        <v>4</v>
      </c>
      <c r="F24" s="398" t="s">
        <v>5</v>
      </c>
      <c r="G24" s="398" t="s">
        <v>6</v>
      </c>
      <c r="H24" s="398" t="s">
        <v>7</v>
      </c>
      <c r="I24" s="398" t="s">
        <v>8</v>
      </c>
      <c r="J24" s="580" t="s">
        <v>180</v>
      </c>
      <c r="K24" s="579" t="s">
        <v>9</v>
      </c>
      <c r="L24" s="399" t="s">
        <v>10</v>
      </c>
    </row>
    <row r="25" spans="1:13" ht="18" customHeight="1">
      <c r="A25" s="401">
        <v>1</v>
      </c>
      <c r="B25" s="440"/>
      <c r="C25" s="403" t="s">
        <v>771</v>
      </c>
      <c r="D25" s="404" t="s">
        <v>772</v>
      </c>
      <c r="E25" s="415" t="s">
        <v>773</v>
      </c>
      <c r="F25" s="406" t="s">
        <v>192</v>
      </c>
      <c r="G25" s="406" t="s">
        <v>59</v>
      </c>
      <c r="H25" s="406"/>
      <c r="I25" s="407"/>
      <c r="J25" s="425">
        <v>26.33</v>
      </c>
      <c r="K25" s="360" t="str">
        <f>IF(ISBLANK(J25),"",IF(J25&lt;=22.75,"KSM",IF(J25&lt;=23.7,"I A",IF(J25&lt;=25.24,"II A",IF(J25&lt;=28.04,"III A",IF(J25&lt;=31.14,"I JA",IF(J25&lt;=33.24,"II JA",IF(J25&lt;=34.74,"III JA"))))))))</f>
        <v>III A</v>
      </c>
      <c r="L25" s="406" t="s">
        <v>733</v>
      </c>
      <c r="M25" s="400"/>
    </row>
    <row r="26" spans="1:13" ht="18" customHeight="1">
      <c r="A26" s="401">
        <v>2</v>
      </c>
      <c r="B26" s="440"/>
      <c r="C26" s="403" t="s">
        <v>774</v>
      </c>
      <c r="D26" s="404" t="s">
        <v>775</v>
      </c>
      <c r="E26" s="415" t="s">
        <v>776</v>
      </c>
      <c r="F26" s="406" t="s">
        <v>38</v>
      </c>
      <c r="G26" s="406" t="s">
        <v>39</v>
      </c>
      <c r="H26" s="406"/>
      <c r="I26" s="407"/>
      <c r="J26" s="425">
        <v>31.65</v>
      </c>
      <c r="K26" s="360" t="str">
        <f>IF(ISBLANK(J26),"",IF(J26&lt;=22.75,"KSM",IF(J26&lt;=23.7,"I A",IF(J26&lt;=25.24,"II A",IF(J26&lt;=28.04,"III A",IF(J26&lt;=31.14,"I JA",IF(J26&lt;=33.24,"II JA",IF(J26&lt;=34.74,"III JA"))))))))</f>
        <v>II JA</v>
      </c>
      <c r="L26" s="406" t="s">
        <v>120</v>
      </c>
      <c r="M26" s="400"/>
    </row>
    <row r="27" spans="1:13" ht="18" customHeight="1">
      <c r="A27" s="401">
        <v>3</v>
      </c>
      <c r="B27" s="440"/>
      <c r="C27" s="403" t="s">
        <v>171</v>
      </c>
      <c r="D27" s="404" t="s">
        <v>777</v>
      </c>
      <c r="E27" s="415" t="s">
        <v>778</v>
      </c>
      <c r="F27" s="406" t="s">
        <v>192</v>
      </c>
      <c r="G27" s="406" t="s">
        <v>59</v>
      </c>
      <c r="H27" s="406"/>
      <c r="I27" s="407"/>
      <c r="J27" s="425">
        <v>26.15</v>
      </c>
      <c r="K27" s="360" t="str">
        <f>IF(ISBLANK(J27),"",IF(J27&lt;=22.75,"KSM",IF(J27&lt;=23.7,"I A",IF(J27&lt;=25.24,"II A",IF(J27&lt;=28.04,"III A",IF(J27&lt;=31.14,"I JA",IF(J27&lt;=33.24,"II JA",IF(J27&lt;=34.74,"III JA"))))))))</f>
        <v>III A</v>
      </c>
      <c r="L27" s="406" t="s">
        <v>580</v>
      </c>
    </row>
    <row r="28" spans="1:13" ht="18" customHeight="1">
      <c r="A28" s="401">
        <v>4</v>
      </c>
      <c r="B28" s="440"/>
      <c r="C28" s="403" t="s">
        <v>581</v>
      </c>
      <c r="D28" s="404" t="s">
        <v>779</v>
      </c>
      <c r="E28" s="415" t="s">
        <v>780</v>
      </c>
      <c r="F28" s="406" t="s">
        <v>429</v>
      </c>
      <c r="G28" s="406" t="s">
        <v>13</v>
      </c>
      <c r="H28" s="406"/>
      <c r="I28" s="407"/>
      <c r="J28" s="425">
        <v>25.51</v>
      </c>
      <c r="K28" s="360" t="str">
        <f>IF(ISBLANK(J28),"",IF(J28&lt;=22.75,"KSM",IF(J28&lt;=23.7,"I A",IF(J28&lt;=25.24,"II A",IF(J28&lt;=28.04,"III A",IF(J28&lt;=31.14,"I JA",IF(J28&lt;=33.24,"II JA",IF(J28&lt;=34.74,"III JA"))))))))</f>
        <v>III A</v>
      </c>
      <c r="L28" s="406" t="s">
        <v>550</v>
      </c>
    </row>
    <row r="29" spans="1:13" s="389" customFormat="1" ht="15" customHeight="1" thickBot="1">
      <c r="C29" s="383">
        <v>5</v>
      </c>
      <c r="D29" s="383" t="s">
        <v>751</v>
      </c>
      <c r="E29" s="384"/>
      <c r="F29" s="376"/>
      <c r="G29" s="376"/>
      <c r="H29" s="437"/>
      <c r="I29" s="437"/>
      <c r="J29" s="582"/>
      <c r="K29" s="477"/>
    </row>
    <row r="30" spans="1:13" s="400" customFormat="1" ht="18" customHeight="1" thickBot="1">
      <c r="A30" s="581" t="s">
        <v>485</v>
      </c>
      <c r="B30" s="438" t="s">
        <v>168</v>
      </c>
      <c r="C30" s="439" t="s">
        <v>2</v>
      </c>
      <c r="D30" s="396" t="s">
        <v>3</v>
      </c>
      <c r="E30" s="397" t="s">
        <v>4</v>
      </c>
      <c r="F30" s="398" t="s">
        <v>5</v>
      </c>
      <c r="G30" s="398" t="s">
        <v>6</v>
      </c>
      <c r="H30" s="398" t="s">
        <v>7</v>
      </c>
      <c r="I30" s="398" t="s">
        <v>8</v>
      </c>
      <c r="J30" s="580" t="s">
        <v>180</v>
      </c>
      <c r="K30" s="579" t="s">
        <v>9</v>
      </c>
      <c r="L30" s="399" t="s">
        <v>10</v>
      </c>
    </row>
    <row r="31" spans="1:13" ht="18" customHeight="1">
      <c r="A31" s="401">
        <v>1</v>
      </c>
      <c r="B31" s="440"/>
      <c r="C31" s="403" t="s">
        <v>470</v>
      </c>
      <c r="D31" s="404" t="s">
        <v>781</v>
      </c>
      <c r="E31" s="415" t="s">
        <v>782</v>
      </c>
      <c r="F31" s="406" t="s">
        <v>669</v>
      </c>
      <c r="G31" s="406" t="s">
        <v>59</v>
      </c>
      <c r="H31" s="406"/>
      <c r="I31" s="407" t="s">
        <v>18</v>
      </c>
      <c r="J31" s="425">
        <v>30.2</v>
      </c>
      <c r="K31" s="360" t="str">
        <f>IF(ISBLANK(J31),"",IF(J31&lt;=22.75,"KSM",IF(J31&lt;=23.7,"I A",IF(J31&lt;=25.24,"II A",IF(J31&lt;=28.04,"III A",IF(J31&lt;=31.14,"I JA",IF(J31&lt;=33.24,"II JA",IF(J31&lt;=34.74,"III JA"))))))))</f>
        <v>I JA</v>
      </c>
      <c r="L31" s="406" t="s">
        <v>686</v>
      </c>
    </row>
    <row r="32" spans="1:13" ht="18" customHeight="1">
      <c r="A32" s="401">
        <v>2</v>
      </c>
      <c r="B32" s="440"/>
      <c r="C32" s="403"/>
      <c r="D32" s="404"/>
      <c r="E32" s="415"/>
      <c r="F32" s="406"/>
      <c r="G32" s="406"/>
      <c r="H32" s="406"/>
      <c r="I32" s="407"/>
      <c r="J32" s="425"/>
      <c r="K32" s="360" t="str">
        <f>IF(ISBLANK(J32),"",IF(J32&lt;=22.75,"KSM",IF(J32&lt;=23.7,"I A",IF(J32&lt;=25.24,"II A",IF(J32&lt;=28.04,"III A",IF(J32&lt;=31.14,"I JA",IF(J32&lt;=33.24,"II JA",IF(J32&lt;=34.74,"III JA"))))))))</f>
        <v/>
      </c>
      <c r="L32" s="406"/>
    </row>
    <row r="33" spans="1:12" ht="18" customHeight="1">
      <c r="A33" s="401">
        <v>3</v>
      </c>
      <c r="B33" s="440"/>
      <c r="C33" s="403" t="s">
        <v>104</v>
      </c>
      <c r="D33" s="404" t="s">
        <v>783</v>
      </c>
      <c r="E33" s="415" t="s">
        <v>784</v>
      </c>
      <c r="F33" s="406" t="s">
        <v>232</v>
      </c>
      <c r="G33" s="406" t="s">
        <v>14</v>
      </c>
      <c r="H33" s="406"/>
      <c r="I33" s="407" t="s">
        <v>18</v>
      </c>
      <c r="J33" s="425">
        <v>25.37</v>
      </c>
      <c r="K33" s="360" t="str">
        <f>IF(ISBLANK(J33),"",IF(J33&lt;=22.75,"KSM",IF(J33&lt;=23.7,"I A",IF(J33&lt;=25.24,"II A",IF(J33&lt;=28.04,"III A",IF(J33&lt;=31.14,"I JA",IF(J33&lt;=33.24,"II JA",IF(J33&lt;=34.74,"III JA"))))))))</f>
        <v>III A</v>
      </c>
      <c r="L33" s="406" t="s">
        <v>559</v>
      </c>
    </row>
    <row r="34" spans="1:12" ht="18" customHeight="1">
      <c r="A34" s="401">
        <v>4</v>
      </c>
      <c r="B34" s="440"/>
      <c r="C34" s="403" t="s">
        <v>581</v>
      </c>
      <c r="D34" s="404" t="s">
        <v>785</v>
      </c>
      <c r="E34" s="415">
        <v>39232</v>
      </c>
      <c r="F34" s="406" t="s">
        <v>429</v>
      </c>
      <c r="G34" s="406" t="s">
        <v>13</v>
      </c>
      <c r="H34" s="406"/>
      <c r="I34" s="407"/>
      <c r="J34" s="425">
        <v>26.18</v>
      </c>
      <c r="K34" s="360" t="str">
        <f>IF(ISBLANK(J34),"",IF(J34&lt;=22.75,"KSM",IF(J34&lt;=23.7,"I A",IF(J34&lt;=25.24,"II A",IF(J34&lt;=28.04,"III A",IF(J34&lt;=31.14,"I JA",IF(J34&lt;=33.24,"II JA",IF(J34&lt;=34.74,"III JA"))))))))</f>
        <v>III A</v>
      </c>
      <c r="L34" s="406" t="s">
        <v>786</v>
      </c>
    </row>
    <row r="35" spans="1:12" ht="18" customHeight="1">
      <c r="A35" s="574"/>
      <c r="B35" s="574"/>
      <c r="C35" s="578"/>
      <c r="D35" s="577"/>
      <c r="E35" s="576"/>
      <c r="F35" s="573"/>
      <c r="G35" s="573"/>
      <c r="H35" s="573"/>
      <c r="I35" s="575"/>
      <c r="J35" s="575"/>
      <c r="K35" s="574"/>
      <c r="L35" s="573"/>
    </row>
    <row r="36" spans="1:12" ht="18" customHeight="1">
      <c r="A36" s="574"/>
      <c r="B36" s="574"/>
      <c r="C36" s="578"/>
      <c r="D36" s="577"/>
      <c r="E36" s="576"/>
      <c r="F36" s="573"/>
      <c r="G36" s="573"/>
      <c r="H36" s="573"/>
      <c r="I36" s="575"/>
      <c r="J36" s="575"/>
      <c r="K36" s="574"/>
      <c r="L36" s="573"/>
    </row>
    <row r="37" spans="1:12" ht="18" customHeight="1">
      <c r="A37" s="574"/>
      <c r="B37" s="574"/>
      <c r="C37" s="578"/>
      <c r="D37" s="577"/>
      <c r="E37" s="576"/>
      <c r="F37" s="573"/>
      <c r="G37" s="573"/>
      <c r="H37" s="573"/>
      <c r="I37" s="575"/>
      <c r="J37" s="575"/>
      <c r="K37" s="574"/>
      <c r="L37" s="573"/>
    </row>
    <row r="38" spans="1:12" ht="18" customHeight="1">
      <c r="A38" s="574"/>
      <c r="B38" s="574"/>
      <c r="C38" s="578"/>
      <c r="D38" s="577"/>
      <c r="E38" s="576"/>
      <c r="F38" s="573"/>
      <c r="G38" s="573"/>
      <c r="H38" s="573"/>
      <c r="I38" s="575"/>
      <c r="J38" s="575"/>
      <c r="K38" s="574"/>
      <c r="L38" s="573"/>
    </row>
    <row r="39" spans="1:12" ht="18" customHeight="1">
      <c r="A39" s="574"/>
      <c r="B39" s="574"/>
      <c r="C39" s="578"/>
      <c r="D39" s="577"/>
      <c r="E39" s="576"/>
      <c r="F39" s="573"/>
      <c r="G39" s="573"/>
      <c r="H39" s="573"/>
      <c r="I39" s="575"/>
      <c r="J39" s="575"/>
      <c r="K39" s="574"/>
      <c r="L39" s="573"/>
    </row>
    <row r="40" spans="1:12" ht="18" customHeight="1">
      <c r="A40" s="574"/>
      <c r="B40" s="574"/>
      <c r="C40" s="578"/>
      <c r="D40" s="577"/>
      <c r="E40" s="576"/>
      <c r="F40" s="573"/>
      <c r="G40" s="573"/>
      <c r="H40" s="573"/>
      <c r="I40" s="575"/>
      <c r="J40" s="575"/>
      <c r="K40" s="574"/>
      <c r="L40" s="573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tabSelected="1" zoomScaleNormal="100" workbookViewId="0"/>
  </sheetViews>
  <sheetFormatPr defaultRowHeight="13.2"/>
  <cols>
    <col min="1" max="1" width="5.6640625" style="382" customWidth="1"/>
    <col min="2" max="2" width="5.6640625" style="382" hidden="1" customWidth="1"/>
    <col min="3" max="3" width="14.88671875" style="382" customWidth="1"/>
    <col min="4" max="4" width="14.109375" style="382" bestFit="1" customWidth="1"/>
    <col min="5" max="5" width="9.33203125" style="412" customWidth="1"/>
    <col min="6" max="6" width="11.44140625" style="391" customWidth="1"/>
    <col min="7" max="7" width="11" style="391" customWidth="1"/>
    <col min="8" max="8" width="11.33203125" style="391" customWidth="1"/>
    <col min="9" max="9" width="5.88671875" style="391" bestFit="1" customWidth="1"/>
    <col min="10" max="10" width="8.88671875" style="572"/>
    <col min="11" max="11" width="6.44140625" style="392" bestFit="1" customWidth="1"/>
    <col min="12" max="12" width="24.5546875" style="571" customWidth="1"/>
    <col min="13" max="256" width="8.88671875" style="382"/>
    <col min="257" max="257" width="5.6640625" style="382" customWidth="1"/>
    <col min="258" max="258" width="0" style="382" hidden="1" customWidth="1"/>
    <col min="259" max="259" width="14.88671875" style="382" customWidth="1"/>
    <col min="260" max="260" width="14.109375" style="382" bestFit="1" customWidth="1"/>
    <col min="261" max="261" width="9.33203125" style="382" customWidth="1"/>
    <col min="262" max="262" width="11.44140625" style="382" customWidth="1"/>
    <col min="263" max="263" width="11" style="382" customWidth="1"/>
    <col min="264" max="264" width="11.33203125" style="382" customWidth="1"/>
    <col min="265" max="265" width="5.88671875" style="382" bestFit="1" customWidth="1"/>
    <col min="266" max="266" width="8.88671875" style="382"/>
    <col min="267" max="267" width="6.44140625" style="382" bestFit="1" customWidth="1"/>
    <col min="268" max="268" width="24.5546875" style="382" customWidth="1"/>
    <col min="269" max="512" width="8.88671875" style="382"/>
    <col min="513" max="513" width="5.6640625" style="382" customWidth="1"/>
    <col min="514" max="514" width="0" style="382" hidden="1" customWidth="1"/>
    <col min="515" max="515" width="14.88671875" style="382" customWidth="1"/>
    <col min="516" max="516" width="14.109375" style="382" bestFit="1" customWidth="1"/>
    <col min="517" max="517" width="9.33203125" style="382" customWidth="1"/>
    <col min="518" max="518" width="11.44140625" style="382" customWidth="1"/>
    <col min="519" max="519" width="11" style="382" customWidth="1"/>
    <col min="520" max="520" width="11.33203125" style="382" customWidth="1"/>
    <col min="521" max="521" width="5.88671875" style="382" bestFit="1" customWidth="1"/>
    <col min="522" max="522" width="8.88671875" style="382"/>
    <col min="523" max="523" width="6.44140625" style="382" bestFit="1" customWidth="1"/>
    <col min="524" max="524" width="24.5546875" style="382" customWidth="1"/>
    <col min="525" max="768" width="8.88671875" style="382"/>
    <col min="769" max="769" width="5.6640625" style="382" customWidth="1"/>
    <col min="770" max="770" width="0" style="382" hidden="1" customWidth="1"/>
    <col min="771" max="771" width="14.88671875" style="382" customWidth="1"/>
    <col min="772" max="772" width="14.109375" style="382" bestFit="1" customWidth="1"/>
    <col min="773" max="773" width="9.33203125" style="382" customWidth="1"/>
    <col min="774" max="774" width="11.44140625" style="382" customWidth="1"/>
    <col min="775" max="775" width="11" style="382" customWidth="1"/>
    <col min="776" max="776" width="11.33203125" style="382" customWidth="1"/>
    <col min="777" max="777" width="5.88671875" style="382" bestFit="1" customWidth="1"/>
    <col min="778" max="778" width="8.88671875" style="382"/>
    <col min="779" max="779" width="6.44140625" style="382" bestFit="1" customWidth="1"/>
    <col min="780" max="780" width="24.5546875" style="382" customWidth="1"/>
    <col min="781" max="1024" width="8.88671875" style="382"/>
    <col min="1025" max="1025" width="5.6640625" style="382" customWidth="1"/>
    <col min="1026" max="1026" width="0" style="382" hidden="1" customWidth="1"/>
    <col min="1027" max="1027" width="14.88671875" style="382" customWidth="1"/>
    <col min="1028" max="1028" width="14.109375" style="382" bestFit="1" customWidth="1"/>
    <col min="1029" max="1029" width="9.33203125" style="382" customWidth="1"/>
    <col min="1030" max="1030" width="11.44140625" style="382" customWidth="1"/>
    <col min="1031" max="1031" width="11" style="382" customWidth="1"/>
    <col min="1032" max="1032" width="11.33203125" style="382" customWidth="1"/>
    <col min="1033" max="1033" width="5.88671875" style="382" bestFit="1" customWidth="1"/>
    <col min="1034" max="1034" width="8.88671875" style="382"/>
    <col min="1035" max="1035" width="6.44140625" style="382" bestFit="1" customWidth="1"/>
    <col min="1036" max="1036" width="24.5546875" style="382" customWidth="1"/>
    <col min="1037" max="1280" width="8.88671875" style="382"/>
    <col min="1281" max="1281" width="5.6640625" style="382" customWidth="1"/>
    <col min="1282" max="1282" width="0" style="382" hidden="1" customWidth="1"/>
    <col min="1283" max="1283" width="14.88671875" style="382" customWidth="1"/>
    <col min="1284" max="1284" width="14.109375" style="382" bestFit="1" customWidth="1"/>
    <col min="1285" max="1285" width="9.33203125" style="382" customWidth="1"/>
    <col min="1286" max="1286" width="11.44140625" style="382" customWidth="1"/>
    <col min="1287" max="1287" width="11" style="382" customWidth="1"/>
    <col min="1288" max="1288" width="11.33203125" style="382" customWidth="1"/>
    <col min="1289" max="1289" width="5.88671875" style="382" bestFit="1" customWidth="1"/>
    <col min="1290" max="1290" width="8.88671875" style="382"/>
    <col min="1291" max="1291" width="6.44140625" style="382" bestFit="1" customWidth="1"/>
    <col min="1292" max="1292" width="24.5546875" style="382" customWidth="1"/>
    <col min="1293" max="1536" width="8.88671875" style="382"/>
    <col min="1537" max="1537" width="5.6640625" style="382" customWidth="1"/>
    <col min="1538" max="1538" width="0" style="382" hidden="1" customWidth="1"/>
    <col min="1539" max="1539" width="14.88671875" style="382" customWidth="1"/>
    <col min="1540" max="1540" width="14.109375" style="382" bestFit="1" customWidth="1"/>
    <col min="1541" max="1541" width="9.33203125" style="382" customWidth="1"/>
    <col min="1542" max="1542" width="11.44140625" style="382" customWidth="1"/>
    <col min="1543" max="1543" width="11" style="382" customWidth="1"/>
    <col min="1544" max="1544" width="11.33203125" style="382" customWidth="1"/>
    <col min="1545" max="1545" width="5.88671875" style="382" bestFit="1" customWidth="1"/>
    <col min="1546" max="1546" width="8.88671875" style="382"/>
    <col min="1547" max="1547" width="6.44140625" style="382" bestFit="1" customWidth="1"/>
    <col min="1548" max="1548" width="24.5546875" style="382" customWidth="1"/>
    <col min="1549" max="1792" width="8.88671875" style="382"/>
    <col min="1793" max="1793" width="5.6640625" style="382" customWidth="1"/>
    <col min="1794" max="1794" width="0" style="382" hidden="1" customWidth="1"/>
    <col min="1795" max="1795" width="14.88671875" style="382" customWidth="1"/>
    <col min="1796" max="1796" width="14.109375" style="382" bestFit="1" customWidth="1"/>
    <col min="1797" max="1797" width="9.33203125" style="382" customWidth="1"/>
    <col min="1798" max="1798" width="11.44140625" style="382" customWidth="1"/>
    <col min="1799" max="1799" width="11" style="382" customWidth="1"/>
    <col min="1800" max="1800" width="11.33203125" style="382" customWidth="1"/>
    <col min="1801" max="1801" width="5.88671875" style="382" bestFit="1" customWidth="1"/>
    <col min="1802" max="1802" width="8.88671875" style="382"/>
    <col min="1803" max="1803" width="6.44140625" style="382" bestFit="1" customWidth="1"/>
    <col min="1804" max="1804" width="24.5546875" style="382" customWidth="1"/>
    <col min="1805" max="2048" width="8.88671875" style="382"/>
    <col min="2049" max="2049" width="5.6640625" style="382" customWidth="1"/>
    <col min="2050" max="2050" width="0" style="382" hidden="1" customWidth="1"/>
    <col min="2051" max="2051" width="14.88671875" style="382" customWidth="1"/>
    <col min="2052" max="2052" width="14.109375" style="382" bestFit="1" customWidth="1"/>
    <col min="2053" max="2053" width="9.33203125" style="382" customWidth="1"/>
    <col min="2054" max="2054" width="11.44140625" style="382" customWidth="1"/>
    <col min="2055" max="2055" width="11" style="382" customWidth="1"/>
    <col min="2056" max="2056" width="11.33203125" style="382" customWidth="1"/>
    <col min="2057" max="2057" width="5.88671875" style="382" bestFit="1" customWidth="1"/>
    <col min="2058" max="2058" width="8.88671875" style="382"/>
    <col min="2059" max="2059" width="6.44140625" style="382" bestFit="1" customWidth="1"/>
    <col min="2060" max="2060" width="24.5546875" style="382" customWidth="1"/>
    <col min="2061" max="2304" width="8.88671875" style="382"/>
    <col min="2305" max="2305" width="5.6640625" style="382" customWidth="1"/>
    <col min="2306" max="2306" width="0" style="382" hidden="1" customWidth="1"/>
    <col min="2307" max="2307" width="14.88671875" style="382" customWidth="1"/>
    <col min="2308" max="2308" width="14.109375" style="382" bestFit="1" customWidth="1"/>
    <col min="2309" max="2309" width="9.33203125" style="382" customWidth="1"/>
    <col min="2310" max="2310" width="11.44140625" style="382" customWidth="1"/>
    <col min="2311" max="2311" width="11" style="382" customWidth="1"/>
    <col min="2312" max="2312" width="11.33203125" style="382" customWidth="1"/>
    <col min="2313" max="2313" width="5.88671875" style="382" bestFit="1" customWidth="1"/>
    <col min="2314" max="2314" width="8.88671875" style="382"/>
    <col min="2315" max="2315" width="6.44140625" style="382" bestFit="1" customWidth="1"/>
    <col min="2316" max="2316" width="24.5546875" style="382" customWidth="1"/>
    <col min="2317" max="2560" width="8.88671875" style="382"/>
    <col min="2561" max="2561" width="5.6640625" style="382" customWidth="1"/>
    <col min="2562" max="2562" width="0" style="382" hidden="1" customWidth="1"/>
    <col min="2563" max="2563" width="14.88671875" style="382" customWidth="1"/>
    <col min="2564" max="2564" width="14.109375" style="382" bestFit="1" customWidth="1"/>
    <col min="2565" max="2565" width="9.33203125" style="382" customWidth="1"/>
    <col min="2566" max="2566" width="11.44140625" style="382" customWidth="1"/>
    <col min="2567" max="2567" width="11" style="382" customWidth="1"/>
    <col min="2568" max="2568" width="11.33203125" style="382" customWidth="1"/>
    <col min="2569" max="2569" width="5.88671875" style="382" bestFit="1" customWidth="1"/>
    <col min="2570" max="2570" width="8.88671875" style="382"/>
    <col min="2571" max="2571" width="6.44140625" style="382" bestFit="1" customWidth="1"/>
    <col min="2572" max="2572" width="24.5546875" style="382" customWidth="1"/>
    <col min="2573" max="2816" width="8.88671875" style="382"/>
    <col min="2817" max="2817" width="5.6640625" style="382" customWidth="1"/>
    <col min="2818" max="2818" width="0" style="382" hidden="1" customWidth="1"/>
    <col min="2819" max="2819" width="14.88671875" style="382" customWidth="1"/>
    <col min="2820" max="2820" width="14.109375" style="382" bestFit="1" customWidth="1"/>
    <col min="2821" max="2821" width="9.33203125" style="382" customWidth="1"/>
    <col min="2822" max="2822" width="11.44140625" style="382" customWidth="1"/>
    <col min="2823" max="2823" width="11" style="382" customWidth="1"/>
    <col min="2824" max="2824" width="11.33203125" style="382" customWidth="1"/>
    <col min="2825" max="2825" width="5.88671875" style="382" bestFit="1" customWidth="1"/>
    <col min="2826" max="2826" width="8.88671875" style="382"/>
    <col min="2827" max="2827" width="6.44140625" style="382" bestFit="1" customWidth="1"/>
    <col min="2828" max="2828" width="24.5546875" style="382" customWidth="1"/>
    <col min="2829" max="3072" width="8.88671875" style="382"/>
    <col min="3073" max="3073" width="5.6640625" style="382" customWidth="1"/>
    <col min="3074" max="3074" width="0" style="382" hidden="1" customWidth="1"/>
    <col min="3075" max="3075" width="14.88671875" style="382" customWidth="1"/>
    <col min="3076" max="3076" width="14.109375" style="382" bestFit="1" customWidth="1"/>
    <col min="3077" max="3077" width="9.33203125" style="382" customWidth="1"/>
    <col min="3078" max="3078" width="11.44140625" style="382" customWidth="1"/>
    <col min="3079" max="3079" width="11" style="382" customWidth="1"/>
    <col min="3080" max="3080" width="11.33203125" style="382" customWidth="1"/>
    <col min="3081" max="3081" width="5.88671875" style="382" bestFit="1" customWidth="1"/>
    <col min="3082" max="3082" width="8.88671875" style="382"/>
    <col min="3083" max="3083" width="6.44140625" style="382" bestFit="1" customWidth="1"/>
    <col min="3084" max="3084" width="24.5546875" style="382" customWidth="1"/>
    <col min="3085" max="3328" width="8.88671875" style="382"/>
    <col min="3329" max="3329" width="5.6640625" style="382" customWidth="1"/>
    <col min="3330" max="3330" width="0" style="382" hidden="1" customWidth="1"/>
    <col min="3331" max="3331" width="14.88671875" style="382" customWidth="1"/>
    <col min="3332" max="3332" width="14.109375" style="382" bestFit="1" customWidth="1"/>
    <col min="3333" max="3333" width="9.33203125" style="382" customWidth="1"/>
    <col min="3334" max="3334" width="11.44140625" style="382" customWidth="1"/>
    <col min="3335" max="3335" width="11" style="382" customWidth="1"/>
    <col min="3336" max="3336" width="11.33203125" style="382" customWidth="1"/>
    <col min="3337" max="3337" width="5.88671875" style="382" bestFit="1" customWidth="1"/>
    <col min="3338" max="3338" width="8.88671875" style="382"/>
    <col min="3339" max="3339" width="6.44140625" style="382" bestFit="1" customWidth="1"/>
    <col min="3340" max="3340" width="24.5546875" style="382" customWidth="1"/>
    <col min="3341" max="3584" width="8.88671875" style="382"/>
    <col min="3585" max="3585" width="5.6640625" style="382" customWidth="1"/>
    <col min="3586" max="3586" width="0" style="382" hidden="1" customWidth="1"/>
    <col min="3587" max="3587" width="14.88671875" style="382" customWidth="1"/>
    <col min="3588" max="3588" width="14.109375" style="382" bestFit="1" customWidth="1"/>
    <col min="3589" max="3589" width="9.33203125" style="382" customWidth="1"/>
    <col min="3590" max="3590" width="11.44140625" style="382" customWidth="1"/>
    <col min="3591" max="3591" width="11" style="382" customWidth="1"/>
    <col min="3592" max="3592" width="11.33203125" style="382" customWidth="1"/>
    <col min="3593" max="3593" width="5.88671875" style="382" bestFit="1" customWidth="1"/>
    <col min="3594" max="3594" width="8.88671875" style="382"/>
    <col min="3595" max="3595" width="6.44140625" style="382" bestFit="1" customWidth="1"/>
    <col min="3596" max="3596" width="24.5546875" style="382" customWidth="1"/>
    <col min="3597" max="3840" width="8.88671875" style="382"/>
    <col min="3841" max="3841" width="5.6640625" style="382" customWidth="1"/>
    <col min="3842" max="3842" width="0" style="382" hidden="1" customWidth="1"/>
    <col min="3843" max="3843" width="14.88671875" style="382" customWidth="1"/>
    <col min="3844" max="3844" width="14.109375" style="382" bestFit="1" customWidth="1"/>
    <col min="3845" max="3845" width="9.33203125" style="382" customWidth="1"/>
    <col min="3846" max="3846" width="11.44140625" style="382" customWidth="1"/>
    <col min="3847" max="3847" width="11" style="382" customWidth="1"/>
    <col min="3848" max="3848" width="11.33203125" style="382" customWidth="1"/>
    <col min="3849" max="3849" width="5.88671875" style="382" bestFit="1" customWidth="1"/>
    <col min="3850" max="3850" width="8.88671875" style="382"/>
    <col min="3851" max="3851" width="6.44140625" style="382" bestFit="1" customWidth="1"/>
    <col min="3852" max="3852" width="24.5546875" style="382" customWidth="1"/>
    <col min="3853" max="4096" width="8.88671875" style="382"/>
    <col min="4097" max="4097" width="5.6640625" style="382" customWidth="1"/>
    <col min="4098" max="4098" width="0" style="382" hidden="1" customWidth="1"/>
    <col min="4099" max="4099" width="14.88671875" style="382" customWidth="1"/>
    <col min="4100" max="4100" width="14.109375" style="382" bestFit="1" customWidth="1"/>
    <col min="4101" max="4101" width="9.33203125" style="382" customWidth="1"/>
    <col min="4102" max="4102" width="11.44140625" style="382" customWidth="1"/>
    <col min="4103" max="4103" width="11" style="382" customWidth="1"/>
    <col min="4104" max="4104" width="11.33203125" style="382" customWidth="1"/>
    <col min="4105" max="4105" width="5.88671875" style="382" bestFit="1" customWidth="1"/>
    <col min="4106" max="4106" width="8.88671875" style="382"/>
    <col min="4107" max="4107" width="6.44140625" style="382" bestFit="1" customWidth="1"/>
    <col min="4108" max="4108" width="24.5546875" style="382" customWidth="1"/>
    <col min="4109" max="4352" width="8.88671875" style="382"/>
    <col min="4353" max="4353" width="5.6640625" style="382" customWidth="1"/>
    <col min="4354" max="4354" width="0" style="382" hidden="1" customWidth="1"/>
    <col min="4355" max="4355" width="14.88671875" style="382" customWidth="1"/>
    <col min="4356" max="4356" width="14.109375" style="382" bestFit="1" customWidth="1"/>
    <col min="4357" max="4357" width="9.33203125" style="382" customWidth="1"/>
    <col min="4358" max="4358" width="11.44140625" style="382" customWidth="1"/>
    <col min="4359" max="4359" width="11" style="382" customWidth="1"/>
    <col min="4360" max="4360" width="11.33203125" style="382" customWidth="1"/>
    <col min="4361" max="4361" width="5.88671875" style="382" bestFit="1" customWidth="1"/>
    <col min="4362" max="4362" width="8.88671875" style="382"/>
    <col min="4363" max="4363" width="6.44140625" style="382" bestFit="1" customWidth="1"/>
    <col min="4364" max="4364" width="24.5546875" style="382" customWidth="1"/>
    <col min="4365" max="4608" width="8.88671875" style="382"/>
    <col min="4609" max="4609" width="5.6640625" style="382" customWidth="1"/>
    <col min="4610" max="4610" width="0" style="382" hidden="1" customWidth="1"/>
    <col min="4611" max="4611" width="14.88671875" style="382" customWidth="1"/>
    <col min="4612" max="4612" width="14.109375" style="382" bestFit="1" customWidth="1"/>
    <col min="4613" max="4613" width="9.33203125" style="382" customWidth="1"/>
    <col min="4614" max="4614" width="11.44140625" style="382" customWidth="1"/>
    <col min="4615" max="4615" width="11" style="382" customWidth="1"/>
    <col min="4616" max="4616" width="11.33203125" style="382" customWidth="1"/>
    <col min="4617" max="4617" width="5.88671875" style="382" bestFit="1" customWidth="1"/>
    <col min="4618" max="4618" width="8.88671875" style="382"/>
    <col min="4619" max="4619" width="6.44140625" style="382" bestFit="1" customWidth="1"/>
    <col min="4620" max="4620" width="24.5546875" style="382" customWidth="1"/>
    <col min="4621" max="4864" width="8.88671875" style="382"/>
    <col min="4865" max="4865" width="5.6640625" style="382" customWidth="1"/>
    <col min="4866" max="4866" width="0" style="382" hidden="1" customWidth="1"/>
    <col min="4867" max="4867" width="14.88671875" style="382" customWidth="1"/>
    <col min="4868" max="4868" width="14.109375" style="382" bestFit="1" customWidth="1"/>
    <col min="4869" max="4869" width="9.33203125" style="382" customWidth="1"/>
    <col min="4870" max="4870" width="11.44140625" style="382" customWidth="1"/>
    <col min="4871" max="4871" width="11" style="382" customWidth="1"/>
    <col min="4872" max="4872" width="11.33203125" style="382" customWidth="1"/>
    <col min="4873" max="4873" width="5.88671875" style="382" bestFit="1" customWidth="1"/>
    <col min="4874" max="4874" width="8.88671875" style="382"/>
    <col min="4875" max="4875" width="6.44140625" style="382" bestFit="1" customWidth="1"/>
    <col min="4876" max="4876" width="24.5546875" style="382" customWidth="1"/>
    <col min="4877" max="5120" width="8.88671875" style="382"/>
    <col min="5121" max="5121" width="5.6640625" style="382" customWidth="1"/>
    <col min="5122" max="5122" width="0" style="382" hidden="1" customWidth="1"/>
    <col min="5123" max="5123" width="14.88671875" style="382" customWidth="1"/>
    <col min="5124" max="5124" width="14.109375" style="382" bestFit="1" customWidth="1"/>
    <col min="5125" max="5125" width="9.33203125" style="382" customWidth="1"/>
    <col min="5126" max="5126" width="11.44140625" style="382" customWidth="1"/>
    <col min="5127" max="5127" width="11" style="382" customWidth="1"/>
    <col min="5128" max="5128" width="11.33203125" style="382" customWidth="1"/>
    <col min="5129" max="5129" width="5.88671875" style="382" bestFit="1" customWidth="1"/>
    <col min="5130" max="5130" width="8.88671875" style="382"/>
    <col min="5131" max="5131" width="6.44140625" style="382" bestFit="1" customWidth="1"/>
    <col min="5132" max="5132" width="24.5546875" style="382" customWidth="1"/>
    <col min="5133" max="5376" width="8.88671875" style="382"/>
    <col min="5377" max="5377" width="5.6640625" style="382" customWidth="1"/>
    <col min="5378" max="5378" width="0" style="382" hidden="1" customWidth="1"/>
    <col min="5379" max="5379" width="14.88671875" style="382" customWidth="1"/>
    <col min="5380" max="5380" width="14.109375" style="382" bestFit="1" customWidth="1"/>
    <col min="5381" max="5381" width="9.33203125" style="382" customWidth="1"/>
    <col min="5382" max="5382" width="11.44140625" style="382" customWidth="1"/>
    <col min="5383" max="5383" width="11" style="382" customWidth="1"/>
    <col min="5384" max="5384" width="11.33203125" style="382" customWidth="1"/>
    <col min="5385" max="5385" width="5.88671875" style="382" bestFit="1" customWidth="1"/>
    <col min="5386" max="5386" width="8.88671875" style="382"/>
    <col min="5387" max="5387" width="6.44140625" style="382" bestFit="1" customWidth="1"/>
    <col min="5388" max="5388" width="24.5546875" style="382" customWidth="1"/>
    <col min="5389" max="5632" width="8.88671875" style="382"/>
    <col min="5633" max="5633" width="5.6640625" style="382" customWidth="1"/>
    <col min="5634" max="5634" width="0" style="382" hidden="1" customWidth="1"/>
    <col min="5635" max="5635" width="14.88671875" style="382" customWidth="1"/>
    <col min="5636" max="5636" width="14.109375" style="382" bestFit="1" customWidth="1"/>
    <col min="5637" max="5637" width="9.33203125" style="382" customWidth="1"/>
    <col min="5638" max="5638" width="11.44140625" style="382" customWidth="1"/>
    <col min="5639" max="5639" width="11" style="382" customWidth="1"/>
    <col min="5640" max="5640" width="11.33203125" style="382" customWidth="1"/>
    <col min="5641" max="5641" width="5.88671875" style="382" bestFit="1" customWidth="1"/>
    <col min="5642" max="5642" width="8.88671875" style="382"/>
    <col min="5643" max="5643" width="6.44140625" style="382" bestFit="1" customWidth="1"/>
    <col min="5644" max="5644" width="24.5546875" style="382" customWidth="1"/>
    <col min="5645" max="5888" width="8.88671875" style="382"/>
    <col min="5889" max="5889" width="5.6640625" style="382" customWidth="1"/>
    <col min="5890" max="5890" width="0" style="382" hidden="1" customWidth="1"/>
    <col min="5891" max="5891" width="14.88671875" style="382" customWidth="1"/>
    <col min="5892" max="5892" width="14.109375" style="382" bestFit="1" customWidth="1"/>
    <col min="5893" max="5893" width="9.33203125" style="382" customWidth="1"/>
    <col min="5894" max="5894" width="11.44140625" style="382" customWidth="1"/>
    <col min="5895" max="5895" width="11" style="382" customWidth="1"/>
    <col min="5896" max="5896" width="11.33203125" style="382" customWidth="1"/>
    <col min="5897" max="5897" width="5.88671875" style="382" bestFit="1" customWidth="1"/>
    <col min="5898" max="5898" width="8.88671875" style="382"/>
    <col min="5899" max="5899" width="6.44140625" style="382" bestFit="1" customWidth="1"/>
    <col min="5900" max="5900" width="24.5546875" style="382" customWidth="1"/>
    <col min="5901" max="6144" width="8.88671875" style="382"/>
    <col min="6145" max="6145" width="5.6640625" style="382" customWidth="1"/>
    <col min="6146" max="6146" width="0" style="382" hidden="1" customWidth="1"/>
    <col min="6147" max="6147" width="14.88671875" style="382" customWidth="1"/>
    <col min="6148" max="6148" width="14.109375" style="382" bestFit="1" customWidth="1"/>
    <col min="6149" max="6149" width="9.33203125" style="382" customWidth="1"/>
    <col min="6150" max="6150" width="11.44140625" style="382" customWidth="1"/>
    <col min="6151" max="6151" width="11" style="382" customWidth="1"/>
    <col min="6152" max="6152" width="11.33203125" style="382" customWidth="1"/>
    <col min="6153" max="6153" width="5.88671875" style="382" bestFit="1" customWidth="1"/>
    <col min="6154" max="6154" width="8.88671875" style="382"/>
    <col min="6155" max="6155" width="6.44140625" style="382" bestFit="1" customWidth="1"/>
    <col min="6156" max="6156" width="24.5546875" style="382" customWidth="1"/>
    <col min="6157" max="6400" width="8.88671875" style="382"/>
    <col min="6401" max="6401" width="5.6640625" style="382" customWidth="1"/>
    <col min="6402" max="6402" width="0" style="382" hidden="1" customWidth="1"/>
    <col min="6403" max="6403" width="14.88671875" style="382" customWidth="1"/>
    <col min="6404" max="6404" width="14.109375" style="382" bestFit="1" customWidth="1"/>
    <col min="6405" max="6405" width="9.33203125" style="382" customWidth="1"/>
    <col min="6406" max="6406" width="11.44140625" style="382" customWidth="1"/>
    <col min="6407" max="6407" width="11" style="382" customWidth="1"/>
    <col min="6408" max="6408" width="11.33203125" style="382" customWidth="1"/>
    <col min="6409" max="6409" width="5.88671875" style="382" bestFit="1" customWidth="1"/>
    <col min="6410" max="6410" width="8.88671875" style="382"/>
    <col min="6411" max="6411" width="6.44140625" style="382" bestFit="1" customWidth="1"/>
    <col min="6412" max="6412" width="24.5546875" style="382" customWidth="1"/>
    <col min="6413" max="6656" width="8.88671875" style="382"/>
    <col min="6657" max="6657" width="5.6640625" style="382" customWidth="1"/>
    <col min="6658" max="6658" width="0" style="382" hidden="1" customWidth="1"/>
    <col min="6659" max="6659" width="14.88671875" style="382" customWidth="1"/>
    <col min="6660" max="6660" width="14.109375" style="382" bestFit="1" customWidth="1"/>
    <col min="6661" max="6661" width="9.33203125" style="382" customWidth="1"/>
    <col min="6662" max="6662" width="11.44140625" style="382" customWidth="1"/>
    <col min="6663" max="6663" width="11" style="382" customWidth="1"/>
    <col min="6664" max="6664" width="11.33203125" style="382" customWidth="1"/>
    <col min="6665" max="6665" width="5.88671875" style="382" bestFit="1" customWidth="1"/>
    <col min="6666" max="6666" width="8.88671875" style="382"/>
    <col min="6667" max="6667" width="6.44140625" style="382" bestFit="1" customWidth="1"/>
    <col min="6668" max="6668" width="24.5546875" style="382" customWidth="1"/>
    <col min="6669" max="6912" width="8.88671875" style="382"/>
    <col min="6913" max="6913" width="5.6640625" style="382" customWidth="1"/>
    <col min="6914" max="6914" width="0" style="382" hidden="1" customWidth="1"/>
    <col min="6915" max="6915" width="14.88671875" style="382" customWidth="1"/>
    <col min="6916" max="6916" width="14.109375" style="382" bestFit="1" customWidth="1"/>
    <col min="6917" max="6917" width="9.33203125" style="382" customWidth="1"/>
    <col min="6918" max="6918" width="11.44140625" style="382" customWidth="1"/>
    <col min="6919" max="6919" width="11" style="382" customWidth="1"/>
    <col min="6920" max="6920" width="11.33203125" style="382" customWidth="1"/>
    <col min="6921" max="6921" width="5.88671875" style="382" bestFit="1" customWidth="1"/>
    <col min="6922" max="6922" width="8.88671875" style="382"/>
    <col min="6923" max="6923" width="6.44140625" style="382" bestFit="1" customWidth="1"/>
    <col min="6924" max="6924" width="24.5546875" style="382" customWidth="1"/>
    <col min="6925" max="7168" width="8.88671875" style="382"/>
    <col min="7169" max="7169" width="5.6640625" style="382" customWidth="1"/>
    <col min="7170" max="7170" width="0" style="382" hidden="1" customWidth="1"/>
    <col min="7171" max="7171" width="14.88671875" style="382" customWidth="1"/>
    <col min="7172" max="7172" width="14.109375" style="382" bestFit="1" customWidth="1"/>
    <col min="7173" max="7173" width="9.33203125" style="382" customWidth="1"/>
    <col min="7174" max="7174" width="11.44140625" style="382" customWidth="1"/>
    <col min="7175" max="7175" width="11" style="382" customWidth="1"/>
    <col min="7176" max="7176" width="11.33203125" style="382" customWidth="1"/>
    <col min="7177" max="7177" width="5.88671875" style="382" bestFit="1" customWidth="1"/>
    <col min="7178" max="7178" width="8.88671875" style="382"/>
    <col min="7179" max="7179" width="6.44140625" style="382" bestFit="1" customWidth="1"/>
    <col min="7180" max="7180" width="24.5546875" style="382" customWidth="1"/>
    <col min="7181" max="7424" width="8.88671875" style="382"/>
    <col min="7425" max="7425" width="5.6640625" style="382" customWidth="1"/>
    <col min="7426" max="7426" width="0" style="382" hidden="1" customWidth="1"/>
    <col min="7427" max="7427" width="14.88671875" style="382" customWidth="1"/>
    <col min="7428" max="7428" width="14.109375" style="382" bestFit="1" customWidth="1"/>
    <col min="7429" max="7429" width="9.33203125" style="382" customWidth="1"/>
    <col min="7430" max="7430" width="11.44140625" style="382" customWidth="1"/>
    <col min="7431" max="7431" width="11" style="382" customWidth="1"/>
    <col min="7432" max="7432" width="11.33203125" style="382" customWidth="1"/>
    <col min="7433" max="7433" width="5.88671875" style="382" bestFit="1" customWidth="1"/>
    <col min="7434" max="7434" width="8.88671875" style="382"/>
    <col min="7435" max="7435" width="6.44140625" style="382" bestFit="1" customWidth="1"/>
    <col min="7436" max="7436" width="24.5546875" style="382" customWidth="1"/>
    <col min="7437" max="7680" width="8.88671875" style="382"/>
    <col min="7681" max="7681" width="5.6640625" style="382" customWidth="1"/>
    <col min="7682" max="7682" width="0" style="382" hidden="1" customWidth="1"/>
    <col min="7683" max="7683" width="14.88671875" style="382" customWidth="1"/>
    <col min="7684" max="7684" width="14.109375" style="382" bestFit="1" customWidth="1"/>
    <col min="7685" max="7685" width="9.33203125" style="382" customWidth="1"/>
    <col min="7686" max="7686" width="11.44140625" style="382" customWidth="1"/>
    <col min="7687" max="7687" width="11" style="382" customWidth="1"/>
    <col min="7688" max="7688" width="11.33203125" style="382" customWidth="1"/>
    <col min="7689" max="7689" width="5.88671875" style="382" bestFit="1" customWidth="1"/>
    <col min="7690" max="7690" width="8.88671875" style="382"/>
    <col min="7691" max="7691" width="6.44140625" style="382" bestFit="1" customWidth="1"/>
    <col min="7692" max="7692" width="24.5546875" style="382" customWidth="1"/>
    <col min="7693" max="7936" width="8.88671875" style="382"/>
    <col min="7937" max="7937" width="5.6640625" style="382" customWidth="1"/>
    <col min="7938" max="7938" width="0" style="382" hidden="1" customWidth="1"/>
    <col min="7939" max="7939" width="14.88671875" style="382" customWidth="1"/>
    <col min="7940" max="7940" width="14.109375" style="382" bestFit="1" customWidth="1"/>
    <col min="7941" max="7941" width="9.33203125" style="382" customWidth="1"/>
    <col min="7942" max="7942" width="11.44140625" style="382" customWidth="1"/>
    <col min="7943" max="7943" width="11" style="382" customWidth="1"/>
    <col min="7944" max="7944" width="11.33203125" style="382" customWidth="1"/>
    <col min="7945" max="7945" width="5.88671875" style="382" bestFit="1" customWidth="1"/>
    <col min="7946" max="7946" width="8.88671875" style="382"/>
    <col min="7947" max="7947" width="6.44140625" style="382" bestFit="1" customWidth="1"/>
    <col min="7948" max="7948" width="24.5546875" style="382" customWidth="1"/>
    <col min="7949" max="8192" width="8.88671875" style="382"/>
    <col min="8193" max="8193" width="5.6640625" style="382" customWidth="1"/>
    <col min="8194" max="8194" width="0" style="382" hidden="1" customWidth="1"/>
    <col min="8195" max="8195" width="14.88671875" style="382" customWidth="1"/>
    <col min="8196" max="8196" width="14.109375" style="382" bestFit="1" customWidth="1"/>
    <col min="8197" max="8197" width="9.33203125" style="382" customWidth="1"/>
    <col min="8198" max="8198" width="11.44140625" style="382" customWidth="1"/>
    <col min="8199" max="8199" width="11" style="382" customWidth="1"/>
    <col min="8200" max="8200" width="11.33203125" style="382" customWidth="1"/>
    <col min="8201" max="8201" width="5.88671875" style="382" bestFit="1" customWidth="1"/>
    <col min="8202" max="8202" width="8.88671875" style="382"/>
    <col min="8203" max="8203" width="6.44140625" style="382" bestFit="1" customWidth="1"/>
    <col min="8204" max="8204" width="24.5546875" style="382" customWidth="1"/>
    <col min="8205" max="8448" width="8.88671875" style="382"/>
    <col min="8449" max="8449" width="5.6640625" style="382" customWidth="1"/>
    <col min="8450" max="8450" width="0" style="382" hidden="1" customWidth="1"/>
    <col min="8451" max="8451" width="14.88671875" style="382" customWidth="1"/>
    <col min="8452" max="8452" width="14.109375" style="382" bestFit="1" customWidth="1"/>
    <col min="8453" max="8453" width="9.33203125" style="382" customWidth="1"/>
    <col min="8454" max="8454" width="11.44140625" style="382" customWidth="1"/>
    <col min="8455" max="8455" width="11" style="382" customWidth="1"/>
    <col min="8456" max="8456" width="11.33203125" style="382" customWidth="1"/>
    <col min="8457" max="8457" width="5.88671875" style="382" bestFit="1" customWidth="1"/>
    <col min="8458" max="8458" width="8.88671875" style="382"/>
    <col min="8459" max="8459" width="6.44140625" style="382" bestFit="1" customWidth="1"/>
    <col min="8460" max="8460" width="24.5546875" style="382" customWidth="1"/>
    <col min="8461" max="8704" width="8.88671875" style="382"/>
    <col min="8705" max="8705" width="5.6640625" style="382" customWidth="1"/>
    <col min="8706" max="8706" width="0" style="382" hidden="1" customWidth="1"/>
    <col min="8707" max="8707" width="14.88671875" style="382" customWidth="1"/>
    <col min="8708" max="8708" width="14.109375" style="382" bestFit="1" customWidth="1"/>
    <col min="8709" max="8709" width="9.33203125" style="382" customWidth="1"/>
    <col min="8710" max="8710" width="11.44140625" style="382" customWidth="1"/>
    <col min="8711" max="8711" width="11" style="382" customWidth="1"/>
    <col min="8712" max="8712" width="11.33203125" style="382" customWidth="1"/>
    <col min="8713" max="8713" width="5.88671875" style="382" bestFit="1" customWidth="1"/>
    <col min="8714" max="8714" width="8.88671875" style="382"/>
    <col min="8715" max="8715" width="6.44140625" style="382" bestFit="1" customWidth="1"/>
    <col min="8716" max="8716" width="24.5546875" style="382" customWidth="1"/>
    <col min="8717" max="8960" width="8.88671875" style="382"/>
    <col min="8961" max="8961" width="5.6640625" style="382" customWidth="1"/>
    <col min="8962" max="8962" width="0" style="382" hidden="1" customWidth="1"/>
    <col min="8963" max="8963" width="14.88671875" style="382" customWidth="1"/>
    <col min="8964" max="8964" width="14.109375" style="382" bestFit="1" customWidth="1"/>
    <col min="8965" max="8965" width="9.33203125" style="382" customWidth="1"/>
    <col min="8966" max="8966" width="11.44140625" style="382" customWidth="1"/>
    <col min="8967" max="8967" width="11" style="382" customWidth="1"/>
    <col min="8968" max="8968" width="11.33203125" style="382" customWidth="1"/>
    <col min="8969" max="8969" width="5.88671875" style="382" bestFit="1" customWidth="1"/>
    <col min="8970" max="8970" width="8.88671875" style="382"/>
    <col min="8971" max="8971" width="6.44140625" style="382" bestFit="1" customWidth="1"/>
    <col min="8972" max="8972" width="24.5546875" style="382" customWidth="1"/>
    <col min="8973" max="9216" width="8.88671875" style="382"/>
    <col min="9217" max="9217" width="5.6640625" style="382" customWidth="1"/>
    <col min="9218" max="9218" width="0" style="382" hidden="1" customWidth="1"/>
    <col min="9219" max="9219" width="14.88671875" style="382" customWidth="1"/>
    <col min="9220" max="9220" width="14.109375" style="382" bestFit="1" customWidth="1"/>
    <col min="9221" max="9221" width="9.33203125" style="382" customWidth="1"/>
    <col min="9222" max="9222" width="11.44140625" style="382" customWidth="1"/>
    <col min="9223" max="9223" width="11" style="382" customWidth="1"/>
    <col min="9224" max="9224" width="11.33203125" style="382" customWidth="1"/>
    <col min="9225" max="9225" width="5.88671875" style="382" bestFit="1" customWidth="1"/>
    <col min="9226" max="9226" width="8.88671875" style="382"/>
    <col min="9227" max="9227" width="6.44140625" style="382" bestFit="1" customWidth="1"/>
    <col min="9228" max="9228" width="24.5546875" style="382" customWidth="1"/>
    <col min="9229" max="9472" width="8.88671875" style="382"/>
    <col min="9473" max="9473" width="5.6640625" style="382" customWidth="1"/>
    <col min="9474" max="9474" width="0" style="382" hidden="1" customWidth="1"/>
    <col min="9475" max="9475" width="14.88671875" style="382" customWidth="1"/>
    <col min="9476" max="9476" width="14.109375" style="382" bestFit="1" customWidth="1"/>
    <col min="9477" max="9477" width="9.33203125" style="382" customWidth="1"/>
    <col min="9478" max="9478" width="11.44140625" style="382" customWidth="1"/>
    <col min="9479" max="9479" width="11" style="382" customWidth="1"/>
    <col min="9480" max="9480" width="11.33203125" style="382" customWidth="1"/>
    <col min="9481" max="9481" width="5.88671875" style="382" bestFit="1" customWidth="1"/>
    <col min="9482" max="9482" width="8.88671875" style="382"/>
    <col min="9483" max="9483" width="6.44140625" style="382" bestFit="1" customWidth="1"/>
    <col min="9484" max="9484" width="24.5546875" style="382" customWidth="1"/>
    <col min="9485" max="9728" width="8.88671875" style="382"/>
    <col min="9729" max="9729" width="5.6640625" style="382" customWidth="1"/>
    <col min="9730" max="9730" width="0" style="382" hidden="1" customWidth="1"/>
    <col min="9731" max="9731" width="14.88671875" style="382" customWidth="1"/>
    <col min="9732" max="9732" width="14.109375" style="382" bestFit="1" customWidth="1"/>
    <col min="9733" max="9733" width="9.33203125" style="382" customWidth="1"/>
    <col min="9734" max="9734" width="11.44140625" style="382" customWidth="1"/>
    <col min="9735" max="9735" width="11" style="382" customWidth="1"/>
    <col min="9736" max="9736" width="11.33203125" style="382" customWidth="1"/>
    <col min="9737" max="9737" width="5.88671875" style="382" bestFit="1" customWidth="1"/>
    <col min="9738" max="9738" width="8.88671875" style="382"/>
    <col min="9739" max="9739" width="6.44140625" style="382" bestFit="1" customWidth="1"/>
    <col min="9740" max="9740" width="24.5546875" style="382" customWidth="1"/>
    <col min="9741" max="9984" width="8.88671875" style="382"/>
    <col min="9985" max="9985" width="5.6640625" style="382" customWidth="1"/>
    <col min="9986" max="9986" width="0" style="382" hidden="1" customWidth="1"/>
    <col min="9987" max="9987" width="14.88671875" style="382" customWidth="1"/>
    <col min="9988" max="9988" width="14.109375" style="382" bestFit="1" customWidth="1"/>
    <col min="9989" max="9989" width="9.33203125" style="382" customWidth="1"/>
    <col min="9990" max="9990" width="11.44140625" style="382" customWidth="1"/>
    <col min="9991" max="9991" width="11" style="382" customWidth="1"/>
    <col min="9992" max="9992" width="11.33203125" style="382" customWidth="1"/>
    <col min="9993" max="9993" width="5.88671875" style="382" bestFit="1" customWidth="1"/>
    <col min="9994" max="9994" width="8.88671875" style="382"/>
    <col min="9995" max="9995" width="6.44140625" style="382" bestFit="1" customWidth="1"/>
    <col min="9996" max="9996" width="24.5546875" style="382" customWidth="1"/>
    <col min="9997" max="10240" width="8.88671875" style="382"/>
    <col min="10241" max="10241" width="5.6640625" style="382" customWidth="1"/>
    <col min="10242" max="10242" width="0" style="382" hidden="1" customWidth="1"/>
    <col min="10243" max="10243" width="14.88671875" style="382" customWidth="1"/>
    <col min="10244" max="10244" width="14.109375" style="382" bestFit="1" customWidth="1"/>
    <col min="10245" max="10245" width="9.33203125" style="382" customWidth="1"/>
    <col min="10246" max="10246" width="11.44140625" style="382" customWidth="1"/>
    <col min="10247" max="10247" width="11" style="382" customWidth="1"/>
    <col min="10248" max="10248" width="11.33203125" style="382" customWidth="1"/>
    <col min="10249" max="10249" width="5.88671875" style="382" bestFit="1" customWidth="1"/>
    <col min="10250" max="10250" width="8.88671875" style="382"/>
    <col min="10251" max="10251" width="6.44140625" style="382" bestFit="1" customWidth="1"/>
    <col min="10252" max="10252" width="24.5546875" style="382" customWidth="1"/>
    <col min="10253" max="10496" width="8.88671875" style="382"/>
    <col min="10497" max="10497" width="5.6640625" style="382" customWidth="1"/>
    <col min="10498" max="10498" width="0" style="382" hidden="1" customWidth="1"/>
    <col min="10499" max="10499" width="14.88671875" style="382" customWidth="1"/>
    <col min="10500" max="10500" width="14.109375" style="382" bestFit="1" customWidth="1"/>
    <col min="10501" max="10501" width="9.33203125" style="382" customWidth="1"/>
    <col min="10502" max="10502" width="11.44140625" style="382" customWidth="1"/>
    <col min="10503" max="10503" width="11" style="382" customWidth="1"/>
    <col min="10504" max="10504" width="11.33203125" style="382" customWidth="1"/>
    <col min="10505" max="10505" width="5.88671875" style="382" bestFit="1" customWidth="1"/>
    <col min="10506" max="10506" width="8.88671875" style="382"/>
    <col min="10507" max="10507" width="6.44140625" style="382" bestFit="1" customWidth="1"/>
    <col min="10508" max="10508" width="24.5546875" style="382" customWidth="1"/>
    <col min="10509" max="10752" width="8.88671875" style="382"/>
    <col min="10753" max="10753" width="5.6640625" style="382" customWidth="1"/>
    <col min="10754" max="10754" width="0" style="382" hidden="1" customWidth="1"/>
    <col min="10755" max="10755" width="14.88671875" style="382" customWidth="1"/>
    <col min="10756" max="10756" width="14.109375" style="382" bestFit="1" customWidth="1"/>
    <col min="10757" max="10757" width="9.33203125" style="382" customWidth="1"/>
    <col min="10758" max="10758" width="11.44140625" style="382" customWidth="1"/>
    <col min="10759" max="10759" width="11" style="382" customWidth="1"/>
    <col min="10760" max="10760" width="11.33203125" style="382" customWidth="1"/>
    <col min="10761" max="10761" width="5.88671875" style="382" bestFit="1" customWidth="1"/>
    <col min="10762" max="10762" width="8.88671875" style="382"/>
    <col min="10763" max="10763" width="6.44140625" style="382" bestFit="1" customWidth="1"/>
    <col min="10764" max="10764" width="24.5546875" style="382" customWidth="1"/>
    <col min="10765" max="11008" width="8.88671875" style="382"/>
    <col min="11009" max="11009" width="5.6640625" style="382" customWidth="1"/>
    <col min="11010" max="11010" width="0" style="382" hidden="1" customWidth="1"/>
    <col min="11011" max="11011" width="14.88671875" style="382" customWidth="1"/>
    <col min="11012" max="11012" width="14.109375" style="382" bestFit="1" customWidth="1"/>
    <col min="11013" max="11013" width="9.33203125" style="382" customWidth="1"/>
    <col min="11014" max="11014" width="11.44140625" style="382" customWidth="1"/>
    <col min="11015" max="11015" width="11" style="382" customWidth="1"/>
    <col min="11016" max="11016" width="11.33203125" style="382" customWidth="1"/>
    <col min="11017" max="11017" width="5.88671875" style="382" bestFit="1" customWidth="1"/>
    <col min="11018" max="11018" width="8.88671875" style="382"/>
    <col min="11019" max="11019" width="6.44140625" style="382" bestFit="1" customWidth="1"/>
    <col min="11020" max="11020" width="24.5546875" style="382" customWidth="1"/>
    <col min="11021" max="11264" width="8.88671875" style="382"/>
    <col min="11265" max="11265" width="5.6640625" style="382" customWidth="1"/>
    <col min="11266" max="11266" width="0" style="382" hidden="1" customWidth="1"/>
    <col min="11267" max="11267" width="14.88671875" style="382" customWidth="1"/>
    <col min="11268" max="11268" width="14.109375" style="382" bestFit="1" customWidth="1"/>
    <col min="11269" max="11269" width="9.33203125" style="382" customWidth="1"/>
    <col min="11270" max="11270" width="11.44140625" style="382" customWidth="1"/>
    <col min="11271" max="11271" width="11" style="382" customWidth="1"/>
    <col min="11272" max="11272" width="11.33203125" style="382" customWidth="1"/>
    <col min="11273" max="11273" width="5.88671875" style="382" bestFit="1" customWidth="1"/>
    <col min="11274" max="11274" width="8.88671875" style="382"/>
    <col min="11275" max="11275" width="6.44140625" style="382" bestFit="1" customWidth="1"/>
    <col min="11276" max="11276" width="24.5546875" style="382" customWidth="1"/>
    <col min="11277" max="11520" width="8.88671875" style="382"/>
    <col min="11521" max="11521" width="5.6640625" style="382" customWidth="1"/>
    <col min="11522" max="11522" width="0" style="382" hidden="1" customWidth="1"/>
    <col min="11523" max="11523" width="14.88671875" style="382" customWidth="1"/>
    <col min="11524" max="11524" width="14.109375" style="382" bestFit="1" customWidth="1"/>
    <col min="11525" max="11525" width="9.33203125" style="382" customWidth="1"/>
    <col min="11526" max="11526" width="11.44140625" style="382" customWidth="1"/>
    <col min="11527" max="11527" width="11" style="382" customWidth="1"/>
    <col min="11528" max="11528" width="11.33203125" style="382" customWidth="1"/>
    <col min="11529" max="11529" width="5.88671875" style="382" bestFit="1" customWidth="1"/>
    <col min="11530" max="11530" width="8.88671875" style="382"/>
    <col min="11531" max="11531" width="6.44140625" style="382" bestFit="1" customWidth="1"/>
    <col min="11532" max="11532" width="24.5546875" style="382" customWidth="1"/>
    <col min="11533" max="11776" width="8.88671875" style="382"/>
    <col min="11777" max="11777" width="5.6640625" style="382" customWidth="1"/>
    <col min="11778" max="11778" width="0" style="382" hidden="1" customWidth="1"/>
    <col min="11779" max="11779" width="14.88671875" style="382" customWidth="1"/>
    <col min="11780" max="11780" width="14.109375" style="382" bestFit="1" customWidth="1"/>
    <col min="11781" max="11781" width="9.33203125" style="382" customWidth="1"/>
    <col min="11782" max="11782" width="11.44140625" style="382" customWidth="1"/>
    <col min="11783" max="11783" width="11" style="382" customWidth="1"/>
    <col min="11784" max="11784" width="11.33203125" style="382" customWidth="1"/>
    <col min="11785" max="11785" width="5.88671875" style="382" bestFit="1" customWidth="1"/>
    <col min="11786" max="11786" width="8.88671875" style="382"/>
    <col min="11787" max="11787" width="6.44140625" style="382" bestFit="1" customWidth="1"/>
    <col min="11788" max="11788" width="24.5546875" style="382" customWidth="1"/>
    <col min="11789" max="12032" width="8.88671875" style="382"/>
    <col min="12033" max="12033" width="5.6640625" style="382" customWidth="1"/>
    <col min="12034" max="12034" width="0" style="382" hidden="1" customWidth="1"/>
    <col min="12035" max="12035" width="14.88671875" style="382" customWidth="1"/>
    <col min="12036" max="12036" width="14.109375" style="382" bestFit="1" customWidth="1"/>
    <col min="12037" max="12037" width="9.33203125" style="382" customWidth="1"/>
    <col min="12038" max="12038" width="11.44140625" style="382" customWidth="1"/>
    <col min="12039" max="12039" width="11" style="382" customWidth="1"/>
    <col min="12040" max="12040" width="11.33203125" style="382" customWidth="1"/>
    <col min="12041" max="12041" width="5.88671875" style="382" bestFit="1" customWidth="1"/>
    <col min="12042" max="12042" width="8.88671875" style="382"/>
    <col min="12043" max="12043" width="6.44140625" style="382" bestFit="1" customWidth="1"/>
    <col min="12044" max="12044" width="24.5546875" style="382" customWidth="1"/>
    <col min="12045" max="12288" width="8.88671875" style="382"/>
    <col min="12289" max="12289" width="5.6640625" style="382" customWidth="1"/>
    <col min="12290" max="12290" width="0" style="382" hidden="1" customWidth="1"/>
    <col min="12291" max="12291" width="14.88671875" style="382" customWidth="1"/>
    <col min="12292" max="12292" width="14.109375" style="382" bestFit="1" customWidth="1"/>
    <col min="12293" max="12293" width="9.33203125" style="382" customWidth="1"/>
    <col min="12294" max="12294" width="11.44140625" style="382" customWidth="1"/>
    <col min="12295" max="12295" width="11" style="382" customWidth="1"/>
    <col min="12296" max="12296" width="11.33203125" style="382" customWidth="1"/>
    <col min="12297" max="12297" width="5.88671875" style="382" bestFit="1" customWidth="1"/>
    <col min="12298" max="12298" width="8.88671875" style="382"/>
    <col min="12299" max="12299" width="6.44140625" style="382" bestFit="1" customWidth="1"/>
    <col min="12300" max="12300" width="24.5546875" style="382" customWidth="1"/>
    <col min="12301" max="12544" width="8.88671875" style="382"/>
    <col min="12545" max="12545" width="5.6640625" style="382" customWidth="1"/>
    <col min="12546" max="12546" width="0" style="382" hidden="1" customWidth="1"/>
    <col min="12547" max="12547" width="14.88671875" style="382" customWidth="1"/>
    <col min="12548" max="12548" width="14.109375" style="382" bestFit="1" customWidth="1"/>
    <col min="12549" max="12549" width="9.33203125" style="382" customWidth="1"/>
    <col min="12550" max="12550" width="11.44140625" style="382" customWidth="1"/>
    <col min="12551" max="12551" width="11" style="382" customWidth="1"/>
    <col min="12552" max="12552" width="11.33203125" style="382" customWidth="1"/>
    <col min="12553" max="12553" width="5.88671875" style="382" bestFit="1" customWidth="1"/>
    <col min="12554" max="12554" width="8.88671875" style="382"/>
    <col min="12555" max="12555" width="6.44140625" style="382" bestFit="1" customWidth="1"/>
    <col min="12556" max="12556" width="24.5546875" style="382" customWidth="1"/>
    <col min="12557" max="12800" width="8.88671875" style="382"/>
    <col min="12801" max="12801" width="5.6640625" style="382" customWidth="1"/>
    <col min="12802" max="12802" width="0" style="382" hidden="1" customWidth="1"/>
    <col min="12803" max="12803" width="14.88671875" style="382" customWidth="1"/>
    <col min="12804" max="12804" width="14.109375" style="382" bestFit="1" customWidth="1"/>
    <col min="12805" max="12805" width="9.33203125" style="382" customWidth="1"/>
    <col min="12806" max="12806" width="11.44140625" style="382" customWidth="1"/>
    <col min="12807" max="12807" width="11" style="382" customWidth="1"/>
    <col min="12808" max="12808" width="11.33203125" style="382" customWidth="1"/>
    <col min="12809" max="12809" width="5.88671875" style="382" bestFit="1" customWidth="1"/>
    <col min="12810" max="12810" width="8.88671875" style="382"/>
    <col min="12811" max="12811" width="6.44140625" style="382" bestFit="1" customWidth="1"/>
    <col min="12812" max="12812" width="24.5546875" style="382" customWidth="1"/>
    <col min="12813" max="13056" width="8.88671875" style="382"/>
    <col min="13057" max="13057" width="5.6640625" style="382" customWidth="1"/>
    <col min="13058" max="13058" width="0" style="382" hidden="1" customWidth="1"/>
    <col min="13059" max="13059" width="14.88671875" style="382" customWidth="1"/>
    <col min="13060" max="13060" width="14.109375" style="382" bestFit="1" customWidth="1"/>
    <col min="13061" max="13061" width="9.33203125" style="382" customWidth="1"/>
    <col min="13062" max="13062" width="11.44140625" style="382" customWidth="1"/>
    <col min="13063" max="13063" width="11" style="382" customWidth="1"/>
    <col min="13064" max="13064" width="11.33203125" style="382" customWidth="1"/>
    <col min="13065" max="13065" width="5.88671875" style="382" bestFit="1" customWidth="1"/>
    <col min="13066" max="13066" width="8.88671875" style="382"/>
    <col min="13067" max="13067" width="6.44140625" style="382" bestFit="1" customWidth="1"/>
    <col min="13068" max="13068" width="24.5546875" style="382" customWidth="1"/>
    <col min="13069" max="13312" width="8.88671875" style="382"/>
    <col min="13313" max="13313" width="5.6640625" style="382" customWidth="1"/>
    <col min="13314" max="13314" width="0" style="382" hidden="1" customWidth="1"/>
    <col min="13315" max="13315" width="14.88671875" style="382" customWidth="1"/>
    <col min="13316" max="13316" width="14.109375" style="382" bestFit="1" customWidth="1"/>
    <col min="13317" max="13317" width="9.33203125" style="382" customWidth="1"/>
    <col min="13318" max="13318" width="11.44140625" style="382" customWidth="1"/>
    <col min="13319" max="13319" width="11" style="382" customWidth="1"/>
    <col min="13320" max="13320" width="11.33203125" style="382" customWidth="1"/>
    <col min="13321" max="13321" width="5.88671875" style="382" bestFit="1" customWidth="1"/>
    <col min="13322" max="13322" width="8.88671875" style="382"/>
    <col min="13323" max="13323" width="6.44140625" style="382" bestFit="1" customWidth="1"/>
    <col min="13324" max="13324" width="24.5546875" style="382" customWidth="1"/>
    <col min="13325" max="13568" width="8.88671875" style="382"/>
    <col min="13569" max="13569" width="5.6640625" style="382" customWidth="1"/>
    <col min="13570" max="13570" width="0" style="382" hidden="1" customWidth="1"/>
    <col min="13571" max="13571" width="14.88671875" style="382" customWidth="1"/>
    <col min="13572" max="13572" width="14.109375" style="382" bestFit="1" customWidth="1"/>
    <col min="13573" max="13573" width="9.33203125" style="382" customWidth="1"/>
    <col min="13574" max="13574" width="11.44140625" style="382" customWidth="1"/>
    <col min="13575" max="13575" width="11" style="382" customWidth="1"/>
    <col min="13576" max="13576" width="11.33203125" style="382" customWidth="1"/>
    <col min="13577" max="13577" width="5.88671875" style="382" bestFit="1" customWidth="1"/>
    <col min="13578" max="13578" width="8.88671875" style="382"/>
    <col min="13579" max="13579" width="6.44140625" style="382" bestFit="1" customWidth="1"/>
    <col min="13580" max="13580" width="24.5546875" style="382" customWidth="1"/>
    <col min="13581" max="13824" width="8.88671875" style="382"/>
    <col min="13825" max="13825" width="5.6640625" style="382" customWidth="1"/>
    <col min="13826" max="13826" width="0" style="382" hidden="1" customWidth="1"/>
    <col min="13827" max="13827" width="14.88671875" style="382" customWidth="1"/>
    <col min="13828" max="13828" width="14.109375" style="382" bestFit="1" customWidth="1"/>
    <col min="13829" max="13829" width="9.33203125" style="382" customWidth="1"/>
    <col min="13830" max="13830" width="11.44140625" style="382" customWidth="1"/>
    <col min="13831" max="13831" width="11" style="382" customWidth="1"/>
    <col min="13832" max="13832" width="11.33203125" style="382" customWidth="1"/>
    <col min="13833" max="13833" width="5.88671875" style="382" bestFit="1" customWidth="1"/>
    <col min="13834" max="13834" width="8.88671875" style="382"/>
    <col min="13835" max="13835" width="6.44140625" style="382" bestFit="1" customWidth="1"/>
    <col min="13836" max="13836" width="24.5546875" style="382" customWidth="1"/>
    <col min="13837" max="14080" width="8.88671875" style="382"/>
    <col min="14081" max="14081" width="5.6640625" style="382" customWidth="1"/>
    <col min="14082" max="14082" width="0" style="382" hidden="1" customWidth="1"/>
    <col min="14083" max="14083" width="14.88671875" style="382" customWidth="1"/>
    <col min="14084" max="14084" width="14.109375" style="382" bestFit="1" customWidth="1"/>
    <col min="14085" max="14085" width="9.33203125" style="382" customWidth="1"/>
    <col min="14086" max="14086" width="11.44140625" style="382" customWidth="1"/>
    <col min="14087" max="14087" width="11" style="382" customWidth="1"/>
    <col min="14088" max="14088" width="11.33203125" style="382" customWidth="1"/>
    <col min="14089" max="14089" width="5.88671875" style="382" bestFit="1" customWidth="1"/>
    <col min="14090" max="14090" width="8.88671875" style="382"/>
    <col min="14091" max="14091" width="6.44140625" style="382" bestFit="1" customWidth="1"/>
    <col min="14092" max="14092" width="24.5546875" style="382" customWidth="1"/>
    <col min="14093" max="14336" width="8.88671875" style="382"/>
    <col min="14337" max="14337" width="5.6640625" style="382" customWidth="1"/>
    <col min="14338" max="14338" width="0" style="382" hidden="1" customWidth="1"/>
    <col min="14339" max="14339" width="14.88671875" style="382" customWidth="1"/>
    <col min="14340" max="14340" width="14.109375" style="382" bestFit="1" customWidth="1"/>
    <col min="14341" max="14341" width="9.33203125" style="382" customWidth="1"/>
    <col min="14342" max="14342" width="11.44140625" style="382" customWidth="1"/>
    <col min="14343" max="14343" width="11" style="382" customWidth="1"/>
    <col min="14344" max="14344" width="11.33203125" style="382" customWidth="1"/>
    <col min="14345" max="14345" width="5.88671875" style="382" bestFit="1" customWidth="1"/>
    <col min="14346" max="14346" width="8.88671875" style="382"/>
    <col min="14347" max="14347" width="6.44140625" style="382" bestFit="1" customWidth="1"/>
    <col min="14348" max="14348" width="24.5546875" style="382" customWidth="1"/>
    <col min="14349" max="14592" width="8.88671875" style="382"/>
    <col min="14593" max="14593" width="5.6640625" style="382" customWidth="1"/>
    <col min="14594" max="14594" width="0" style="382" hidden="1" customWidth="1"/>
    <col min="14595" max="14595" width="14.88671875" style="382" customWidth="1"/>
    <col min="14596" max="14596" width="14.109375" style="382" bestFit="1" customWidth="1"/>
    <col min="14597" max="14597" width="9.33203125" style="382" customWidth="1"/>
    <col min="14598" max="14598" width="11.44140625" style="382" customWidth="1"/>
    <col min="14599" max="14599" width="11" style="382" customWidth="1"/>
    <col min="14600" max="14600" width="11.33203125" style="382" customWidth="1"/>
    <col min="14601" max="14601" width="5.88671875" style="382" bestFit="1" customWidth="1"/>
    <col min="14602" max="14602" width="8.88671875" style="382"/>
    <col min="14603" max="14603" width="6.44140625" style="382" bestFit="1" customWidth="1"/>
    <col min="14604" max="14604" width="24.5546875" style="382" customWidth="1"/>
    <col min="14605" max="14848" width="8.88671875" style="382"/>
    <col min="14849" max="14849" width="5.6640625" style="382" customWidth="1"/>
    <col min="14850" max="14850" width="0" style="382" hidden="1" customWidth="1"/>
    <col min="14851" max="14851" width="14.88671875" style="382" customWidth="1"/>
    <col min="14852" max="14852" width="14.109375" style="382" bestFit="1" customWidth="1"/>
    <col min="14853" max="14853" width="9.33203125" style="382" customWidth="1"/>
    <col min="14854" max="14854" width="11.44140625" style="382" customWidth="1"/>
    <col min="14855" max="14855" width="11" style="382" customWidth="1"/>
    <col min="14856" max="14856" width="11.33203125" style="382" customWidth="1"/>
    <col min="14857" max="14857" width="5.88671875" style="382" bestFit="1" customWidth="1"/>
    <col min="14858" max="14858" width="8.88671875" style="382"/>
    <col min="14859" max="14859" width="6.44140625" style="382" bestFit="1" customWidth="1"/>
    <col min="14860" max="14860" width="24.5546875" style="382" customWidth="1"/>
    <col min="14861" max="15104" width="8.88671875" style="382"/>
    <col min="15105" max="15105" width="5.6640625" style="382" customWidth="1"/>
    <col min="15106" max="15106" width="0" style="382" hidden="1" customWidth="1"/>
    <col min="15107" max="15107" width="14.88671875" style="382" customWidth="1"/>
    <col min="15108" max="15108" width="14.109375" style="382" bestFit="1" customWidth="1"/>
    <col min="15109" max="15109" width="9.33203125" style="382" customWidth="1"/>
    <col min="15110" max="15110" width="11.44140625" style="382" customWidth="1"/>
    <col min="15111" max="15111" width="11" style="382" customWidth="1"/>
    <col min="15112" max="15112" width="11.33203125" style="382" customWidth="1"/>
    <col min="15113" max="15113" width="5.88671875" style="382" bestFit="1" customWidth="1"/>
    <col min="15114" max="15114" width="8.88671875" style="382"/>
    <col min="15115" max="15115" width="6.44140625" style="382" bestFit="1" customWidth="1"/>
    <col min="15116" max="15116" width="24.5546875" style="382" customWidth="1"/>
    <col min="15117" max="15360" width="8.88671875" style="382"/>
    <col min="15361" max="15361" width="5.6640625" style="382" customWidth="1"/>
    <col min="15362" max="15362" width="0" style="382" hidden="1" customWidth="1"/>
    <col min="15363" max="15363" width="14.88671875" style="382" customWidth="1"/>
    <col min="15364" max="15364" width="14.109375" style="382" bestFit="1" customWidth="1"/>
    <col min="15365" max="15365" width="9.33203125" style="382" customWidth="1"/>
    <col min="15366" max="15366" width="11.44140625" style="382" customWidth="1"/>
    <col min="15367" max="15367" width="11" style="382" customWidth="1"/>
    <col min="15368" max="15368" width="11.33203125" style="382" customWidth="1"/>
    <col min="15369" max="15369" width="5.88671875" style="382" bestFit="1" customWidth="1"/>
    <col min="15370" max="15370" width="8.88671875" style="382"/>
    <col min="15371" max="15371" width="6.44140625" style="382" bestFit="1" customWidth="1"/>
    <col min="15372" max="15372" width="24.5546875" style="382" customWidth="1"/>
    <col min="15373" max="15616" width="8.88671875" style="382"/>
    <col min="15617" max="15617" width="5.6640625" style="382" customWidth="1"/>
    <col min="15618" max="15618" width="0" style="382" hidden="1" customWidth="1"/>
    <col min="15619" max="15619" width="14.88671875" style="382" customWidth="1"/>
    <col min="15620" max="15620" width="14.109375" style="382" bestFit="1" customWidth="1"/>
    <col min="15621" max="15621" width="9.33203125" style="382" customWidth="1"/>
    <col min="15622" max="15622" width="11.44140625" style="382" customWidth="1"/>
    <col min="15623" max="15623" width="11" style="382" customWidth="1"/>
    <col min="15624" max="15624" width="11.33203125" style="382" customWidth="1"/>
    <col min="15625" max="15625" width="5.88671875" style="382" bestFit="1" customWidth="1"/>
    <col min="15626" max="15626" width="8.88671875" style="382"/>
    <col min="15627" max="15627" width="6.44140625" style="382" bestFit="1" customWidth="1"/>
    <col min="15628" max="15628" width="24.5546875" style="382" customWidth="1"/>
    <col min="15629" max="15872" width="8.88671875" style="382"/>
    <col min="15873" max="15873" width="5.6640625" style="382" customWidth="1"/>
    <col min="15874" max="15874" width="0" style="382" hidden="1" customWidth="1"/>
    <col min="15875" max="15875" width="14.88671875" style="382" customWidth="1"/>
    <col min="15876" max="15876" width="14.109375" style="382" bestFit="1" customWidth="1"/>
    <col min="15877" max="15877" width="9.33203125" style="382" customWidth="1"/>
    <col min="15878" max="15878" width="11.44140625" style="382" customWidth="1"/>
    <col min="15879" max="15879" width="11" style="382" customWidth="1"/>
    <col min="15880" max="15880" width="11.33203125" style="382" customWidth="1"/>
    <col min="15881" max="15881" width="5.88671875" style="382" bestFit="1" customWidth="1"/>
    <col min="15882" max="15882" width="8.88671875" style="382"/>
    <col min="15883" max="15883" width="6.44140625" style="382" bestFit="1" customWidth="1"/>
    <col min="15884" max="15884" width="24.5546875" style="382" customWidth="1"/>
    <col min="15885" max="16128" width="8.88671875" style="382"/>
    <col min="16129" max="16129" width="5.6640625" style="382" customWidth="1"/>
    <col min="16130" max="16130" width="0" style="382" hidden="1" customWidth="1"/>
    <col min="16131" max="16131" width="14.88671875" style="382" customWidth="1"/>
    <col min="16132" max="16132" width="14.109375" style="382" bestFit="1" customWidth="1"/>
    <col min="16133" max="16133" width="9.33203125" style="382" customWidth="1"/>
    <col min="16134" max="16134" width="11.44140625" style="382" customWidth="1"/>
    <col min="16135" max="16135" width="11" style="382" customWidth="1"/>
    <col min="16136" max="16136" width="11.33203125" style="382" customWidth="1"/>
    <col min="16137" max="16137" width="5.88671875" style="382" bestFit="1" customWidth="1"/>
    <col min="16138" max="16138" width="8.88671875" style="382"/>
    <col min="16139" max="16139" width="6.44140625" style="382" bestFit="1" customWidth="1"/>
    <col min="16140" max="16140" width="24.5546875" style="382" customWidth="1"/>
    <col min="16141" max="16384" width="8.88671875" style="382"/>
  </cols>
  <sheetData>
    <row r="1" spans="1:13" s="375" customFormat="1" ht="15.6">
      <c r="A1" s="374" t="s">
        <v>0</v>
      </c>
      <c r="D1" s="376"/>
      <c r="E1" s="377"/>
      <c r="F1" s="378"/>
      <c r="G1" s="378"/>
      <c r="H1" s="379"/>
      <c r="I1" s="379"/>
      <c r="J1" s="380"/>
      <c r="K1" s="381"/>
      <c r="L1" s="381"/>
    </row>
    <row r="2" spans="1:13" s="375" customFormat="1" ht="15.6">
      <c r="A2" s="100" t="s">
        <v>64</v>
      </c>
      <c r="D2" s="376"/>
      <c r="E2" s="377"/>
      <c r="F2" s="378"/>
      <c r="G2" s="379"/>
      <c r="H2" s="379"/>
      <c r="I2" s="380"/>
      <c r="J2" s="380"/>
      <c r="K2" s="380"/>
      <c r="L2" s="442"/>
    </row>
    <row r="3" spans="1:13">
      <c r="A3" s="435"/>
      <c r="B3" s="435"/>
      <c r="C3" s="383"/>
      <c r="D3" s="435"/>
      <c r="E3" s="436"/>
      <c r="F3" s="435"/>
      <c r="G3" s="435"/>
      <c r="H3" s="435"/>
      <c r="I3" s="435"/>
      <c r="J3" s="435"/>
      <c r="K3" s="435"/>
      <c r="L3" s="435"/>
    </row>
    <row r="4" spans="1:13" s="389" customFormat="1" ht="15.6">
      <c r="C4" s="375" t="s">
        <v>750</v>
      </c>
      <c r="D4" s="375"/>
      <c r="E4" s="384"/>
      <c r="F4" s="376"/>
      <c r="G4" s="376"/>
      <c r="H4" s="437"/>
      <c r="I4" s="437"/>
      <c r="J4" s="582"/>
      <c r="K4" s="477"/>
      <c r="L4" s="380"/>
    </row>
    <row r="5" spans="1:13" s="389" customFormat="1" ht="15" customHeight="1" thickBot="1">
      <c r="C5" s="383"/>
      <c r="D5" s="383"/>
      <c r="E5" s="384"/>
      <c r="F5" s="376"/>
      <c r="G5" s="376"/>
      <c r="H5" s="437"/>
      <c r="I5" s="437"/>
      <c r="J5" s="582"/>
      <c r="K5" s="477"/>
    </row>
    <row r="6" spans="1:13" s="400" customFormat="1" ht="18" customHeight="1" thickBot="1">
      <c r="A6" s="581" t="s">
        <v>70</v>
      </c>
      <c r="B6" s="438" t="s">
        <v>168</v>
      </c>
      <c r="C6" s="439" t="s">
        <v>2</v>
      </c>
      <c r="D6" s="396" t="s">
        <v>3</v>
      </c>
      <c r="E6" s="397" t="s">
        <v>4</v>
      </c>
      <c r="F6" s="398" t="s">
        <v>5</v>
      </c>
      <c r="G6" s="398" t="s">
        <v>6</v>
      </c>
      <c r="H6" s="398" t="s">
        <v>7</v>
      </c>
      <c r="I6" s="398" t="s">
        <v>8</v>
      </c>
      <c r="J6" s="580" t="s">
        <v>180</v>
      </c>
      <c r="K6" s="579" t="s">
        <v>9</v>
      </c>
      <c r="L6" s="399" t="s">
        <v>10</v>
      </c>
    </row>
    <row r="7" spans="1:13" ht="18" customHeight="1">
      <c r="A7" s="401">
        <v>1</v>
      </c>
      <c r="B7" s="440"/>
      <c r="C7" s="403" t="s">
        <v>104</v>
      </c>
      <c r="D7" s="404" t="s">
        <v>783</v>
      </c>
      <c r="E7" s="415" t="s">
        <v>784</v>
      </c>
      <c r="F7" s="406" t="s">
        <v>89</v>
      </c>
      <c r="G7" s="406" t="s">
        <v>14</v>
      </c>
      <c r="H7" s="406"/>
      <c r="I7" s="407" t="s">
        <v>18</v>
      </c>
      <c r="J7" s="425">
        <v>25.37</v>
      </c>
      <c r="K7" s="360" t="str">
        <f>IF(ISBLANK(J7),"",IF(J7&lt;=22.75,"KSM",IF(J7&lt;=23.7,"I A",IF(J7&lt;=25.24,"II A",IF(J7&lt;=28.04,"III A",IF(J7&lt;=31.14,"I JA",IF(J7&lt;=33.24,"II JA",IF(J7&lt;=34.74,"III JA"))))))))</f>
        <v>III A</v>
      </c>
      <c r="L7" s="406" t="s">
        <v>559</v>
      </c>
    </row>
    <row r="8" spans="1:13" ht="18" customHeight="1">
      <c r="A8" s="401">
        <v>2</v>
      </c>
      <c r="B8" s="440"/>
      <c r="C8" s="403" t="s">
        <v>581</v>
      </c>
      <c r="D8" s="404" t="s">
        <v>779</v>
      </c>
      <c r="E8" s="415" t="s">
        <v>780</v>
      </c>
      <c r="F8" s="406" t="s">
        <v>429</v>
      </c>
      <c r="G8" s="406" t="s">
        <v>13</v>
      </c>
      <c r="H8" s="406"/>
      <c r="I8" s="407">
        <v>18</v>
      </c>
      <c r="J8" s="425">
        <v>25.51</v>
      </c>
      <c r="K8" s="360" t="str">
        <f>IF(ISBLANK(J8),"",IF(J8&lt;=22.75,"KSM",IF(J8&lt;=23.7,"I A",IF(J8&lt;=25.24,"II A",IF(J8&lt;=28.04,"III A",IF(J8&lt;=31.14,"I JA",IF(J8&lt;=33.24,"II JA",IF(J8&lt;=34.74,"III JA"))))))))</f>
        <v>III A</v>
      </c>
      <c r="L8" s="406" t="s">
        <v>550</v>
      </c>
    </row>
    <row r="9" spans="1:13" ht="18" customHeight="1">
      <c r="A9" s="401">
        <v>3</v>
      </c>
      <c r="B9" s="440"/>
      <c r="C9" s="403" t="s">
        <v>171</v>
      </c>
      <c r="D9" s="404" t="s">
        <v>777</v>
      </c>
      <c r="E9" s="415" t="s">
        <v>778</v>
      </c>
      <c r="F9" s="406" t="s">
        <v>192</v>
      </c>
      <c r="G9" s="406" t="s">
        <v>59</v>
      </c>
      <c r="H9" s="406"/>
      <c r="I9" s="407">
        <v>14</v>
      </c>
      <c r="J9" s="425">
        <v>26.15</v>
      </c>
      <c r="K9" s="360" t="str">
        <f>IF(ISBLANK(J9),"",IF(J9&lt;=22.75,"KSM",IF(J9&lt;=23.7,"I A",IF(J9&lt;=25.24,"II A",IF(J9&lt;=28.04,"III A",IF(J9&lt;=31.14,"I JA",IF(J9&lt;=33.24,"II JA",IF(J9&lt;=34.74,"III JA"))))))))</f>
        <v>III A</v>
      </c>
      <c r="L9" s="406" t="s">
        <v>580</v>
      </c>
    </row>
    <row r="10" spans="1:13" ht="18" customHeight="1">
      <c r="A10" s="401">
        <v>4</v>
      </c>
      <c r="B10" s="440"/>
      <c r="C10" s="403" t="s">
        <v>581</v>
      </c>
      <c r="D10" s="404" t="s">
        <v>785</v>
      </c>
      <c r="E10" s="415">
        <v>39232</v>
      </c>
      <c r="F10" s="406" t="s">
        <v>429</v>
      </c>
      <c r="G10" s="406" t="s">
        <v>13</v>
      </c>
      <c r="H10" s="406"/>
      <c r="I10" s="407">
        <v>11</v>
      </c>
      <c r="J10" s="425">
        <v>26.18</v>
      </c>
      <c r="K10" s="360" t="str">
        <f>IF(ISBLANK(J10),"",IF(J10&lt;=22.75,"KSM",IF(J10&lt;=23.7,"I A",IF(J10&lt;=25.24,"II A",IF(J10&lt;=28.04,"III A",IF(J10&lt;=31.14,"I JA",IF(J10&lt;=33.24,"II JA",IF(J10&lt;=34.74,"III JA"))))))))</f>
        <v>III A</v>
      </c>
      <c r="L10" s="406" t="s">
        <v>786</v>
      </c>
    </row>
    <row r="11" spans="1:13" ht="18" customHeight="1">
      <c r="A11" s="401">
        <v>5</v>
      </c>
      <c r="B11" s="440"/>
      <c r="C11" s="403" t="s">
        <v>771</v>
      </c>
      <c r="D11" s="404" t="s">
        <v>772</v>
      </c>
      <c r="E11" s="415" t="s">
        <v>773</v>
      </c>
      <c r="F11" s="406" t="s">
        <v>192</v>
      </c>
      <c r="G11" s="406" t="s">
        <v>59</v>
      </c>
      <c r="H11" s="406"/>
      <c r="I11" s="407">
        <v>9</v>
      </c>
      <c r="J11" s="425">
        <v>26.33</v>
      </c>
      <c r="K11" s="360" t="str">
        <f>IF(ISBLANK(J11),"",IF(J11&lt;=22.75,"KSM",IF(J11&lt;=23.7,"I A",IF(J11&lt;=25.24,"II A",IF(J11&lt;=28.04,"III A",IF(J11&lt;=31.14,"I JA",IF(J11&lt;=33.24,"II JA",IF(J11&lt;=34.74,"III JA"))))))))</f>
        <v>III A</v>
      </c>
      <c r="L11" s="406" t="s">
        <v>733</v>
      </c>
      <c r="M11" s="400"/>
    </row>
    <row r="12" spans="1:13" ht="18" customHeight="1">
      <c r="A12" s="401">
        <v>6</v>
      </c>
      <c r="B12" s="440"/>
      <c r="C12" s="403" t="s">
        <v>171</v>
      </c>
      <c r="D12" s="404" t="s">
        <v>761</v>
      </c>
      <c r="E12" s="415" t="s">
        <v>762</v>
      </c>
      <c r="F12" s="406" t="s">
        <v>93</v>
      </c>
      <c r="G12" s="406" t="s">
        <v>59</v>
      </c>
      <c r="H12" s="406"/>
      <c r="I12" s="407">
        <v>8</v>
      </c>
      <c r="J12" s="425">
        <v>26.52</v>
      </c>
      <c r="K12" s="360" t="str">
        <f>IF(ISBLANK(J12),"",IF(J12&lt;=22.75,"KSM",IF(J12&lt;=23.7,"I A",IF(J12&lt;=25.24,"II A",IF(J12&lt;=28.04,"III A",IF(J12&lt;=31.14,"I JA",IF(J12&lt;=33.24,"II JA",IF(J12&lt;=34.74,"III JA"))))))))</f>
        <v>III A</v>
      </c>
      <c r="L12" s="406" t="s">
        <v>763</v>
      </c>
    </row>
    <row r="13" spans="1:13" ht="18" customHeight="1">
      <c r="A13" s="401">
        <v>7</v>
      </c>
      <c r="B13" s="440"/>
      <c r="C13" s="403" t="s">
        <v>454</v>
      </c>
      <c r="D13" s="404" t="s">
        <v>769</v>
      </c>
      <c r="E13" s="415">
        <v>39308</v>
      </c>
      <c r="F13" s="406" t="s">
        <v>677</v>
      </c>
      <c r="G13" s="406" t="s">
        <v>39</v>
      </c>
      <c r="H13" s="406"/>
      <c r="I13" s="407">
        <v>7</v>
      </c>
      <c r="J13" s="425">
        <v>26.54</v>
      </c>
      <c r="K13" s="360" t="str">
        <f>IF(ISBLANK(J13),"",IF(J13&lt;=22.75,"KSM",IF(J13&lt;=23.7,"I A",IF(J13&lt;=25.24,"II A",IF(J13&lt;=28.04,"III A",IF(J13&lt;=31.14,"I JA",IF(J13&lt;=33.24,"II JA",IF(J13&lt;=34.74,"III JA"))))))))</f>
        <v>III A</v>
      </c>
      <c r="L13" s="406" t="s">
        <v>770</v>
      </c>
    </row>
    <row r="14" spans="1:13" ht="18" customHeight="1">
      <c r="A14" s="401">
        <v>8</v>
      </c>
      <c r="B14" s="440"/>
      <c r="C14" s="403" t="s">
        <v>317</v>
      </c>
      <c r="D14" s="404" t="s">
        <v>760</v>
      </c>
      <c r="E14" s="415">
        <v>39102</v>
      </c>
      <c r="F14" s="406" t="s">
        <v>186</v>
      </c>
      <c r="G14" s="406" t="s">
        <v>99</v>
      </c>
      <c r="H14" s="406"/>
      <c r="I14" s="407">
        <v>6</v>
      </c>
      <c r="J14" s="425">
        <v>26.62</v>
      </c>
      <c r="K14" s="360" t="str">
        <f>IF(ISBLANK(J14),"",IF(J14&lt;=22.75,"KSM",IF(J14&lt;=23.7,"I A",IF(J14&lt;=25.24,"II A",IF(J14&lt;=28.04,"III A",IF(J14&lt;=31.14,"I JA",IF(J14&lt;=33.24,"II JA",IF(J14&lt;=34.74,"III JA"))))))))</f>
        <v>III A</v>
      </c>
      <c r="L14" s="406" t="s">
        <v>152</v>
      </c>
    </row>
    <row r="15" spans="1:13" ht="18" customHeight="1">
      <c r="A15" s="401">
        <v>9</v>
      </c>
      <c r="B15" s="440"/>
      <c r="C15" s="403" t="s">
        <v>757</v>
      </c>
      <c r="D15" s="404" t="s">
        <v>758</v>
      </c>
      <c r="E15" s="415">
        <v>39374</v>
      </c>
      <c r="F15" s="406" t="s">
        <v>52</v>
      </c>
      <c r="G15" s="406" t="s">
        <v>11</v>
      </c>
      <c r="H15" s="406" t="s">
        <v>273</v>
      </c>
      <c r="I15" s="407">
        <v>5</v>
      </c>
      <c r="J15" s="425">
        <v>28.26</v>
      </c>
      <c r="K15" s="360" t="str">
        <f>IF(ISBLANK(J15),"",IF(J15&lt;=22.75,"KSM",IF(J15&lt;=23.7,"I A",IF(J15&lt;=25.24,"II A",IF(J15&lt;=28.04,"III A",IF(J15&lt;=31.14,"I JA",IF(J15&lt;=33.24,"II JA",IF(J15&lt;=34.74,"III JA"))))))))</f>
        <v>I JA</v>
      </c>
      <c r="L15" s="406" t="s">
        <v>759</v>
      </c>
    </row>
    <row r="16" spans="1:13" ht="18" customHeight="1">
      <c r="A16" s="401">
        <v>10</v>
      </c>
      <c r="B16" s="440"/>
      <c r="C16" s="403" t="s">
        <v>80</v>
      </c>
      <c r="D16" s="404" t="s">
        <v>756</v>
      </c>
      <c r="E16" s="415">
        <v>39682</v>
      </c>
      <c r="F16" s="406" t="s">
        <v>213</v>
      </c>
      <c r="G16" s="406" t="s">
        <v>214</v>
      </c>
      <c r="H16" s="406"/>
      <c r="I16" s="407">
        <v>4</v>
      </c>
      <c r="J16" s="425">
        <v>28.27</v>
      </c>
      <c r="K16" s="360" t="str">
        <f>IF(ISBLANK(J16),"",IF(J16&lt;=22.75,"KSM",IF(J16&lt;=23.7,"I A",IF(J16&lt;=25.24,"II A",IF(J16&lt;=28.04,"III A",IF(J16&lt;=31.14,"I JA",IF(J16&lt;=33.24,"II JA",IF(J16&lt;=34.74,"III JA"))))))))</f>
        <v>I JA</v>
      </c>
      <c r="L16" s="406" t="s">
        <v>215</v>
      </c>
    </row>
    <row r="17" spans="1:13" ht="18" customHeight="1">
      <c r="A17" s="401">
        <v>11</v>
      </c>
      <c r="B17" s="440"/>
      <c r="C17" s="403" t="s">
        <v>470</v>
      </c>
      <c r="D17" s="404" t="s">
        <v>781</v>
      </c>
      <c r="E17" s="415" t="s">
        <v>782</v>
      </c>
      <c r="F17" s="406" t="s">
        <v>669</v>
      </c>
      <c r="G17" s="406" t="s">
        <v>59</v>
      </c>
      <c r="H17" s="406"/>
      <c r="I17" s="407" t="s">
        <v>18</v>
      </c>
      <c r="J17" s="425">
        <v>30.2</v>
      </c>
      <c r="K17" s="360" t="str">
        <f>IF(ISBLANK(J17),"",IF(J17&lt;=22.75,"KSM",IF(J17&lt;=23.7,"I A",IF(J17&lt;=25.24,"II A",IF(J17&lt;=28.04,"III A",IF(J17&lt;=31.14,"I JA",IF(J17&lt;=33.24,"II JA",IF(J17&lt;=34.74,"III JA"))))))))</f>
        <v>I JA</v>
      </c>
      <c r="L17" s="406" t="s">
        <v>686</v>
      </c>
    </row>
    <row r="18" spans="1:13" ht="18" customHeight="1">
      <c r="A18" s="401">
        <v>12</v>
      </c>
      <c r="B18" s="440"/>
      <c r="C18" s="403" t="s">
        <v>643</v>
      </c>
      <c r="D18" s="404" t="s">
        <v>767</v>
      </c>
      <c r="E18" s="415" t="s">
        <v>768</v>
      </c>
      <c r="F18" s="406" t="s">
        <v>220</v>
      </c>
      <c r="G18" s="406" t="s">
        <v>221</v>
      </c>
      <c r="H18" s="406"/>
      <c r="I18" s="407">
        <v>3</v>
      </c>
      <c r="J18" s="425">
        <v>30.99</v>
      </c>
      <c r="K18" s="360" t="str">
        <f>IF(ISBLANK(J18),"",IF(J18&lt;=22.75,"KSM",IF(J18&lt;=23.7,"I A",IF(J18&lt;=25.24,"II A",IF(J18&lt;=28.04,"III A",IF(J18&lt;=31.14,"I JA",IF(J18&lt;=33.24,"II JA",IF(J18&lt;=34.74,"III JA"))))))))</f>
        <v>I JA</v>
      </c>
      <c r="L18" s="406" t="s">
        <v>566</v>
      </c>
    </row>
    <row r="19" spans="1:13" ht="18" customHeight="1">
      <c r="A19" s="401">
        <v>13</v>
      </c>
      <c r="B19" s="440"/>
      <c r="C19" s="403" t="s">
        <v>774</v>
      </c>
      <c r="D19" s="404" t="s">
        <v>775</v>
      </c>
      <c r="E19" s="415" t="s">
        <v>776</v>
      </c>
      <c r="F19" s="406" t="s">
        <v>38</v>
      </c>
      <c r="G19" s="406" t="s">
        <v>39</v>
      </c>
      <c r="H19" s="406"/>
      <c r="I19" s="407">
        <v>2</v>
      </c>
      <c r="J19" s="425">
        <v>31.65</v>
      </c>
      <c r="K19" s="360" t="str">
        <f>IF(ISBLANK(J19),"",IF(J19&lt;=22.75,"KSM",IF(J19&lt;=23.7,"I A",IF(J19&lt;=25.24,"II A",IF(J19&lt;=28.04,"III A",IF(J19&lt;=31.14,"I JA",IF(J19&lt;=33.24,"II JA",IF(J19&lt;=34.74,"III JA"))))))))</f>
        <v>II JA</v>
      </c>
      <c r="L19" s="406" t="s">
        <v>120</v>
      </c>
      <c r="M19" s="400"/>
    </row>
    <row r="20" spans="1:13" ht="18" customHeight="1">
      <c r="A20" s="401">
        <v>14</v>
      </c>
      <c r="B20" s="440"/>
      <c r="C20" s="403" t="s">
        <v>764</v>
      </c>
      <c r="D20" s="404" t="s">
        <v>765</v>
      </c>
      <c r="E20" s="415" t="s">
        <v>766</v>
      </c>
      <c r="F20" s="406" t="s">
        <v>38</v>
      </c>
      <c r="G20" s="406" t="s">
        <v>39</v>
      </c>
      <c r="H20" s="406"/>
      <c r="I20" s="407">
        <v>1</v>
      </c>
      <c r="J20" s="425">
        <v>32.4</v>
      </c>
      <c r="K20" s="360" t="str">
        <f>IF(ISBLANK(J20),"",IF(J20&lt;=22.75,"KSM",IF(J20&lt;=23.7,"I A",IF(J20&lt;=25.24,"II A",IF(J20&lt;=28.04,"III A",IF(J20&lt;=31.14,"I JA",IF(J20&lt;=33.24,"II JA",IF(J20&lt;=34.74,"III JA"))))))))</f>
        <v>II JA</v>
      </c>
      <c r="L20" s="406" t="s">
        <v>20</v>
      </c>
    </row>
    <row r="21" spans="1:13" ht="18" customHeight="1">
      <c r="A21" s="401"/>
      <c r="B21" s="440"/>
      <c r="C21" s="403" t="s">
        <v>752</v>
      </c>
      <c r="D21" s="404" t="s">
        <v>753</v>
      </c>
      <c r="E21" s="415">
        <v>39150</v>
      </c>
      <c r="F21" s="406" t="s">
        <v>125</v>
      </c>
      <c r="G21" s="406" t="s">
        <v>126</v>
      </c>
      <c r="H21" s="406"/>
      <c r="I21" s="407" t="s">
        <v>18</v>
      </c>
      <c r="J21" s="425" t="s">
        <v>71</v>
      </c>
      <c r="K21" s="360"/>
      <c r="L21" s="406" t="s">
        <v>127</v>
      </c>
    </row>
    <row r="22" spans="1:13" ht="18" customHeight="1">
      <c r="A22" s="401"/>
      <c r="B22" s="440"/>
      <c r="C22" s="403" t="s">
        <v>397</v>
      </c>
      <c r="D22" s="404" t="s">
        <v>754</v>
      </c>
      <c r="E22" s="415" t="s">
        <v>755</v>
      </c>
      <c r="F22" s="406" t="s">
        <v>412</v>
      </c>
      <c r="G22" s="406" t="s">
        <v>413</v>
      </c>
      <c r="H22" s="406"/>
      <c r="I22" s="407"/>
      <c r="J22" s="425" t="s">
        <v>233</v>
      </c>
      <c r="K22" s="360"/>
      <c r="L22" s="406" t="s">
        <v>414</v>
      </c>
    </row>
    <row r="23" spans="1:13" ht="18" customHeight="1">
      <c r="A23" s="574"/>
      <c r="B23" s="574"/>
      <c r="C23" s="578"/>
      <c r="D23" s="577"/>
      <c r="E23" s="576"/>
      <c r="F23" s="573"/>
      <c r="G23" s="573"/>
      <c r="H23" s="573"/>
      <c r="I23" s="575"/>
      <c r="J23" s="575"/>
      <c r="K23" s="574"/>
      <c r="L23" s="573"/>
    </row>
    <row r="24" spans="1:13" ht="18" customHeight="1">
      <c r="A24" s="574"/>
      <c r="B24" s="574"/>
      <c r="C24" s="578"/>
      <c r="D24" s="577"/>
      <c r="E24" s="576"/>
      <c r="F24" s="573"/>
      <c r="G24" s="573"/>
      <c r="H24" s="573"/>
      <c r="I24" s="575"/>
      <c r="J24" s="575"/>
      <c r="K24" s="574"/>
      <c r="L24" s="573"/>
    </row>
    <row r="25" spans="1:13" ht="18" customHeight="1">
      <c r="A25" s="574"/>
      <c r="B25" s="574"/>
      <c r="C25" s="578"/>
      <c r="D25" s="577"/>
      <c r="E25" s="576"/>
      <c r="F25" s="573"/>
      <c r="G25" s="573"/>
      <c r="H25" s="573"/>
      <c r="I25" s="575"/>
      <c r="J25" s="575"/>
      <c r="K25" s="574"/>
      <c r="L25" s="573"/>
    </row>
    <row r="26" spans="1:13" ht="18" customHeight="1">
      <c r="A26" s="574"/>
      <c r="B26" s="574"/>
      <c r="C26" s="578"/>
      <c r="D26" s="577"/>
      <c r="E26" s="576"/>
      <c r="F26" s="573"/>
      <c r="G26" s="573"/>
      <c r="H26" s="573"/>
      <c r="I26" s="575"/>
      <c r="J26" s="575"/>
      <c r="K26" s="574"/>
      <c r="L26" s="573"/>
    </row>
    <row r="27" spans="1:13" ht="18" customHeight="1">
      <c r="A27" s="574"/>
      <c r="B27" s="574"/>
      <c r="C27" s="578"/>
      <c r="D27" s="577"/>
      <c r="E27" s="576"/>
      <c r="F27" s="573"/>
      <c r="G27" s="573"/>
      <c r="H27" s="573"/>
      <c r="I27" s="575"/>
      <c r="J27" s="575"/>
      <c r="K27" s="574"/>
      <c r="L27" s="573"/>
    </row>
    <row r="28" spans="1:13" ht="18" customHeight="1">
      <c r="A28" s="574"/>
      <c r="B28" s="574"/>
      <c r="C28" s="578"/>
      <c r="D28" s="577"/>
      <c r="E28" s="576"/>
      <c r="F28" s="573"/>
      <c r="G28" s="573"/>
      <c r="H28" s="573"/>
      <c r="I28" s="575"/>
      <c r="J28" s="575"/>
      <c r="K28" s="574"/>
      <c r="L28" s="573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Viršelis</vt:lpstr>
      <vt:lpstr>60 M p.bėg. </vt:lpstr>
      <vt:lpstr>60 M (g)</vt:lpstr>
      <vt:lpstr>60 V p.bėg.</vt:lpstr>
      <vt:lpstr>60 V (g)</vt:lpstr>
      <vt:lpstr>200 M bėg.</vt:lpstr>
      <vt:lpstr>200 M (g)</vt:lpstr>
      <vt:lpstr>200 V bėg.</vt:lpstr>
      <vt:lpstr>200 V (g)</vt:lpstr>
      <vt:lpstr>600 M bėg.</vt:lpstr>
      <vt:lpstr>600 M (g)</vt:lpstr>
      <vt:lpstr>600 V bėg.</vt:lpstr>
      <vt:lpstr>600 V (g)</vt:lpstr>
      <vt:lpstr>1000 M </vt:lpstr>
      <vt:lpstr>1000 M  (g)</vt:lpstr>
      <vt:lpstr>1000 V </vt:lpstr>
      <vt:lpstr>2000 M</vt:lpstr>
      <vt:lpstr>2000 V</vt:lpstr>
      <vt:lpstr>1000kl M</vt:lpstr>
      <vt:lpstr>1000kl V</vt:lpstr>
      <vt:lpstr>60bb M p.bėg. </vt:lpstr>
      <vt:lpstr>60bb M  (g)</vt:lpstr>
      <vt:lpstr>60bb V p.bėg. </vt:lpstr>
      <vt:lpstr>60bb V (g)</vt:lpstr>
      <vt:lpstr>2000sp.ej M</vt:lpstr>
      <vt:lpstr>Aukstis M</vt:lpstr>
      <vt:lpstr>Aukstis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2022-01-22T19:47:48Z</cp:lastPrinted>
  <dcterms:created xsi:type="dcterms:W3CDTF">2020-01-17T18:39:04Z</dcterms:created>
  <dcterms:modified xsi:type="dcterms:W3CDTF">2022-04-07T11:47:35Z</dcterms:modified>
</cp:coreProperties>
</file>