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EC7ECA60-E210-4604-9C10-0135E26C46A6}" xr6:coauthVersionLast="47" xr6:coauthVersionMax="47" xr10:uidLastSave="{00000000-0000-0000-0000-000000000000}"/>
  <bookViews>
    <workbookView xWindow="-108" yWindow="-108" windowWidth="23256" windowHeight="12456" tabRatio="756" xr2:uid="{00000000-000D-0000-FFFF-FFFF00000000}"/>
  </bookViews>
  <sheets>
    <sheet name="Rezultatai" sheetId="26" r:id="rId1"/>
    <sheet name="Sarasas" sheetId="4" r:id="rId2"/>
    <sheet name="m1" sheetId="54" r:id="rId3"/>
    <sheet name="m2" sheetId="55" r:id="rId4"/>
    <sheet name="m3" sheetId="56" r:id="rId5"/>
    <sheet name="m4" sheetId="57" r:id="rId6"/>
    <sheet name="m5" sheetId="58" r:id="rId7"/>
    <sheet name="m6" sheetId="59" r:id="rId8"/>
    <sheet name="m7" sheetId="60" r:id="rId9"/>
    <sheet name="v8" sheetId="61" r:id="rId10"/>
    <sheet name="v9" sheetId="62" r:id="rId11"/>
    <sheet name="v10" sheetId="63" r:id="rId12"/>
    <sheet name="v11" sheetId="64" r:id="rId13"/>
    <sheet name="v12" sheetId="65" r:id="rId14"/>
    <sheet name="v13" sheetId="66" r:id="rId15"/>
    <sheet name="v14" sheetId="67" r:id="rId16"/>
  </sheets>
  <definedNames>
    <definedName name="_xlnm._FilterDatabase" localSheetId="0" hidden="1">Rezultatai!$A$7:$I$308</definedName>
    <definedName name="_xlnm._FilterDatabase" localSheetId="1" hidden="1">Sarasas!$B$7:$J$396</definedName>
    <definedName name="list">Sarasas!$B$8:$K$396</definedName>
    <definedName name="_xlnm.Print_Area" localSheetId="6">'m5'!$A$1:$J$31</definedName>
    <definedName name="_xlnm.Print_Area" localSheetId="0">Rezultatai!$A$1:$I$259</definedName>
    <definedName name="_xlnm.Print_Area" localSheetId="11">'v10'!$A$1:$J$37</definedName>
    <definedName name="_xlnm.Print_Area" localSheetId="10">'v9'!$A$1:$J$29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26" l="1"/>
  <c r="F9" i="26"/>
  <c r="F10" i="26"/>
  <c r="F11" i="26"/>
  <c r="F12" i="26"/>
  <c r="F13" i="26"/>
  <c r="F14" i="26"/>
  <c r="F15" i="26"/>
  <c r="F16" i="26"/>
  <c r="F17" i="26"/>
  <c r="F18" i="26"/>
  <c r="F19" i="26"/>
  <c r="F20" i="26"/>
  <c r="F21" i="26"/>
  <c r="F22" i="26"/>
  <c r="F23" i="26"/>
  <c r="F24" i="26"/>
  <c r="F25" i="26"/>
  <c r="F26" i="26"/>
  <c r="F27" i="26"/>
  <c r="F28" i="26"/>
  <c r="F29" i="26"/>
  <c r="F30" i="26"/>
  <c r="F31" i="26"/>
  <c r="F32" i="26"/>
  <c r="F33" i="26"/>
  <c r="F34" i="26"/>
  <c r="F35" i="26"/>
  <c r="F36" i="26"/>
  <c r="F37" i="26"/>
  <c r="F38" i="26"/>
  <c r="F39" i="26"/>
  <c r="F40" i="26"/>
  <c r="F41" i="26"/>
  <c r="F42" i="26"/>
  <c r="F43" i="26"/>
  <c r="F44" i="26"/>
  <c r="F45" i="26"/>
  <c r="F46" i="26"/>
  <c r="F47" i="26"/>
  <c r="F48" i="26"/>
  <c r="F49" i="26"/>
  <c r="F50" i="26"/>
  <c r="F51" i="26"/>
  <c r="F52" i="26"/>
  <c r="F53" i="26"/>
  <c r="F54" i="26"/>
  <c r="F55" i="26"/>
  <c r="F56" i="26"/>
  <c r="F57" i="26"/>
  <c r="F58" i="26"/>
  <c r="F59" i="26"/>
  <c r="F60" i="26"/>
  <c r="F61" i="26"/>
  <c r="F62" i="26"/>
  <c r="F63" i="26"/>
  <c r="F64" i="26"/>
  <c r="F65" i="26"/>
  <c r="F66" i="26"/>
  <c r="F67" i="26"/>
  <c r="F68" i="26"/>
  <c r="F69" i="26"/>
  <c r="F70" i="26"/>
  <c r="F71" i="26"/>
  <c r="F72" i="26"/>
  <c r="F73" i="26"/>
  <c r="F74" i="26"/>
  <c r="F75" i="26"/>
  <c r="F76" i="26"/>
  <c r="F77" i="26"/>
  <c r="F78" i="26"/>
  <c r="F79" i="26"/>
  <c r="F80" i="26"/>
  <c r="F81" i="26"/>
  <c r="F82" i="26"/>
  <c r="F83" i="26"/>
  <c r="F84" i="26"/>
  <c r="F85" i="26"/>
  <c r="F86" i="26"/>
  <c r="F87" i="26"/>
  <c r="F88" i="26"/>
  <c r="F89" i="26"/>
  <c r="F90" i="26"/>
  <c r="F91" i="26"/>
  <c r="F92" i="26"/>
  <c r="F93" i="26"/>
  <c r="F94" i="26"/>
  <c r="F95" i="26"/>
  <c r="F96" i="26"/>
  <c r="F97" i="26"/>
  <c r="F98" i="26"/>
  <c r="F99" i="26"/>
  <c r="F100" i="26"/>
  <c r="F101" i="26"/>
  <c r="F102" i="26"/>
  <c r="F103" i="26"/>
  <c r="F104" i="26"/>
  <c r="F105" i="26"/>
  <c r="F106" i="26"/>
  <c r="F107" i="26"/>
  <c r="F108" i="26"/>
  <c r="F109" i="26"/>
  <c r="F110" i="26"/>
  <c r="F111" i="26"/>
  <c r="F112" i="26"/>
  <c r="F113" i="26"/>
  <c r="F114" i="26"/>
  <c r="F115" i="26"/>
  <c r="F116" i="26"/>
  <c r="F117" i="26"/>
  <c r="F118" i="26"/>
  <c r="F119" i="26"/>
  <c r="F120" i="26"/>
  <c r="F121" i="26"/>
  <c r="F122" i="26"/>
  <c r="F123" i="26"/>
  <c r="F124" i="26"/>
  <c r="F125" i="26"/>
  <c r="F126" i="26"/>
  <c r="F127" i="26"/>
  <c r="F128" i="26"/>
  <c r="F129" i="26"/>
  <c r="F130" i="26"/>
  <c r="F131" i="26"/>
  <c r="F132" i="26"/>
  <c r="F133" i="26"/>
  <c r="F134" i="26"/>
  <c r="F135" i="26"/>
  <c r="F136" i="26"/>
  <c r="F137" i="26"/>
  <c r="F138" i="26"/>
  <c r="F139" i="26"/>
  <c r="F140" i="26"/>
  <c r="F141" i="26"/>
  <c r="F142" i="26"/>
  <c r="F143" i="26"/>
  <c r="F144" i="26"/>
  <c r="F145" i="26"/>
  <c r="F146" i="26"/>
  <c r="F147" i="26"/>
  <c r="F148" i="26"/>
  <c r="F149" i="26"/>
  <c r="F150" i="26"/>
  <c r="F151" i="26"/>
  <c r="F152" i="26"/>
  <c r="F153" i="26"/>
  <c r="F154" i="26"/>
  <c r="F155" i="26"/>
  <c r="F156" i="26"/>
  <c r="F157" i="26"/>
  <c r="F158" i="26"/>
  <c r="F159" i="26"/>
  <c r="F160" i="26"/>
  <c r="F161" i="26"/>
  <c r="F162" i="26"/>
  <c r="F163" i="26"/>
  <c r="F164" i="26"/>
  <c r="F165" i="26"/>
  <c r="F166" i="26"/>
  <c r="F167" i="26"/>
  <c r="F168" i="26"/>
  <c r="F169" i="26"/>
  <c r="F170" i="26"/>
  <c r="F171" i="26"/>
  <c r="F172" i="26"/>
  <c r="F173" i="26"/>
  <c r="F174" i="26"/>
  <c r="F175" i="26"/>
  <c r="F176" i="26"/>
  <c r="F177" i="26"/>
  <c r="F178" i="26"/>
  <c r="F179" i="26"/>
  <c r="F180" i="26"/>
  <c r="F181" i="26"/>
  <c r="F182" i="26"/>
  <c r="F183" i="26"/>
  <c r="F184" i="26"/>
  <c r="F185" i="26"/>
  <c r="F186" i="26"/>
  <c r="F187" i="26"/>
  <c r="F188" i="26"/>
  <c r="F189" i="26"/>
  <c r="F190" i="26"/>
  <c r="F191" i="26"/>
  <c r="F192" i="26"/>
  <c r="F193" i="26"/>
  <c r="F194" i="26"/>
  <c r="F195" i="26"/>
  <c r="F196" i="26"/>
  <c r="F197" i="26"/>
  <c r="F198" i="26"/>
  <c r="F199" i="26"/>
  <c r="F200" i="26"/>
  <c r="F201" i="26"/>
  <c r="F202" i="26"/>
  <c r="F203" i="26"/>
  <c r="F204" i="26"/>
  <c r="F205" i="26"/>
  <c r="F206" i="26"/>
  <c r="F207" i="26"/>
  <c r="F208" i="26"/>
  <c r="F209" i="26"/>
  <c r="F210" i="26"/>
  <c r="F211" i="26"/>
  <c r="F212" i="26"/>
  <c r="F213" i="26"/>
  <c r="F214" i="26"/>
  <c r="F215" i="26"/>
  <c r="F216" i="26"/>
  <c r="F217" i="26"/>
  <c r="F218" i="26"/>
  <c r="F219" i="26"/>
  <c r="F220" i="26"/>
  <c r="H221" i="26"/>
  <c r="H222" i="26"/>
  <c r="H223" i="26"/>
  <c r="H224" i="26"/>
  <c r="H225" i="26"/>
  <c r="H226" i="26"/>
  <c r="H227" i="26"/>
  <c r="H228" i="26"/>
  <c r="H229" i="26"/>
  <c r="H230" i="26"/>
  <c r="H231" i="26"/>
  <c r="H232" i="26"/>
  <c r="H233" i="26"/>
  <c r="H234" i="26"/>
  <c r="H235" i="26"/>
  <c r="H236" i="26"/>
  <c r="H237" i="26"/>
  <c r="H238" i="26"/>
  <c r="H239" i="26"/>
  <c r="H240" i="26"/>
  <c r="H241" i="26"/>
  <c r="H242" i="26"/>
  <c r="H243" i="26"/>
  <c r="H244" i="26"/>
  <c r="H245" i="26"/>
  <c r="H246" i="26"/>
  <c r="H247" i="26"/>
  <c r="H248" i="26"/>
  <c r="H249" i="26"/>
  <c r="H250" i="26"/>
  <c r="H251" i="26"/>
  <c r="H252" i="26"/>
  <c r="H253" i="26"/>
  <c r="H254" i="26"/>
  <c r="H255" i="26"/>
  <c r="H256" i="26"/>
  <c r="H257" i="26"/>
  <c r="H258" i="26"/>
  <c r="H259" i="26"/>
  <c r="G9" i="26"/>
  <c r="G10" i="26"/>
  <c r="G11" i="26"/>
  <c r="G12" i="26"/>
  <c r="G13" i="26"/>
  <c r="G14" i="26"/>
  <c r="G15" i="26"/>
  <c r="G16" i="26"/>
  <c r="G17" i="26"/>
  <c r="G18" i="26"/>
  <c r="G19" i="26"/>
  <c r="G20" i="26"/>
  <c r="G21" i="26"/>
  <c r="G22" i="26"/>
  <c r="G23" i="26"/>
  <c r="G24" i="26"/>
  <c r="G25" i="26"/>
  <c r="G26" i="26"/>
  <c r="G27" i="26"/>
  <c r="G28" i="26"/>
  <c r="G29" i="26"/>
  <c r="G30" i="26"/>
  <c r="G31" i="26"/>
  <c r="G32" i="26"/>
  <c r="G33" i="26"/>
  <c r="G34" i="26"/>
  <c r="G35" i="26"/>
  <c r="G36" i="26"/>
  <c r="G37" i="26"/>
  <c r="G38" i="26"/>
  <c r="G39" i="26"/>
  <c r="G40" i="26"/>
  <c r="G41" i="26"/>
  <c r="G42" i="26"/>
  <c r="G43" i="26"/>
  <c r="G44" i="26"/>
  <c r="G45" i="26"/>
  <c r="G46" i="26"/>
  <c r="G47" i="26"/>
  <c r="G48" i="26"/>
  <c r="G49" i="26"/>
  <c r="G50" i="26"/>
  <c r="G51" i="26"/>
  <c r="G52" i="26"/>
  <c r="G53" i="26"/>
  <c r="G54" i="26"/>
  <c r="G55" i="26"/>
  <c r="G56" i="26"/>
  <c r="G57" i="26"/>
  <c r="G58" i="26"/>
  <c r="G59" i="26"/>
  <c r="G60" i="26"/>
  <c r="G61" i="26"/>
  <c r="G62" i="26"/>
  <c r="G63" i="26"/>
  <c r="G64" i="26"/>
  <c r="G65" i="26"/>
  <c r="G66" i="26"/>
  <c r="G67" i="26"/>
  <c r="G68" i="26"/>
  <c r="G69" i="26"/>
  <c r="G70" i="26"/>
  <c r="G71" i="26"/>
  <c r="G72" i="26"/>
  <c r="G73" i="26"/>
  <c r="G74" i="26"/>
  <c r="G75" i="26"/>
  <c r="G76" i="26"/>
  <c r="G77" i="26"/>
  <c r="G78" i="26"/>
  <c r="G79" i="26"/>
  <c r="G80" i="26"/>
  <c r="G81" i="26"/>
  <c r="G82" i="26"/>
  <c r="G83" i="26"/>
  <c r="G84" i="26"/>
  <c r="G85" i="26"/>
  <c r="G86" i="26"/>
  <c r="G87" i="26"/>
  <c r="G88" i="26"/>
  <c r="G89" i="26"/>
  <c r="G90" i="26"/>
  <c r="G91" i="26"/>
  <c r="G92" i="26"/>
  <c r="G93" i="26"/>
  <c r="G94" i="26"/>
  <c r="G95" i="26"/>
  <c r="G96" i="26"/>
  <c r="G97" i="26"/>
  <c r="G98" i="26"/>
  <c r="G99" i="26"/>
  <c r="G100" i="26"/>
  <c r="G101" i="26"/>
  <c r="G102" i="26"/>
  <c r="G103" i="26"/>
  <c r="G104" i="26"/>
  <c r="G105" i="26"/>
  <c r="G106" i="26"/>
  <c r="G107" i="26"/>
  <c r="G108" i="26"/>
  <c r="G109" i="26"/>
  <c r="G110" i="26"/>
  <c r="G111" i="26"/>
  <c r="G112" i="26"/>
  <c r="G113" i="26"/>
  <c r="G114" i="26"/>
  <c r="G115" i="26"/>
  <c r="G116" i="26"/>
  <c r="G117" i="26"/>
  <c r="G118" i="26"/>
  <c r="G119" i="26"/>
  <c r="G120" i="26"/>
  <c r="G121" i="26"/>
  <c r="G122" i="26"/>
  <c r="G123" i="26"/>
  <c r="G124" i="26"/>
  <c r="G125" i="26"/>
  <c r="G126" i="26"/>
  <c r="G127" i="26"/>
  <c r="G128" i="26"/>
  <c r="G129" i="26"/>
  <c r="G130" i="26"/>
  <c r="G131" i="26"/>
  <c r="G132" i="26"/>
  <c r="G133" i="26"/>
  <c r="G134" i="26"/>
  <c r="G135" i="26"/>
  <c r="G136" i="26"/>
  <c r="G137" i="26"/>
  <c r="G138" i="26"/>
  <c r="G139" i="26"/>
  <c r="G140" i="26"/>
  <c r="G141" i="26"/>
  <c r="G142" i="26"/>
  <c r="G143" i="26"/>
  <c r="G144" i="26"/>
  <c r="G145" i="26"/>
  <c r="G146" i="26"/>
  <c r="G147" i="26"/>
  <c r="G148" i="26"/>
  <c r="G149" i="26"/>
  <c r="G150" i="26"/>
  <c r="G151" i="26"/>
  <c r="G152" i="26"/>
  <c r="G153" i="26"/>
  <c r="G154" i="26"/>
  <c r="G155" i="26"/>
  <c r="G156" i="26"/>
  <c r="G157" i="26"/>
  <c r="G158" i="26"/>
  <c r="G159" i="26"/>
  <c r="G160" i="26"/>
  <c r="G161" i="26"/>
  <c r="G162" i="26"/>
  <c r="G163" i="26"/>
  <c r="G164" i="26"/>
  <c r="G165" i="26"/>
  <c r="G166" i="26"/>
  <c r="G167" i="26"/>
  <c r="G168" i="26"/>
  <c r="G169" i="26"/>
  <c r="G170" i="26"/>
  <c r="G171" i="26"/>
  <c r="G172" i="26"/>
  <c r="G173" i="26"/>
  <c r="G174" i="26"/>
  <c r="G175" i="26"/>
  <c r="G176" i="26"/>
  <c r="G177" i="26"/>
  <c r="G178" i="26"/>
  <c r="G179" i="26"/>
  <c r="G180" i="26"/>
  <c r="G181" i="26"/>
  <c r="G182" i="26"/>
  <c r="G183" i="26"/>
  <c r="G184" i="26"/>
  <c r="G185" i="26"/>
  <c r="G186" i="26"/>
  <c r="G187" i="26"/>
  <c r="G188" i="26"/>
  <c r="G189" i="26"/>
  <c r="G190" i="26"/>
  <c r="G191" i="26"/>
  <c r="G192" i="26"/>
  <c r="G193" i="26"/>
  <c r="G194" i="26"/>
  <c r="G195" i="26"/>
  <c r="G196" i="26"/>
  <c r="G197" i="26"/>
  <c r="G198" i="26"/>
  <c r="G199" i="26"/>
  <c r="G200" i="26"/>
  <c r="G201" i="26"/>
  <c r="G202" i="26"/>
  <c r="G203" i="26"/>
  <c r="G204" i="26"/>
  <c r="G205" i="26"/>
  <c r="G206" i="26"/>
  <c r="G207" i="26"/>
  <c r="G208" i="26"/>
  <c r="G209" i="26"/>
  <c r="G210" i="26"/>
  <c r="G211" i="26"/>
  <c r="G212" i="26"/>
  <c r="G213" i="26"/>
  <c r="G214" i="26"/>
  <c r="G215" i="26"/>
  <c r="G216" i="26"/>
  <c r="G217" i="26"/>
  <c r="G218" i="26"/>
  <c r="G219" i="26"/>
  <c r="G220" i="26"/>
  <c r="G221" i="26"/>
  <c r="G222" i="26"/>
  <c r="G223" i="26"/>
  <c r="G224" i="26"/>
  <c r="G225" i="26"/>
  <c r="G226" i="26"/>
  <c r="G227" i="26"/>
  <c r="G228" i="26"/>
  <c r="G229" i="26"/>
  <c r="G230" i="26"/>
  <c r="G231" i="26"/>
  <c r="G232" i="26"/>
  <c r="G233" i="26"/>
  <c r="G234" i="26"/>
  <c r="G235" i="26"/>
  <c r="G236" i="26"/>
  <c r="G237" i="26"/>
  <c r="G238" i="26"/>
  <c r="G239" i="26"/>
  <c r="G240" i="26"/>
  <c r="G241" i="26"/>
  <c r="G242" i="26"/>
  <c r="G243" i="26"/>
  <c r="G244" i="26"/>
  <c r="G245" i="26"/>
  <c r="G246" i="26"/>
  <c r="G247" i="26"/>
  <c r="G248" i="26"/>
  <c r="G249" i="26"/>
  <c r="G250" i="26"/>
  <c r="G251" i="26"/>
  <c r="G252" i="26"/>
  <c r="G253" i="26"/>
  <c r="G254" i="26"/>
  <c r="G255" i="26"/>
  <c r="G256" i="26"/>
  <c r="G257" i="26"/>
  <c r="G258" i="26"/>
  <c r="G259" i="26"/>
  <c r="F221" i="26"/>
  <c r="F222" i="26"/>
  <c r="F223" i="26"/>
  <c r="F224" i="26"/>
  <c r="F225" i="26"/>
  <c r="F226" i="26"/>
  <c r="F227" i="26"/>
  <c r="F228" i="26"/>
  <c r="F229" i="26"/>
  <c r="F230" i="26"/>
  <c r="F231" i="26"/>
  <c r="F232" i="26"/>
  <c r="F233" i="26"/>
  <c r="F234" i="26"/>
  <c r="F235" i="26"/>
  <c r="F236" i="26"/>
  <c r="F237" i="26"/>
  <c r="F238" i="26"/>
  <c r="F239" i="26"/>
  <c r="F240" i="26"/>
  <c r="F241" i="26"/>
  <c r="F242" i="26"/>
  <c r="F243" i="26"/>
  <c r="F244" i="26"/>
  <c r="F245" i="26"/>
  <c r="F246" i="26"/>
  <c r="F247" i="26"/>
  <c r="F248" i="26"/>
  <c r="F249" i="26"/>
  <c r="F250" i="26"/>
  <c r="F251" i="26"/>
  <c r="F252" i="26"/>
  <c r="F253" i="26"/>
  <c r="F254" i="26"/>
  <c r="F255" i="26"/>
  <c r="F256" i="26"/>
  <c r="F257" i="26"/>
  <c r="F258" i="26"/>
  <c r="F259" i="26"/>
  <c r="E9" i="26"/>
  <c r="E10" i="26"/>
  <c r="E11" i="26"/>
  <c r="E12" i="26"/>
  <c r="E13" i="26"/>
  <c r="E14" i="26"/>
  <c r="E15" i="26"/>
  <c r="E16" i="26"/>
  <c r="E17" i="26"/>
  <c r="E18" i="26"/>
  <c r="E19" i="26"/>
  <c r="E20" i="26"/>
  <c r="E21" i="26"/>
  <c r="E22" i="26"/>
  <c r="E23" i="26"/>
  <c r="E24" i="26"/>
  <c r="E25" i="26"/>
  <c r="E26" i="26"/>
  <c r="E27" i="26"/>
  <c r="E28" i="26"/>
  <c r="E29" i="26"/>
  <c r="E30" i="26"/>
  <c r="E31" i="26"/>
  <c r="E32" i="26"/>
  <c r="E33" i="26"/>
  <c r="E34" i="26"/>
  <c r="E35" i="26"/>
  <c r="E36" i="26"/>
  <c r="E37" i="26"/>
  <c r="E38" i="26"/>
  <c r="E39" i="26"/>
  <c r="E40" i="26"/>
  <c r="E41" i="26"/>
  <c r="E42" i="26"/>
  <c r="E43" i="26"/>
  <c r="E44" i="26"/>
  <c r="E45" i="26"/>
  <c r="E46" i="26"/>
  <c r="E47" i="26"/>
  <c r="E48" i="26"/>
  <c r="E49" i="26"/>
  <c r="E50" i="26"/>
  <c r="E51" i="26"/>
  <c r="E52" i="26"/>
  <c r="E53" i="26"/>
  <c r="E54" i="26"/>
  <c r="E55" i="26"/>
  <c r="E56" i="26"/>
  <c r="E57" i="26"/>
  <c r="E58" i="26"/>
  <c r="E59" i="26"/>
  <c r="E60" i="26"/>
  <c r="E61" i="26"/>
  <c r="E62" i="26"/>
  <c r="E63" i="26"/>
  <c r="E64" i="26"/>
  <c r="E65" i="26"/>
  <c r="E66" i="26"/>
  <c r="E67" i="26"/>
  <c r="E68" i="26"/>
  <c r="E69" i="26"/>
  <c r="E70" i="26"/>
  <c r="E71" i="26"/>
  <c r="E72" i="26"/>
  <c r="E73" i="26"/>
  <c r="E74" i="26"/>
  <c r="E75" i="26"/>
  <c r="E76" i="26"/>
  <c r="E77" i="26"/>
  <c r="E78" i="26"/>
  <c r="E79" i="26"/>
  <c r="E80" i="26"/>
  <c r="E81" i="26"/>
  <c r="E82" i="26"/>
  <c r="E83" i="26"/>
  <c r="E84" i="26"/>
  <c r="E85" i="26"/>
  <c r="E86" i="26"/>
  <c r="E87" i="26"/>
  <c r="E88" i="26"/>
  <c r="E89" i="26"/>
  <c r="E90" i="26"/>
  <c r="E91" i="26"/>
  <c r="E92" i="26"/>
  <c r="E93" i="26"/>
  <c r="E94" i="26"/>
  <c r="E95" i="26"/>
  <c r="E96" i="26"/>
  <c r="E97" i="26"/>
  <c r="E98" i="26"/>
  <c r="E99" i="26"/>
  <c r="E100" i="26"/>
  <c r="E101" i="26"/>
  <c r="E102" i="26"/>
  <c r="E103" i="26"/>
  <c r="E104" i="26"/>
  <c r="E105" i="26"/>
  <c r="E106" i="26"/>
  <c r="E107" i="26"/>
  <c r="E108" i="26"/>
  <c r="E109" i="26"/>
  <c r="E110" i="26"/>
  <c r="E111" i="26"/>
  <c r="E112" i="26"/>
  <c r="E113" i="26"/>
  <c r="E114" i="26"/>
  <c r="E115" i="26"/>
  <c r="E116" i="26"/>
  <c r="E117" i="26"/>
  <c r="E118" i="26"/>
  <c r="E119" i="26"/>
  <c r="E120" i="26"/>
  <c r="E121" i="26"/>
  <c r="E122" i="26"/>
  <c r="E123" i="26"/>
  <c r="E124" i="26"/>
  <c r="E125" i="26"/>
  <c r="E126" i="26"/>
  <c r="E127" i="26"/>
  <c r="E128" i="26"/>
  <c r="E129" i="26"/>
  <c r="E130" i="26"/>
  <c r="E131" i="26"/>
  <c r="E132" i="26"/>
  <c r="E133" i="26"/>
  <c r="E134" i="26"/>
  <c r="E135" i="26"/>
  <c r="E136" i="26"/>
  <c r="E137" i="26"/>
  <c r="E138" i="26"/>
  <c r="E139" i="26"/>
  <c r="E140" i="26"/>
  <c r="E141" i="26"/>
  <c r="E142" i="26"/>
  <c r="E143" i="26"/>
  <c r="E144" i="26"/>
  <c r="E145" i="26"/>
  <c r="E146" i="26"/>
  <c r="E147" i="26"/>
  <c r="E148" i="26"/>
  <c r="E149" i="26"/>
  <c r="E150" i="26"/>
  <c r="E151" i="26"/>
  <c r="E152" i="26"/>
  <c r="E153" i="26"/>
  <c r="E154" i="26"/>
  <c r="E155" i="26"/>
  <c r="E156" i="26"/>
  <c r="E157" i="26"/>
  <c r="E158" i="26"/>
  <c r="E159" i="26"/>
  <c r="E160" i="26"/>
  <c r="E161" i="26"/>
  <c r="E162" i="26"/>
  <c r="E163" i="26"/>
  <c r="E164" i="26"/>
  <c r="E165" i="26"/>
  <c r="E166" i="26"/>
  <c r="E167" i="26"/>
  <c r="E168" i="26"/>
  <c r="E169" i="26"/>
  <c r="E170" i="26"/>
  <c r="E171" i="26"/>
  <c r="E172" i="26"/>
  <c r="E173" i="26"/>
  <c r="E174" i="26"/>
  <c r="E175" i="26"/>
  <c r="E176" i="26"/>
  <c r="E177" i="26"/>
  <c r="E178" i="26"/>
  <c r="E179" i="26"/>
  <c r="E180" i="26"/>
  <c r="E181" i="26"/>
  <c r="E182" i="26"/>
  <c r="E183" i="26"/>
  <c r="E184" i="26"/>
  <c r="E185" i="26"/>
  <c r="E186" i="26"/>
  <c r="E187" i="26"/>
  <c r="E188" i="26"/>
  <c r="E189" i="26"/>
  <c r="E190" i="26"/>
  <c r="E191" i="26"/>
  <c r="E192" i="26"/>
  <c r="E193" i="26"/>
  <c r="E194" i="26"/>
  <c r="E195" i="26"/>
  <c r="E196" i="26"/>
  <c r="E197" i="26"/>
  <c r="E198" i="26"/>
  <c r="E199" i="26"/>
  <c r="E200" i="26"/>
  <c r="E201" i="26"/>
  <c r="E202" i="26"/>
  <c r="E203" i="26"/>
  <c r="E204" i="26"/>
  <c r="E205" i="26"/>
  <c r="E206" i="26"/>
  <c r="E207" i="26"/>
  <c r="E208" i="26"/>
  <c r="E209" i="26"/>
  <c r="E210" i="26"/>
  <c r="E211" i="26"/>
  <c r="E212" i="26"/>
  <c r="E213" i="26"/>
  <c r="E214" i="26"/>
  <c r="E215" i="26"/>
  <c r="E216" i="26"/>
  <c r="E217" i="26"/>
  <c r="E218" i="26"/>
  <c r="E219" i="26"/>
  <c r="E220" i="26"/>
  <c r="E221" i="26"/>
  <c r="E222" i="26"/>
  <c r="E223" i="26"/>
  <c r="E224" i="26"/>
  <c r="E225" i="26"/>
  <c r="E226" i="26"/>
  <c r="E227" i="26"/>
  <c r="E228" i="26"/>
  <c r="E229" i="26"/>
  <c r="E230" i="26"/>
  <c r="E231" i="26"/>
  <c r="E232" i="26"/>
  <c r="E233" i="26"/>
  <c r="E234" i="26"/>
  <c r="E235" i="26"/>
  <c r="E236" i="26"/>
  <c r="E237" i="26"/>
  <c r="E238" i="26"/>
  <c r="E239" i="26"/>
  <c r="E240" i="26"/>
  <c r="E241" i="26"/>
  <c r="E242" i="26"/>
  <c r="E243" i="26"/>
  <c r="E244" i="26"/>
  <c r="E245" i="26"/>
  <c r="E246" i="26"/>
  <c r="E247" i="26"/>
  <c r="E248" i="26"/>
  <c r="E249" i="26"/>
  <c r="E250" i="26"/>
  <c r="E251" i="26"/>
  <c r="E252" i="26"/>
  <c r="E253" i="26"/>
  <c r="E254" i="26"/>
  <c r="E255" i="26"/>
  <c r="E256" i="26"/>
  <c r="E257" i="26"/>
  <c r="E258" i="26"/>
  <c r="E259" i="26"/>
  <c r="D9" i="26"/>
  <c r="D10" i="26"/>
  <c r="D11" i="26"/>
  <c r="D12" i="26"/>
  <c r="D13" i="26"/>
  <c r="D14" i="26"/>
  <c r="D15" i="26"/>
  <c r="D16" i="26"/>
  <c r="D17" i="26"/>
  <c r="D18" i="26"/>
  <c r="D19" i="26"/>
  <c r="D20" i="26"/>
  <c r="D21" i="26"/>
  <c r="D22" i="26"/>
  <c r="D23" i="26"/>
  <c r="D24" i="26"/>
  <c r="D25" i="26"/>
  <c r="D26" i="26"/>
  <c r="D27" i="26"/>
  <c r="D28" i="26"/>
  <c r="D29" i="26"/>
  <c r="D30" i="26"/>
  <c r="D31" i="26"/>
  <c r="D32" i="26"/>
  <c r="D33" i="26"/>
  <c r="D34" i="26"/>
  <c r="D35" i="26"/>
  <c r="D36" i="26"/>
  <c r="D37" i="26"/>
  <c r="D38" i="26"/>
  <c r="D39" i="26"/>
  <c r="D40" i="26"/>
  <c r="D41" i="26"/>
  <c r="D42" i="26"/>
  <c r="D43" i="26"/>
  <c r="D44" i="26"/>
  <c r="D45" i="26"/>
  <c r="D46" i="26"/>
  <c r="D47" i="26"/>
  <c r="D48" i="26"/>
  <c r="D49" i="26"/>
  <c r="D50" i="26"/>
  <c r="D51" i="26"/>
  <c r="D52" i="26"/>
  <c r="D53" i="26"/>
  <c r="D54" i="26"/>
  <c r="D55" i="26"/>
  <c r="D56" i="26"/>
  <c r="D57" i="26"/>
  <c r="D58" i="26"/>
  <c r="D59" i="26"/>
  <c r="D60" i="26"/>
  <c r="D61" i="26"/>
  <c r="D62" i="26"/>
  <c r="D63" i="26"/>
  <c r="D64" i="26"/>
  <c r="D65" i="26"/>
  <c r="D66" i="26"/>
  <c r="D67" i="26"/>
  <c r="D68" i="26"/>
  <c r="D69" i="26"/>
  <c r="D70" i="26"/>
  <c r="D71" i="26"/>
  <c r="D72" i="26"/>
  <c r="D73" i="26"/>
  <c r="D74" i="26"/>
  <c r="D75" i="26"/>
  <c r="D76" i="26"/>
  <c r="D77" i="26"/>
  <c r="D78" i="26"/>
  <c r="D79" i="26"/>
  <c r="D80" i="26"/>
  <c r="D81" i="26"/>
  <c r="D82" i="26"/>
  <c r="D83" i="26"/>
  <c r="D84" i="26"/>
  <c r="D85" i="26"/>
  <c r="D86" i="26"/>
  <c r="D87" i="26"/>
  <c r="D88" i="26"/>
  <c r="D89" i="26"/>
  <c r="D90" i="26"/>
  <c r="D91" i="26"/>
  <c r="D92" i="26"/>
  <c r="D93" i="26"/>
  <c r="D94" i="26"/>
  <c r="D95" i="26"/>
  <c r="D96" i="26"/>
  <c r="D97" i="26"/>
  <c r="D98" i="26"/>
  <c r="D99" i="26"/>
  <c r="D100" i="26"/>
  <c r="D101" i="26"/>
  <c r="D102" i="26"/>
  <c r="D103" i="26"/>
  <c r="D104" i="26"/>
  <c r="D105" i="26"/>
  <c r="D106" i="26"/>
  <c r="D107" i="26"/>
  <c r="D108" i="26"/>
  <c r="D109" i="26"/>
  <c r="D110" i="26"/>
  <c r="D111" i="26"/>
  <c r="D112" i="26"/>
  <c r="D113" i="26"/>
  <c r="D114" i="26"/>
  <c r="D115" i="26"/>
  <c r="D116" i="26"/>
  <c r="D117" i="26"/>
  <c r="D118" i="26"/>
  <c r="D119" i="26"/>
  <c r="D120" i="26"/>
  <c r="D121" i="26"/>
  <c r="D122" i="26"/>
  <c r="D123" i="26"/>
  <c r="D124" i="26"/>
  <c r="D125" i="26"/>
  <c r="D126" i="26"/>
  <c r="D127" i="26"/>
  <c r="D128" i="26"/>
  <c r="D129" i="26"/>
  <c r="D130" i="26"/>
  <c r="D131" i="26"/>
  <c r="D132" i="26"/>
  <c r="D133" i="26"/>
  <c r="D134" i="26"/>
  <c r="D135" i="26"/>
  <c r="D136" i="26"/>
  <c r="D137" i="26"/>
  <c r="D138" i="26"/>
  <c r="D139" i="26"/>
  <c r="D140" i="26"/>
  <c r="D141" i="26"/>
  <c r="D142" i="26"/>
  <c r="D143" i="26"/>
  <c r="D144" i="26"/>
  <c r="D145" i="26"/>
  <c r="D146" i="26"/>
  <c r="D147" i="26"/>
  <c r="D148" i="26"/>
  <c r="D149" i="26"/>
  <c r="D150" i="26"/>
  <c r="D151" i="26"/>
  <c r="D152" i="26"/>
  <c r="D153" i="26"/>
  <c r="D154" i="26"/>
  <c r="D155" i="26"/>
  <c r="D156" i="26"/>
  <c r="D157" i="26"/>
  <c r="D158" i="26"/>
  <c r="D159" i="26"/>
  <c r="D160" i="26"/>
  <c r="D161" i="26"/>
  <c r="D162" i="26"/>
  <c r="D163" i="26"/>
  <c r="D164" i="26"/>
  <c r="D165" i="26"/>
  <c r="D166" i="26"/>
  <c r="D167" i="26"/>
  <c r="D168" i="26"/>
  <c r="D169" i="26"/>
  <c r="D170" i="26"/>
  <c r="D171" i="26"/>
  <c r="D172" i="26"/>
  <c r="D173" i="26"/>
  <c r="D174" i="26"/>
  <c r="D175" i="26"/>
  <c r="D176" i="26"/>
  <c r="D177" i="26"/>
  <c r="D178" i="26"/>
  <c r="D179" i="26"/>
  <c r="D180" i="26"/>
  <c r="D181" i="26"/>
  <c r="D182" i="26"/>
  <c r="D183" i="26"/>
  <c r="D184" i="26"/>
  <c r="D185" i="26"/>
  <c r="D186" i="26"/>
  <c r="D187" i="26"/>
  <c r="D188" i="26"/>
  <c r="D189" i="26"/>
  <c r="D190" i="26"/>
  <c r="D191" i="26"/>
  <c r="D192" i="26"/>
  <c r="D193" i="26"/>
  <c r="D194" i="26"/>
  <c r="D195" i="26"/>
  <c r="D196" i="26"/>
  <c r="D197" i="26"/>
  <c r="D198" i="26"/>
  <c r="D199" i="26"/>
  <c r="D200" i="26"/>
  <c r="D201" i="26"/>
  <c r="D202" i="26"/>
  <c r="D203" i="26"/>
  <c r="D204" i="26"/>
  <c r="D205" i="26"/>
  <c r="D206" i="26"/>
  <c r="D207" i="26"/>
  <c r="D208" i="26"/>
  <c r="D209" i="26"/>
  <c r="D210" i="26"/>
  <c r="D211" i="26"/>
  <c r="D212" i="26"/>
  <c r="D213" i="26"/>
  <c r="D214" i="26"/>
  <c r="D215" i="26"/>
  <c r="D216" i="26"/>
  <c r="D217" i="26"/>
  <c r="D218" i="26"/>
  <c r="D219" i="26"/>
  <c r="D220" i="26"/>
  <c r="D221" i="26"/>
  <c r="D222" i="26"/>
  <c r="D223" i="26"/>
  <c r="D224" i="26"/>
  <c r="D225" i="26"/>
  <c r="D226" i="26"/>
  <c r="D227" i="26"/>
  <c r="D228" i="26"/>
  <c r="D229" i="26"/>
  <c r="D230" i="26"/>
  <c r="D231" i="26"/>
  <c r="D232" i="26"/>
  <c r="D233" i="26"/>
  <c r="D234" i="26"/>
  <c r="D235" i="26"/>
  <c r="D236" i="26"/>
  <c r="D237" i="26"/>
  <c r="D238" i="26"/>
  <c r="D239" i="26"/>
  <c r="D240" i="26"/>
  <c r="D241" i="26"/>
  <c r="D242" i="26"/>
  <c r="D243" i="26"/>
  <c r="D244" i="26"/>
  <c r="D245" i="26"/>
  <c r="D246" i="26"/>
  <c r="D247" i="26"/>
  <c r="D248" i="26"/>
  <c r="D249" i="26"/>
  <c r="D250" i="26"/>
  <c r="D251" i="26"/>
  <c r="D252" i="26"/>
  <c r="D253" i="26"/>
  <c r="D254" i="26"/>
  <c r="D255" i="26"/>
  <c r="D256" i="26"/>
  <c r="D257" i="26"/>
  <c r="D258" i="26"/>
  <c r="D259" i="26"/>
  <c r="C9" i="26"/>
  <c r="C10" i="26"/>
  <c r="C11" i="26"/>
  <c r="C12" i="26"/>
  <c r="C13" i="26"/>
  <c r="C14" i="26"/>
  <c r="C15" i="26"/>
  <c r="C16" i="26"/>
  <c r="C17" i="26"/>
  <c r="C18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41" i="26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57" i="26"/>
  <c r="C58" i="26"/>
  <c r="C59" i="26"/>
  <c r="C60" i="26"/>
  <c r="C61" i="26"/>
  <c r="C62" i="26"/>
  <c r="C63" i="26"/>
  <c r="C64" i="26"/>
  <c r="C65" i="26"/>
  <c r="C66" i="26"/>
  <c r="C67" i="26"/>
  <c r="C68" i="26"/>
  <c r="C69" i="26"/>
  <c r="C70" i="26"/>
  <c r="C71" i="26"/>
  <c r="C72" i="26"/>
  <c r="C73" i="26"/>
  <c r="C74" i="26"/>
  <c r="C75" i="26"/>
  <c r="C76" i="26"/>
  <c r="C77" i="26"/>
  <c r="C78" i="26"/>
  <c r="C79" i="26"/>
  <c r="C80" i="26"/>
  <c r="C81" i="26"/>
  <c r="C82" i="26"/>
  <c r="C83" i="26"/>
  <c r="C84" i="26"/>
  <c r="C85" i="26"/>
  <c r="C86" i="26"/>
  <c r="C87" i="26"/>
  <c r="C88" i="26"/>
  <c r="C89" i="26"/>
  <c r="C90" i="26"/>
  <c r="C91" i="26"/>
  <c r="C92" i="26"/>
  <c r="C93" i="26"/>
  <c r="C94" i="26"/>
  <c r="C95" i="26"/>
  <c r="C96" i="26"/>
  <c r="C97" i="26"/>
  <c r="C98" i="26"/>
  <c r="C99" i="26"/>
  <c r="C100" i="26"/>
  <c r="C101" i="26"/>
  <c r="C102" i="26"/>
  <c r="C103" i="26"/>
  <c r="C104" i="26"/>
  <c r="C105" i="26"/>
  <c r="C106" i="26"/>
  <c r="C107" i="26"/>
  <c r="C108" i="26"/>
  <c r="C109" i="26"/>
  <c r="C110" i="26"/>
  <c r="C111" i="26"/>
  <c r="C112" i="26"/>
  <c r="C113" i="26"/>
  <c r="C114" i="26"/>
  <c r="C115" i="26"/>
  <c r="C116" i="26"/>
  <c r="C117" i="26"/>
  <c r="C118" i="26"/>
  <c r="C119" i="26"/>
  <c r="C120" i="26"/>
  <c r="C121" i="26"/>
  <c r="C122" i="26"/>
  <c r="C123" i="26"/>
  <c r="C124" i="26"/>
  <c r="C125" i="26"/>
  <c r="C126" i="26"/>
  <c r="C127" i="26"/>
  <c r="C128" i="26"/>
  <c r="C129" i="26"/>
  <c r="C130" i="26"/>
  <c r="C131" i="26"/>
  <c r="C132" i="26"/>
  <c r="C133" i="26"/>
  <c r="C134" i="26"/>
  <c r="C135" i="26"/>
  <c r="C136" i="26"/>
  <c r="C137" i="26"/>
  <c r="C138" i="26"/>
  <c r="C139" i="26"/>
  <c r="C140" i="26"/>
  <c r="C141" i="26"/>
  <c r="C142" i="26"/>
  <c r="C143" i="26"/>
  <c r="C144" i="26"/>
  <c r="C145" i="26"/>
  <c r="C146" i="26"/>
  <c r="C147" i="26"/>
  <c r="C148" i="26"/>
  <c r="C149" i="26"/>
  <c r="C150" i="26"/>
  <c r="C151" i="26"/>
  <c r="C152" i="26"/>
  <c r="C153" i="26"/>
  <c r="C154" i="26"/>
  <c r="C155" i="26"/>
  <c r="C156" i="26"/>
  <c r="C157" i="26"/>
  <c r="C158" i="26"/>
  <c r="C159" i="26"/>
  <c r="C160" i="26"/>
  <c r="C161" i="26"/>
  <c r="C162" i="26"/>
  <c r="C163" i="26"/>
  <c r="C164" i="26"/>
  <c r="C165" i="26"/>
  <c r="C166" i="26"/>
  <c r="C167" i="26"/>
  <c r="C168" i="26"/>
  <c r="C169" i="26"/>
  <c r="C170" i="26"/>
  <c r="C171" i="26"/>
  <c r="C172" i="26"/>
  <c r="C173" i="26"/>
  <c r="C174" i="26"/>
  <c r="C175" i="26"/>
  <c r="C176" i="26"/>
  <c r="C177" i="26"/>
  <c r="C178" i="26"/>
  <c r="C179" i="26"/>
  <c r="C180" i="26"/>
  <c r="C181" i="26"/>
  <c r="C182" i="26"/>
  <c r="C183" i="26"/>
  <c r="C184" i="26"/>
  <c r="C185" i="26"/>
  <c r="C186" i="26"/>
  <c r="C187" i="26"/>
  <c r="C188" i="26"/>
  <c r="C189" i="26"/>
  <c r="C190" i="26"/>
  <c r="C191" i="26"/>
  <c r="C192" i="26"/>
  <c r="C193" i="26"/>
  <c r="C194" i="26"/>
  <c r="C195" i="26"/>
  <c r="C196" i="26"/>
  <c r="C197" i="26"/>
  <c r="C198" i="26"/>
  <c r="C199" i="26"/>
  <c r="C200" i="26"/>
  <c r="C201" i="26"/>
  <c r="C202" i="26"/>
  <c r="C203" i="26"/>
  <c r="C204" i="26"/>
  <c r="C205" i="26"/>
  <c r="C206" i="26"/>
  <c r="C207" i="26"/>
  <c r="C208" i="26"/>
  <c r="C209" i="26"/>
  <c r="C210" i="26"/>
  <c r="C211" i="26"/>
  <c r="C212" i="26"/>
  <c r="C213" i="26"/>
  <c r="C214" i="26"/>
  <c r="C215" i="26"/>
  <c r="C216" i="26"/>
  <c r="C217" i="26"/>
  <c r="C218" i="26"/>
  <c r="C219" i="26"/>
  <c r="C220" i="26"/>
  <c r="C221" i="26"/>
  <c r="C222" i="26"/>
  <c r="C223" i="26"/>
  <c r="C224" i="26"/>
  <c r="C225" i="26"/>
  <c r="C226" i="26"/>
  <c r="C227" i="26"/>
  <c r="C228" i="26"/>
  <c r="C229" i="26"/>
  <c r="C230" i="26"/>
  <c r="C231" i="26"/>
  <c r="C232" i="26"/>
  <c r="C233" i="26"/>
  <c r="C234" i="26"/>
  <c r="C235" i="26"/>
  <c r="C236" i="26"/>
  <c r="C237" i="26"/>
  <c r="C238" i="26"/>
  <c r="C239" i="26"/>
  <c r="C240" i="26"/>
  <c r="C241" i="26"/>
  <c r="C242" i="26"/>
  <c r="C243" i="26"/>
  <c r="C244" i="26"/>
  <c r="C245" i="26"/>
  <c r="C246" i="26"/>
  <c r="C247" i="26"/>
  <c r="C248" i="26"/>
  <c r="C249" i="26"/>
  <c r="C250" i="26"/>
  <c r="C251" i="26"/>
  <c r="C252" i="26"/>
  <c r="C253" i="26"/>
  <c r="C254" i="26"/>
  <c r="C255" i="26"/>
  <c r="C256" i="26"/>
  <c r="C257" i="26"/>
  <c r="C258" i="26"/>
  <c r="C259" i="26"/>
  <c r="A228" i="26"/>
  <c r="A229" i="26"/>
  <c r="A230" i="26"/>
  <c r="A231" i="26"/>
  <c r="A232" i="26"/>
  <c r="A233" i="26"/>
  <c r="A234" i="26"/>
  <c r="A235" i="26"/>
  <c r="A236" i="26"/>
  <c r="A237" i="26"/>
  <c r="A238" i="26"/>
  <c r="A239" i="26"/>
  <c r="A240" i="26"/>
  <c r="A241" i="26"/>
  <c r="A242" i="26"/>
  <c r="A243" i="26"/>
  <c r="A244" i="26"/>
  <c r="A245" i="26"/>
  <c r="A246" i="26"/>
  <c r="A247" i="26"/>
  <c r="A248" i="26"/>
  <c r="A249" i="26"/>
  <c r="A250" i="26"/>
  <c r="A251" i="26"/>
  <c r="A252" i="26"/>
  <c r="A253" i="26"/>
  <c r="A254" i="26"/>
  <c r="A255" i="26"/>
  <c r="A256" i="26"/>
  <c r="A257" i="26"/>
  <c r="A258" i="26"/>
  <c r="A259" i="26"/>
  <c r="A163" i="26" l="1"/>
  <c r="A164" i="26"/>
  <c r="A165" i="26"/>
  <c r="A166" i="26"/>
  <c r="A167" i="26"/>
  <c r="A168" i="26"/>
  <c r="A169" i="26"/>
  <c r="A170" i="26"/>
  <c r="A171" i="26"/>
  <c r="A172" i="26"/>
  <c r="A173" i="26"/>
  <c r="A174" i="26"/>
  <c r="A175" i="26"/>
  <c r="A176" i="26"/>
  <c r="A177" i="26"/>
  <c r="A178" i="26"/>
  <c r="A179" i="26"/>
  <c r="A180" i="26"/>
  <c r="A181" i="26"/>
  <c r="A182" i="26"/>
  <c r="A183" i="26"/>
  <c r="A184" i="26"/>
  <c r="A185" i="26"/>
  <c r="A186" i="26"/>
  <c r="A187" i="26"/>
  <c r="A188" i="26"/>
  <c r="A189" i="26"/>
  <c r="A190" i="26"/>
  <c r="A191" i="26"/>
  <c r="A192" i="26"/>
  <c r="A193" i="26"/>
  <c r="A194" i="26"/>
  <c r="A195" i="26"/>
  <c r="A196" i="26"/>
  <c r="A197" i="26"/>
  <c r="A198" i="26"/>
  <c r="A199" i="26"/>
  <c r="A200" i="26"/>
  <c r="K9" i="4" l="1"/>
  <c r="J9" i="4" s="1"/>
  <c r="K10" i="4"/>
  <c r="J10" i="4" s="1"/>
  <c r="K11" i="4"/>
  <c r="J11" i="4" s="1"/>
  <c r="K12" i="4"/>
  <c r="J12" i="4" s="1"/>
  <c r="K13" i="4"/>
  <c r="J13" i="4" s="1"/>
  <c r="K14" i="4"/>
  <c r="J14" i="4" s="1"/>
  <c r="K15" i="4"/>
  <c r="J15" i="4" s="1"/>
  <c r="K16" i="4"/>
  <c r="J16" i="4" s="1"/>
  <c r="K17" i="4"/>
  <c r="J17" i="4" s="1"/>
  <c r="K18" i="4"/>
  <c r="J18" i="4" s="1"/>
  <c r="K19" i="4"/>
  <c r="J19" i="4" s="1"/>
  <c r="K20" i="4"/>
  <c r="J20" i="4" s="1"/>
  <c r="K21" i="4"/>
  <c r="J21" i="4" s="1"/>
  <c r="K22" i="4"/>
  <c r="J22" i="4" s="1"/>
  <c r="K23" i="4"/>
  <c r="J23" i="4" s="1"/>
  <c r="H174" i="26" s="1"/>
  <c r="K24" i="4"/>
  <c r="J24" i="4" s="1"/>
  <c r="K25" i="4"/>
  <c r="J25" i="4" s="1"/>
  <c r="K26" i="4"/>
  <c r="J26" i="4" s="1"/>
  <c r="K27" i="4"/>
  <c r="J27" i="4" s="1"/>
  <c r="K28" i="4"/>
  <c r="J28" i="4" s="1"/>
  <c r="K29" i="4"/>
  <c r="J29" i="4" s="1"/>
  <c r="K30" i="4"/>
  <c r="J30" i="4" s="1"/>
  <c r="K31" i="4"/>
  <c r="J31" i="4" s="1"/>
  <c r="K32" i="4"/>
  <c r="J32" i="4" s="1"/>
  <c r="K33" i="4"/>
  <c r="J33" i="4" s="1"/>
  <c r="K34" i="4"/>
  <c r="J34" i="4" s="1"/>
  <c r="K35" i="4"/>
  <c r="J35" i="4" s="1"/>
  <c r="K36" i="4"/>
  <c r="J36" i="4" s="1"/>
  <c r="K37" i="4"/>
  <c r="J37" i="4" s="1"/>
  <c r="K38" i="4"/>
  <c r="J38" i="4" s="1"/>
  <c r="K39" i="4"/>
  <c r="J39" i="4" s="1"/>
  <c r="K40" i="4"/>
  <c r="J40" i="4" s="1"/>
  <c r="K41" i="4"/>
  <c r="J41" i="4" s="1"/>
  <c r="K42" i="4"/>
  <c r="J42" i="4" s="1"/>
  <c r="K43" i="4"/>
  <c r="J43" i="4" s="1"/>
  <c r="K44" i="4"/>
  <c r="J44" i="4" s="1"/>
  <c r="K45" i="4"/>
  <c r="J45" i="4" s="1"/>
  <c r="H180" i="26" s="1"/>
  <c r="K46" i="4"/>
  <c r="J46" i="4" s="1"/>
  <c r="H106" i="26" s="1"/>
  <c r="K47" i="4"/>
  <c r="J47" i="4" s="1"/>
  <c r="K48" i="4"/>
  <c r="J48" i="4" s="1"/>
  <c r="K49" i="4"/>
  <c r="J49" i="4" s="1"/>
  <c r="K50" i="4"/>
  <c r="J50" i="4" s="1"/>
  <c r="K51" i="4"/>
  <c r="J51" i="4" s="1"/>
  <c r="H122" i="26" s="1"/>
  <c r="K52" i="4"/>
  <c r="J52" i="4" s="1"/>
  <c r="H162" i="26" s="1"/>
  <c r="K53" i="4"/>
  <c r="J53" i="4" s="1"/>
  <c r="K54" i="4"/>
  <c r="J54" i="4" s="1"/>
  <c r="K55" i="4"/>
  <c r="J55" i="4" s="1"/>
  <c r="K56" i="4"/>
  <c r="J56" i="4" s="1"/>
  <c r="K57" i="4"/>
  <c r="J57" i="4" s="1"/>
  <c r="K58" i="4"/>
  <c r="J58" i="4" s="1"/>
  <c r="H179" i="26" s="1"/>
  <c r="K59" i="4"/>
  <c r="J59" i="4" s="1"/>
  <c r="K60" i="4"/>
  <c r="J60" i="4" s="1"/>
  <c r="K61" i="4"/>
  <c r="J61" i="4" s="1"/>
  <c r="K62" i="4"/>
  <c r="J62" i="4" s="1"/>
  <c r="K63" i="4"/>
  <c r="J63" i="4" s="1"/>
  <c r="K64" i="4"/>
  <c r="J64" i="4" s="1"/>
  <c r="K65" i="4"/>
  <c r="J65" i="4" s="1"/>
  <c r="K66" i="4"/>
  <c r="J66" i="4" s="1"/>
  <c r="K67" i="4"/>
  <c r="J67" i="4" s="1"/>
  <c r="H50" i="26" s="1"/>
  <c r="K68" i="4"/>
  <c r="J68" i="4" s="1"/>
  <c r="H49" i="26" s="1"/>
  <c r="K69" i="4"/>
  <c r="J69" i="4" s="1"/>
  <c r="K70" i="4"/>
  <c r="J70" i="4" s="1"/>
  <c r="K71" i="4"/>
  <c r="J71" i="4" s="1"/>
  <c r="K72" i="4"/>
  <c r="J72" i="4" s="1"/>
  <c r="K73" i="4"/>
  <c r="J73" i="4" s="1"/>
  <c r="K74" i="4"/>
  <c r="J74" i="4" s="1"/>
  <c r="K75" i="4"/>
  <c r="J75" i="4" s="1"/>
  <c r="K76" i="4"/>
  <c r="J76" i="4" s="1"/>
  <c r="K77" i="4"/>
  <c r="J77" i="4" s="1"/>
  <c r="K78" i="4"/>
  <c r="J78" i="4" s="1"/>
  <c r="K79" i="4"/>
  <c r="J79" i="4" s="1"/>
  <c r="K80" i="4"/>
  <c r="J80" i="4" s="1"/>
  <c r="K81" i="4"/>
  <c r="J81" i="4" s="1"/>
  <c r="K82" i="4"/>
  <c r="J82" i="4" s="1"/>
  <c r="K83" i="4"/>
  <c r="J83" i="4" s="1"/>
  <c r="H198" i="26" s="1"/>
  <c r="K84" i="4"/>
  <c r="J84" i="4" s="1"/>
  <c r="K85" i="4"/>
  <c r="J85" i="4" s="1"/>
  <c r="K86" i="4"/>
  <c r="J86" i="4" s="1"/>
  <c r="K87" i="4"/>
  <c r="J87" i="4" s="1"/>
  <c r="K88" i="4"/>
  <c r="J88" i="4" s="1"/>
  <c r="K89" i="4"/>
  <c r="J89" i="4" s="1"/>
  <c r="K90" i="4"/>
  <c r="J90" i="4" s="1"/>
  <c r="K91" i="4"/>
  <c r="J91" i="4" s="1"/>
  <c r="K92" i="4"/>
  <c r="J92" i="4" s="1"/>
  <c r="K93" i="4"/>
  <c r="J93" i="4" s="1"/>
  <c r="K94" i="4"/>
  <c r="J94" i="4" s="1"/>
  <c r="K95" i="4"/>
  <c r="J95" i="4" s="1"/>
  <c r="K96" i="4"/>
  <c r="J96" i="4" s="1"/>
  <c r="K97" i="4"/>
  <c r="J97" i="4" s="1"/>
  <c r="K98" i="4"/>
  <c r="J98" i="4" s="1"/>
  <c r="K99" i="4"/>
  <c r="J99" i="4" s="1"/>
  <c r="K100" i="4"/>
  <c r="J100" i="4" s="1"/>
  <c r="K101" i="4"/>
  <c r="J101" i="4" s="1"/>
  <c r="K102" i="4"/>
  <c r="J102" i="4" s="1"/>
  <c r="H96" i="26" s="1"/>
  <c r="K103" i="4"/>
  <c r="J103" i="4" s="1"/>
  <c r="H43" i="26" s="1"/>
  <c r="K104" i="4"/>
  <c r="J104" i="4" s="1"/>
  <c r="K105" i="4"/>
  <c r="J105" i="4" s="1"/>
  <c r="K106" i="4"/>
  <c r="J106" i="4" s="1"/>
  <c r="K107" i="4"/>
  <c r="J107" i="4" s="1"/>
  <c r="K108" i="4"/>
  <c r="J108" i="4" s="1"/>
  <c r="K109" i="4"/>
  <c r="J109" i="4" s="1"/>
  <c r="K110" i="4"/>
  <c r="J110" i="4" s="1"/>
  <c r="K111" i="4"/>
  <c r="J111" i="4" s="1"/>
  <c r="K112" i="4"/>
  <c r="J112" i="4" s="1"/>
  <c r="K113" i="4"/>
  <c r="J113" i="4" s="1"/>
  <c r="K114" i="4"/>
  <c r="J114" i="4" s="1"/>
  <c r="K115" i="4"/>
  <c r="J115" i="4" s="1"/>
  <c r="K116" i="4"/>
  <c r="J116" i="4" s="1"/>
  <c r="K117" i="4"/>
  <c r="J117" i="4" s="1"/>
  <c r="K118" i="4"/>
  <c r="J118" i="4" s="1"/>
  <c r="K119" i="4"/>
  <c r="J119" i="4" s="1"/>
  <c r="K120" i="4"/>
  <c r="J120" i="4" s="1"/>
  <c r="H33" i="26" s="1"/>
  <c r="K121" i="4"/>
  <c r="J121" i="4" s="1"/>
  <c r="K122" i="4"/>
  <c r="J122" i="4" s="1"/>
  <c r="K123" i="4"/>
  <c r="J123" i="4" s="1"/>
  <c r="K124" i="4"/>
  <c r="J124" i="4" s="1"/>
  <c r="K125" i="4"/>
  <c r="J125" i="4" s="1"/>
  <c r="K126" i="4"/>
  <c r="J126" i="4" s="1"/>
  <c r="K127" i="4"/>
  <c r="J127" i="4" s="1"/>
  <c r="K128" i="4"/>
  <c r="J128" i="4" s="1"/>
  <c r="K129" i="4"/>
  <c r="J129" i="4" s="1"/>
  <c r="K130" i="4"/>
  <c r="J130" i="4" s="1"/>
  <c r="K131" i="4"/>
  <c r="J131" i="4" s="1"/>
  <c r="K132" i="4"/>
  <c r="J132" i="4" s="1"/>
  <c r="K133" i="4"/>
  <c r="J133" i="4" s="1"/>
  <c r="K134" i="4"/>
  <c r="J134" i="4" s="1"/>
  <c r="K135" i="4"/>
  <c r="J135" i="4" s="1"/>
  <c r="H105" i="26" s="1"/>
  <c r="K136" i="4"/>
  <c r="J136" i="4" s="1"/>
  <c r="H182" i="26" s="1"/>
  <c r="K137" i="4"/>
  <c r="J137" i="4" s="1"/>
  <c r="K138" i="4"/>
  <c r="J138" i="4" s="1"/>
  <c r="K139" i="4"/>
  <c r="J139" i="4" s="1"/>
  <c r="K140" i="4"/>
  <c r="J140" i="4" s="1"/>
  <c r="K141" i="4"/>
  <c r="J141" i="4" s="1"/>
  <c r="K142" i="4"/>
  <c r="J142" i="4" s="1"/>
  <c r="K143" i="4"/>
  <c r="J143" i="4" s="1"/>
  <c r="K144" i="4"/>
  <c r="J144" i="4" s="1"/>
  <c r="K145" i="4"/>
  <c r="J145" i="4" s="1"/>
  <c r="K146" i="4"/>
  <c r="J146" i="4" s="1"/>
  <c r="K147" i="4"/>
  <c r="J147" i="4" s="1"/>
  <c r="K148" i="4"/>
  <c r="J148" i="4" s="1"/>
  <c r="K149" i="4"/>
  <c r="J149" i="4" s="1"/>
  <c r="K150" i="4"/>
  <c r="J150" i="4" s="1"/>
  <c r="H156" i="26" s="1"/>
  <c r="K151" i="4"/>
  <c r="J151" i="4" s="1"/>
  <c r="H155" i="26" s="1"/>
  <c r="K152" i="4"/>
  <c r="J152" i="4" s="1"/>
  <c r="H132" i="26" s="1"/>
  <c r="K153" i="4"/>
  <c r="J153" i="4" s="1"/>
  <c r="K154" i="4"/>
  <c r="J154" i="4" s="1"/>
  <c r="K155" i="4"/>
  <c r="J155" i="4" s="1"/>
  <c r="H124" i="26" s="1"/>
  <c r="K156" i="4"/>
  <c r="J156" i="4" s="1"/>
  <c r="K157" i="4"/>
  <c r="J157" i="4" s="1"/>
  <c r="K158" i="4"/>
  <c r="J158" i="4" s="1"/>
  <c r="H90" i="26" s="1"/>
  <c r="K159" i="4"/>
  <c r="J159" i="4" s="1"/>
  <c r="K160" i="4"/>
  <c r="J160" i="4" s="1"/>
  <c r="K161" i="4"/>
  <c r="J161" i="4" s="1"/>
  <c r="K162" i="4"/>
  <c r="J162" i="4" s="1"/>
  <c r="K163" i="4"/>
  <c r="J163" i="4" s="1"/>
  <c r="K164" i="4"/>
  <c r="J164" i="4" s="1"/>
  <c r="H28" i="26" s="1"/>
  <c r="K165" i="4"/>
  <c r="J165" i="4" s="1"/>
  <c r="K166" i="4"/>
  <c r="J166" i="4" s="1"/>
  <c r="K167" i="4"/>
  <c r="J167" i="4" s="1"/>
  <c r="H40" i="26" s="1"/>
  <c r="K168" i="4"/>
  <c r="J168" i="4" s="1"/>
  <c r="K169" i="4"/>
  <c r="J169" i="4" s="1"/>
  <c r="K170" i="4"/>
  <c r="J170" i="4" s="1"/>
  <c r="K171" i="4"/>
  <c r="J171" i="4" s="1"/>
  <c r="K172" i="4"/>
  <c r="J172" i="4" s="1"/>
  <c r="K173" i="4"/>
  <c r="J173" i="4" s="1"/>
  <c r="K174" i="4"/>
  <c r="J174" i="4" s="1"/>
  <c r="K175" i="4"/>
  <c r="J175" i="4" s="1"/>
  <c r="K176" i="4"/>
  <c r="J176" i="4" s="1"/>
  <c r="K177" i="4"/>
  <c r="J177" i="4" s="1"/>
  <c r="K178" i="4"/>
  <c r="J178" i="4" s="1"/>
  <c r="K179" i="4"/>
  <c r="J179" i="4" s="1"/>
  <c r="H169" i="26" s="1"/>
  <c r="K180" i="4"/>
  <c r="J180" i="4" s="1"/>
  <c r="K181" i="4"/>
  <c r="J181" i="4" s="1"/>
  <c r="H212" i="26" s="1"/>
  <c r="K182" i="4"/>
  <c r="J182" i="4" s="1"/>
  <c r="K183" i="4"/>
  <c r="J183" i="4" s="1"/>
  <c r="K184" i="4"/>
  <c r="J184" i="4" s="1"/>
  <c r="K185" i="4"/>
  <c r="J185" i="4" s="1"/>
  <c r="K186" i="4"/>
  <c r="J186" i="4" s="1"/>
  <c r="K187" i="4"/>
  <c r="J187" i="4" s="1"/>
  <c r="K188" i="4"/>
  <c r="J188" i="4" s="1"/>
  <c r="K189" i="4"/>
  <c r="J189" i="4" s="1"/>
  <c r="H24" i="26" s="1"/>
  <c r="K190" i="4"/>
  <c r="J190" i="4" s="1"/>
  <c r="H143" i="26" s="1"/>
  <c r="K191" i="4"/>
  <c r="J191" i="4" s="1"/>
  <c r="K192" i="4"/>
  <c r="J192" i="4" s="1"/>
  <c r="K193" i="4"/>
  <c r="J193" i="4" s="1"/>
  <c r="K194" i="4"/>
  <c r="J194" i="4" s="1"/>
  <c r="K195" i="4"/>
  <c r="J195" i="4" s="1"/>
  <c r="K196" i="4"/>
  <c r="J196" i="4" s="1"/>
  <c r="H184" i="26" s="1"/>
  <c r="K197" i="4"/>
  <c r="J197" i="4" s="1"/>
  <c r="K198" i="4"/>
  <c r="J198" i="4" s="1"/>
  <c r="H190" i="26" s="1"/>
  <c r="K199" i="4"/>
  <c r="J199" i="4" s="1"/>
  <c r="K200" i="4"/>
  <c r="J200" i="4" s="1"/>
  <c r="K201" i="4"/>
  <c r="J201" i="4" s="1"/>
  <c r="K202" i="4"/>
  <c r="J202" i="4" s="1"/>
  <c r="H207" i="26" s="1"/>
  <c r="K203" i="4"/>
  <c r="J203" i="4" s="1"/>
  <c r="H206" i="26" s="1"/>
  <c r="K204" i="4"/>
  <c r="J204" i="4" s="1"/>
  <c r="H171" i="26" s="1"/>
  <c r="K205" i="4"/>
  <c r="J205" i="4" s="1"/>
  <c r="H170" i="26" s="1"/>
  <c r="K206" i="4"/>
  <c r="J206" i="4" s="1"/>
  <c r="K207" i="4"/>
  <c r="J207" i="4" s="1"/>
  <c r="K208" i="4"/>
  <c r="J208" i="4" s="1"/>
  <c r="K209" i="4"/>
  <c r="J209" i="4" s="1"/>
  <c r="K210" i="4"/>
  <c r="J210" i="4" s="1"/>
  <c r="K211" i="4"/>
  <c r="J211" i="4" s="1"/>
  <c r="H175" i="26" s="1"/>
  <c r="K212" i="4"/>
  <c r="J212" i="4" s="1"/>
  <c r="K213" i="4"/>
  <c r="J213" i="4" s="1"/>
  <c r="H188" i="26" s="1"/>
  <c r="K214" i="4"/>
  <c r="J214" i="4" s="1"/>
  <c r="K215" i="4"/>
  <c r="J215" i="4" s="1"/>
  <c r="K216" i="4"/>
  <c r="J216" i="4" s="1"/>
  <c r="K217" i="4"/>
  <c r="J217" i="4" s="1"/>
  <c r="K218" i="4"/>
  <c r="J218" i="4" s="1"/>
  <c r="K219" i="4"/>
  <c r="J219" i="4" s="1"/>
  <c r="K220" i="4"/>
  <c r="J220" i="4" s="1"/>
  <c r="K221" i="4"/>
  <c r="J221" i="4" s="1"/>
  <c r="K222" i="4"/>
  <c r="J222" i="4" s="1"/>
  <c r="K223" i="4"/>
  <c r="J223" i="4" s="1"/>
  <c r="H178" i="26" s="1"/>
  <c r="K224" i="4"/>
  <c r="J224" i="4" s="1"/>
  <c r="K225" i="4"/>
  <c r="J225" i="4" s="1"/>
  <c r="K226" i="4"/>
  <c r="J226" i="4" s="1"/>
  <c r="K227" i="4"/>
  <c r="J227" i="4" s="1"/>
  <c r="K228" i="4"/>
  <c r="J228" i="4" s="1"/>
  <c r="K229" i="4"/>
  <c r="J229" i="4" s="1"/>
  <c r="K230" i="4"/>
  <c r="J230" i="4" s="1"/>
  <c r="K231" i="4"/>
  <c r="J231" i="4" s="1"/>
  <c r="K232" i="4"/>
  <c r="J232" i="4" s="1"/>
  <c r="K233" i="4"/>
  <c r="J233" i="4" s="1"/>
  <c r="K234" i="4"/>
  <c r="J234" i="4" s="1"/>
  <c r="K235" i="4"/>
  <c r="J235" i="4" s="1"/>
  <c r="K236" i="4"/>
  <c r="J236" i="4" s="1"/>
  <c r="K237" i="4"/>
  <c r="J237" i="4" s="1"/>
  <c r="H213" i="26" s="1"/>
  <c r="K238" i="4"/>
  <c r="J238" i="4" s="1"/>
  <c r="K239" i="4"/>
  <c r="J239" i="4" s="1"/>
  <c r="K240" i="4"/>
  <c r="J240" i="4" s="1"/>
  <c r="H173" i="26" s="1"/>
  <c r="K241" i="4"/>
  <c r="J241" i="4" s="1"/>
  <c r="K242" i="4"/>
  <c r="J242" i="4" s="1"/>
  <c r="K243" i="4"/>
  <c r="J243" i="4" s="1"/>
  <c r="K244" i="4"/>
  <c r="J244" i="4" s="1"/>
  <c r="K245" i="4"/>
  <c r="J245" i="4" s="1"/>
  <c r="K246" i="4"/>
  <c r="J246" i="4" s="1"/>
  <c r="H167" i="26" s="1"/>
  <c r="K247" i="4"/>
  <c r="J247" i="4" s="1"/>
  <c r="H192" i="26" s="1"/>
  <c r="K248" i="4"/>
  <c r="J248" i="4" s="1"/>
  <c r="K249" i="4"/>
  <c r="J249" i="4" s="1"/>
  <c r="H165" i="26" s="1"/>
  <c r="K250" i="4"/>
  <c r="J250" i="4" s="1"/>
  <c r="K251" i="4"/>
  <c r="J251" i="4" s="1"/>
  <c r="K252" i="4"/>
  <c r="J252" i="4" s="1"/>
  <c r="K253" i="4"/>
  <c r="J253" i="4" s="1"/>
  <c r="K254" i="4"/>
  <c r="J254" i="4" s="1"/>
  <c r="K255" i="4"/>
  <c r="J255" i="4" s="1"/>
  <c r="H189" i="26" s="1"/>
  <c r="K256" i="4"/>
  <c r="J256" i="4" s="1"/>
  <c r="K257" i="4"/>
  <c r="J257" i="4" s="1"/>
  <c r="K258" i="4"/>
  <c r="J258" i="4" s="1"/>
  <c r="K259" i="4"/>
  <c r="J259" i="4" s="1"/>
  <c r="K260" i="4"/>
  <c r="J260" i="4" s="1"/>
  <c r="K261" i="4"/>
  <c r="J261" i="4" s="1"/>
  <c r="K262" i="4"/>
  <c r="J262" i="4" s="1"/>
  <c r="K263" i="4"/>
  <c r="J263" i="4" s="1"/>
  <c r="K264" i="4"/>
  <c r="J264" i="4" s="1"/>
  <c r="K265" i="4"/>
  <c r="J265" i="4" s="1"/>
  <c r="K266" i="4"/>
  <c r="J266" i="4" s="1"/>
  <c r="K267" i="4"/>
  <c r="J267" i="4" s="1"/>
  <c r="K268" i="4"/>
  <c r="J268" i="4" s="1"/>
  <c r="K269" i="4"/>
  <c r="J269" i="4" s="1"/>
  <c r="K270" i="4"/>
  <c r="J270" i="4" s="1"/>
  <c r="K271" i="4"/>
  <c r="J271" i="4" s="1"/>
  <c r="K272" i="4"/>
  <c r="J272" i="4" s="1"/>
  <c r="K273" i="4"/>
  <c r="J273" i="4" s="1"/>
  <c r="K274" i="4"/>
  <c r="J274" i="4" s="1"/>
  <c r="K275" i="4"/>
  <c r="J275" i="4" s="1"/>
  <c r="K276" i="4"/>
  <c r="J276" i="4" s="1"/>
  <c r="K277" i="4"/>
  <c r="J277" i="4" s="1"/>
  <c r="K278" i="4"/>
  <c r="J278" i="4" s="1"/>
  <c r="K279" i="4"/>
  <c r="J279" i="4" s="1"/>
  <c r="K280" i="4"/>
  <c r="J280" i="4" s="1"/>
  <c r="K281" i="4"/>
  <c r="J281" i="4" s="1"/>
  <c r="K282" i="4"/>
  <c r="J282" i="4" s="1"/>
  <c r="K283" i="4"/>
  <c r="J283" i="4" s="1"/>
  <c r="K284" i="4"/>
  <c r="J284" i="4" s="1"/>
  <c r="K285" i="4"/>
  <c r="J285" i="4" s="1"/>
  <c r="K286" i="4"/>
  <c r="J286" i="4" s="1"/>
  <c r="K287" i="4"/>
  <c r="J287" i="4" s="1"/>
  <c r="K288" i="4"/>
  <c r="J288" i="4" s="1"/>
  <c r="K289" i="4"/>
  <c r="J289" i="4" s="1"/>
  <c r="K290" i="4"/>
  <c r="J290" i="4" s="1"/>
  <c r="K291" i="4"/>
  <c r="J291" i="4" s="1"/>
  <c r="K292" i="4"/>
  <c r="J292" i="4" s="1"/>
  <c r="K293" i="4"/>
  <c r="J293" i="4" s="1"/>
  <c r="K294" i="4"/>
  <c r="J294" i="4" s="1"/>
  <c r="K295" i="4"/>
  <c r="J295" i="4" s="1"/>
  <c r="K296" i="4"/>
  <c r="J296" i="4" s="1"/>
  <c r="K297" i="4"/>
  <c r="J297" i="4" s="1"/>
  <c r="K298" i="4"/>
  <c r="J298" i="4" s="1"/>
  <c r="K299" i="4"/>
  <c r="J299" i="4" s="1"/>
  <c r="K300" i="4"/>
  <c r="J300" i="4" s="1"/>
  <c r="K301" i="4"/>
  <c r="J301" i="4" s="1"/>
  <c r="K302" i="4"/>
  <c r="J302" i="4" s="1"/>
  <c r="K303" i="4"/>
  <c r="J303" i="4" s="1"/>
  <c r="K304" i="4"/>
  <c r="J304" i="4" s="1"/>
  <c r="K305" i="4"/>
  <c r="J305" i="4" s="1"/>
  <c r="K306" i="4"/>
  <c r="J306" i="4" s="1"/>
  <c r="K307" i="4"/>
  <c r="J307" i="4" s="1"/>
  <c r="K308" i="4"/>
  <c r="J308" i="4" s="1"/>
  <c r="K309" i="4"/>
  <c r="J309" i="4" s="1"/>
  <c r="K310" i="4"/>
  <c r="J310" i="4" s="1"/>
  <c r="K311" i="4"/>
  <c r="J311" i="4" s="1"/>
  <c r="K312" i="4"/>
  <c r="J312" i="4" s="1"/>
  <c r="K313" i="4"/>
  <c r="J313" i="4" s="1"/>
  <c r="K314" i="4"/>
  <c r="J314" i="4" s="1"/>
  <c r="K315" i="4"/>
  <c r="J315" i="4" s="1"/>
  <c r="K316" i="4"/>
  <c r="J316" i="4" s="1"/>
  <c r="K317" i="4"/>
  <c r="J317" i="4" s="1"/>
  <c r="K318" i="4"/>
  <c r="J318" i="4" s="1"/>
  <c r="K319" i="4"/>
  <c r="J319" i="4" s="1"/>
  <c r="K320" i="4"/>
  <c r="J320" i="4" s="1"/>
  <c r="K321" i="4"/>
  <c r="J321" i="4" s="1"/>
  <c r="K322" i="4"/>
  <c r="J322" i="4" s="1"/>
  <c r="K323" i="4"/>
  <c r="J323" i="4" s="1"/>
  <c r="K324" i="4"/>
  <c r="J324" i="4" s="1"/>
  <c r="K325" i="4"/>
  <c r="J325" i="4" s="1"/>
  <c r="K326" i="4"/>
  <c r="J326" i="4" s="1"/>
  <c r="K327" i="4"/>
  <c r="J327" i="4" s="1"/>
  <c r="K328" i="4"/>
  <c r="J328" i="4" s="1"/>
  <c r="K329" i="4"/>
  <c r="J329" i="4" s="1"/>
  <c r="K330" i="4"/>
  <c r="J330" i="4" s="1"/>
  <c r="K331" i="4"/>
  <c r="J331" i="4" s="1"/>
  <c r="K332" i="4"/>
  <c r="J332" i="4" s="1"/>
  <c r="K333" i="4"/>
  <c r="J333" i="4" s="1"/>
  <c r="K334" i="4"/>
  <c r="J334" i="4" s="1"/>
  <c r="K335" i="4"/>
  <c r="J335" i="4" s="1"/>
  <c r="K336" i="4"/>
  <c r="J336" i="4" s="1"/>
  <c r="K337" i="4"/>
  <c r="J337" i="4" s="1"/>
  <c r="K338" i="4"/>
  <c r="J338" i="4" s="1"/>
  <c r="K339" i="4"/>
  <c r="J339" i="4" s="1"/>
  <c r="K340" i="4"/>
  <c r="J340" i="4" s="1"/>
  <c r="K341" i="4"/>
  <c r="J341" i="4" s="1"/>
  <c r="K342" i="4"/>
  <c r="J342" i="4" s="1"/>
  <c r="K343" i="4"/>
  <c r="J343" i="4" s="1"/>
  <c r="K344" i="4"/>
  <c r="J344" i="4" s="1"/>
  <c r="K345" i="4"/>
  <c r="J345" i="4" s="1"/>
  <c r="K346" i="4"/>
  <c r="J346" i="4" s="1"/>
  <c r="K347" i="4"/>
  <c r="J347" i="4" s="1"/>
  <c r="K348" i="4"/>
  <c r="J348" i="4" s="1"/>
  <c r="K349" i="4"/>
  <c r="J349" i="4" s="1"/>
  <c r="K350" i="4"/>
  <c r="J350" i="4" s="1"/>
  <c r="K351" i="4"/>
  <c r="J351" i="4" s="1"/>
  <c r="K352" i="4"/>
  <c r="J352" i="4" s="1"/>
  <c r="K353" i="4"/>
  <c r="J353" i="4" s="1"/>
  <c r="K354" i="4"/>
  <c r="J354" i="4" s="1"/>
  <c r="K355" i="4"/>
  <c r="J355" i="4" s="1"/>
  <c r="K356" i="4"/>
  <c r="J356" i="4" s="1"/>
  <c r="K357" i="4"/>
  <c r="J357" i="4" s="1"/>
  <c r="K358" i="4"/>
  <c r="J358" i="4" s="1"/>
  <c r="K359" i="4"/>
  <c r="J359" i="4" s="1"/>
  <c r="K360" i="4"/>
  <c r="J360" i="4" s="1"/>
  <c r="K361" i="4"/>
  <c r="J361" i="4" s="1"/>
  <c r="K362" i="4"/>
  <c r="J362" i="4" s="1"/>
  <c r="K363" i="4"/>
  <c r="J363" i="4" s="1"/>
  <c r="K364" i="4"/>
  <c r="J364" i="4" s="1"/>
  <c r="K365" i="4"/>
  <c r="J365" i="4" s="1"/>
  <c r="K366" i="4"/>
  <c r="J366" i="4" s="1"/>
  <c r="K367" i="4"/>
  <c r="J367" i="4" s="1"/>
  <c r="K368" i="4"/>
  <c r="J368" i="4" s="1"/>
  <c r="K369" i="4"/>
  <c r="J369" i="4" s="1"/>
  <c r="K370" i="4"/>
  <c r="J370" i="4" s="1"/>
  <c r="K371" i="4"/>
  <c r="J371" i="4" s="1"/>
  <c r="K372" i="4"/>
  <c r="J372" i="4" s="1"/>
  <c r="K373" i="4"/>
  <c r="J373" i="4" s="1"/>
  <c r="K374" i="4"/>
  <c r="J374" i="4" s="1"/>
  <c r="K375" i="4"/>
  <c r="J375" i="4" s="1"/>
  <c r="K376" i="4"/>
  <c r="J376" i="4" s="1"/>
  <c r="K377" i="4"/>
  <c r="J377" i="4" s="1"/>
  <c r="K378" i="4"/>
  <c r="J378" i="4" s="1"/>
  <c r="K379" i="4"/>
  <c r="J379" i="4" s="1"/>
  <c r="K380" i="4"/>
  <c r="J380" i="4" s="1"/>
  <c r="K381" i="4"/>
  <c r="J381" i="4" s="1"/>
  <c r="K382" i="4"/>
  <c r="J382" i="4" s="1"/>
  <c r="K383" i="4"/>
  <c r="J383" i="4" s="1"/>
  <c r="K384" i="4"/>
  <c r="J384" i="4" s="1"/>
  <c r="K385" i="4"/>
  <c r="J385" i="4" s="1"/>
  <c r="K386" i="4"/>
  <c r="J386" i="4" s="1"/>
  <c r="K387" i="4"/>
  <c r="J387" i="4" s="1"/>
  <c r="K388" i="4"/>
  <c r="J388" i="4" s="1"/>
  <c r="K389" i="4"/>
  <c r="J389" i="4" s="1"/>
  <c r="K390" i="4"/>
  <c r="J390" i="4" s="1"/>
  <c r="K391" i="4"/>
  <c r="J391" i="4" s="1"/>
  <c r="K392" i="4"/>
  <c r="J392" i="4" s="1"/>
  <c r="K393" i="4"/>
  <c r="J393" i="4" s="1"/>
  <c r="K394" i="4"/>
  <c r="J394" i="4" s="1"/>
  <c r="K395" i="4"/>
  <c r="J395" i="4" s="1"/>
  <c r="K396" i="4"/>
  <c r="J396" i="4" s="1"/>
  <c r="H80" i="26" l="1"/>
  <c r="H9" i="26"/>
  <c r="H59" i="26"/>
  <c r="H56" i="26"/>
  <c r="H32" i="26"/>
  <c r="H22" i="26"/>
  <c r="H68" i="26"/>
  <c r="H99" i="26"/>
  <c r="H58" i="26"/>
  <c r="H92" i="26"/>
  <c r="H70" i="26"/>
  <c r="H72" i="26"/>
  <c r="H91" i="26"/>
  <c r="H34" i="26"/>
  <c r="H133" i="26"/>
  <c r="H145" i="26"/>
  <c r="H67" i="26"/>
  <c r="H139" i="26"/>
  <c r="H83" i="26"/>
  <c r="H115" i="26"/>
  <c r="H47" i="26"/>
  <c r="H27" i="26"/>
  <c r="H61" i="26"/>
  <c r="H98" i="26"/>
  <c r="H114" i="26"/>
  <c r="H45" i="26"/>
  <c r="H131" i="26"/>
  <c r="H15" i="26"/>
  <c r="H137" i="26"/>
  <c r="H111" i="26"/>
  <c r="H76" i="26"/>
  <c r="H88" i="26"/>
  <c r="H48" i="26"/>
  <c r="H121" i="26"/>
  <c r="H60" i="26"/>
  <c r="H144" i="26"/>
  <c r="H113" i="26"/>
  <c r="H53" i="26"/>
  <c r="H75" i="26"/>
  <c r="H119" i="26"/>
  <c r="H74" i="26"/>
  <c r="H116" i="26"/>
  <c r="H183" i="26"/>
  <c r="H120" i="26"/>
  <c r="H136" i="26"/>
  <c r="H216" i="26"/>
  <c r="H151" i="26"/>
  <c r="H176" i="26"/>
  <c r="H157" i="26"/>
  <c r="H17" i="26"/>
  <c r="H135" i="26"/>
  <c r="H210" i="26"/>
  <c r="H39" i="26"/>
  <c r="H65" i="26"/>
  <c r="H215" i="26"/>
  <c r="H11" i="26"/>
  <c r="H194" i="26"/>
  <c r="H42" i="26"/>
  <c r="H185" i="26"/>
  <c r="H112" i="26"/>
  <c r="H125" i="26"/>
  <c r="H220" i="26"/>
  <c r="H138" i="26"/>
  <c r="H10" i="26"/>
  <c r="H23" i="26"/>
  <c r="H89" i="26"/>
  <c r="H71" i="26"/>
  <c r="H95" i="26"/>
  <c r="H214" i="26"/>
  <c r="H29" i="26"/>
  <c r="H126" i="26"/>
  <c r="H110" i="26"/>
  <c r="H195" i="26"/>
  <c r="H13" i="26"/>
  <c r="H109" i="26"/>
  <c r="H25" i="26"/>
  <c r="H128" i="26"/>
  <c r="H211" i="26"/>
  <c r="H12" i="26"/>
  <c r="H55" i="26"/>
  <c r="H118" i="26"/>
  <c r="H54" i="26"/>
  <c r="H46" i="26"/>
  <c r="H79" i="26"/>
  <c r="H186" i="26"/>
  <c r="H123" i="26"/>
  <c r="H37" i="26"/>
  <c r="H199" i="26"/>
  <c r="H130" i="26"/>
  <c r="H19" i="26"/>
  <c r="H208" i="26"/>
  <c r="H26" i="26"/>
  <c r="H108" i="26"/>
  <c r="H41" i="26"/>
  <c r="H201" i="26"/>
  <c r="H94" i="26"/>
  <c r="H16" i="26"/>
  <c r="H160" i="26"/>
  <c r="H44" i="26"/>
  <c r="H154" i="26"/>
  <c r="H84" i="26"/>
  <c r="H148" i="26"/>
  <c r="H153" i="26"/>
  <c r="H81" i="26"/>
  <c r="H204" i="26"/>
  <c r="H77" i="26"/>
  <c r="H172" i="26"/>
  <c r="H64" i="26"/>
  <c r="H161" i="26"/>
  <c r="H196" i="26"/>
  <c r="H51" i="26"/>
  <c r="H82" i="26"/>
  <c r="H209" i="26"/>
  <c r="H101" i="26"/>
  <c r="H187" i="26"/>
  <c r="H87" i="26"/>
  <c r="H14" i="26"/>
  <c r="H102" i="26"/>
  <c r="H181" i="26"/>
  <c r="H30" i="26"/>
  <c r="H197" i="26"/>
  <c r="H159" i="26"/>
  <c r="H107" i="26"/>
  <c r="H191" i="26"/>
  <c r="H62" i="26"/>
  <c r="H147" i="26"/>
  <c r="H141" i="26"/>
  <c r="H93" i="26"/>
  <c r="H78" i="26"/>
  <c r="H85" i="26"/>
  <c r="H103" i="26"/>
  <c r="H163" i="26"/>
  <c r="H127" i="26"/>
  <c r="H66" i="26"/>
  <c r="H97" i="26"/>
  <c r="H202" i="26"/>
  <c r="H18" i="26"/>
  <c r="H36" i="26"/>
  <c r="H177" i="26"/>
  <c r="H100" i="26"/>
  <c r="H38" i="26"/>
  <c r="H203" i="26"/>
  <c r="H86" i="26"/>
  <c r="H205" i="26"/>
  <c r="H73" i="26"/>
  <c r="H21" i="26"/>
  <c r="H146" i="26"/>
  <c r="H218" i="26"/>
  <c r="H69" i="26"/>
  <c r="H140" i="26"/>
  <c r="H31" i="26"/>
  <c r="H52" i="26"/>
  <c r="H134" i="26"/>
  <c r="H200" i="26"/>
  <c r="H117" i="26"/>
  <c r="H193" i="26"/>
  <c r="H158" i="26"/>
  <c r="H142" i="26"/>
  <c r="H166" i="26"/>
  <c r="H150" i="26"/>
  <c r="H164" i="26"/>
  <c r="H152" i="26"/>
  <c r="H219" i="26"/>
  <c r="H20" i="26"/>
  <c r="H168" i="26"/>
  <c r="H57" i="26"/>
  <c r="H104" i="26"/>
  <c r="H149" i="26"/>
  <c r="H8" i="26"/>
  <c r="H217" i="26"/>
  <c r="H63" i="26"/>
  <c r="K8" i="4"/>
  <c r="J8" i="4" l="1"/>
  <c r="H35" i="26" l="1"/>
  <c r="H129" i="26"/>
  <c r="A227" i="26"/>
  <c r="A226" i="26"/>
  <c r="A225" i="26"/>
  <c r="A224" i="26"/>
  <c r="A223" i="26"/>
  <c r="A222" i="26"/>
  <c r="A221" i="26"/>
  <c r="A220" i="26"/>
  <c r="A219" i="26"/>
  <c r="A218" i="26"/>
  <c r="A217" i="26"/>
  <c r="A216" i="26"/>
  <c r="A215" i="26"/>
  <c r="A214" i="26"/>
  <c r="A213" i="26"/>
  <c r="A212" i="26"/>
  <c r="A211" i="26"/>
  <c r="A210" i="26"/>
  <c r="A209" i="26"/>
  <c r="A208" i="26"/>
  <c r="A207" i="26"/>
  <c r="A206" i="26"/>
  <c r="A205" i="26"/>
  <c r="A204" i="26"/>
  <c r="A203" i="26"/>
  <c r="A202" i="26"/>
  <c r="A201" i="26"/>
  <c r="A162" i="26"/>
  <c r="A161" i="26"/>
  <c r="A160" i="26"/>
  <c r="A159" i="26"/>
  <c r="A158" i="26"/>
  <c r="A157" i="26"/>
  <c r="A156" i="26"/>
  <c r="A155" i="26"/>
  <c r="A154" i="26"/>
  <c r="A153" i="26"/>
  <c r="A152" i="26"/>
  <c r="A151" i="26"/>
  <c r="A150" i="26"/>
  <c r="A149" i="26"/>
  <c r="A148" i="26"/>
  <c r="A147" i="26"/>
  <c r="A146" i="26"/>
  <c r="A145" i="26"/>
  <c r="A144" i="26"/>
  <c r="A143" i="26"/>
  <c r="A142" i="26"/>
  <c r="A141" i="26"/>
  <c r="A140" i="26"/>
  <c r="A139" i="26"/>
  <c r="A138" i="26"/>
  <c r="A137" i="26"/>
  <c r="A136" i="26"/>
  <c r="A135" i="26"/>
  <c r="A134" i="26"/>
  <c r="A133" i="26"/>
  <c r="A132" i="26"/>
  <c r="A131" i="26"/>
  <c r="A130" i="26"/>
  <c r="A129" i="26"/>
  <c r="A128" i="26"/>
  <c r="A127" i="26"/>
  <c r="A126" i="26"/>
  <c r="A125" i="26"/>
  <c r="A124" i="26"/>
  <c r="A123" i="26"/>
  <c r="A122" i="26"/>
  <c r="A121" i="26"/>
  <c r="A120" i="26"/>
  <c r="A119" i="26"/>
  <c r="A118" i="26"/>
  <c r="A117" i="26"/>
  <c r="A116" i="26"/>
  <c r="A115" i="26"/>
  <c r="A114" i="26"/>
  <c r="A113" i="26"/>
  <c r="A112" i="26"/>
  <c r="A111" i="26"/>
  <c r="A110" i="26"/>
  <c r="A109" i="26"/>
  <c r="A108" i="26"/>
  <c r="A107" i="26"/>
  <c r="A106" i="26"/>
  <c r="A105" i="26"/>
  <c r="A104" i="26"/>
  <c r="A103" i="26"/>
  <c r="A102" i="26"/>
  <c r="A101" i="26"/>
  <c r="A100" i="26"/>
  <c r="A99" i="26"/>
  <c r="A98" i="26"/>
  <c r="A97" i="26"/>
  <c r="A96" i="26"/>
  <c r="A95" i="26"/>
  <c r="A94" i="26"/>
  <c r="A93" i="26"/>
  <c r="A92" i="26"/>
  <c r="A91" i="26"/>
  <c r="A90" i="26"/>
  <c r="A89" i="26"/>
  <c r="A88" i="26"/>
  <c r="A87" i="26"/>
  <c r="A86" i="26"/>
  <c r="A85" i="26"/>
  <c r="A84" i="26"/>
  <c r="A83" i="26"/>
  <c r="A82" i="26"/>
  <c r="A81" i="26"/>
  <c r="A80" i="26"/>
  <c r="A79" i="26"/>
  <c r="A78" i="26"/>
  <c r="A77" i="26"/>
  <c r="A76" i="26"/>
  <c r="A75" i="26"/>
  <c r="A74" i="26"/>
  <c r="A73" i="26"/>
  <c r="A72" i="26"/>
  <c r="A71" i="26"/>
  <c r="A70" i="26"/>
  <c r="A69" i="26"/>
  <c r="A68" i="26"/>
  <c r="A67" i="26"/>
  <c r="A66" i="26"/>
  <c r="A65" i="26"/>
  <c r="A64" i="26"/>
  <c r="A63" i="26"/>
  <c r="A62" i="26"/>
  <c r="A61" i="26"/>
  <c r="A60" i="26"/>
  <c r="A59" i="26"/>
  <c r="A58" i="26"/>
  <c r="A57" i="26"/>
  <c r="A56" i="26"/>
  <c r="A55" i="26"/>
  <c r="A54" i="26"/>
  <c r="A53" i="26"/>
  <c r="A52" i="26"/>
  <c r="A51" i="26"/>
  <c r="A50" i="26"/>
  <c r="A49" i="26"/>
  <c r="A48" i="26"/>
  <c r="A47" i="26"/>
  <c r="A46" i="26"/>
  <c r="A45" i="26"/>
  <c r="A44" i="26"/>
  <c r="A43" i="26"/>
  <c r="A42" i="26"/>
  <c r="A41" i="26"/>
  <c r="A40" i="26"/>
  <c r="A39" i="26"/>
  <c r="A38" i="26"/>
  <c r="A37" i="26"/>
  <c r="A36" i="26"/>
  <c r="A35" i="26"/>
  <c r="A34" i="26"/>
  <c r="A33" i="26"/>
  <c r="A32" i="26"/>
  <c r="A31" i="26"/>
  <c r="A30" i="26"/>
  <c r="A29" i="26"/>
  <c r="A28" i="26"/>
  <c r="A27" i="26"/>
  <c r="A26" i="26"/>
  <c r="A25" i="26"/>
  <c r="A24" i="26"/>
  <c r="A23" i="26"/>
  <c r="A22" i="26"/>
  <c r="A21" i="26"/>
  <c r="A20" i="26"/>
  <c r="A19" i="26"/>
  <c r="A18" i="26"/>
  <c r="A17" i="26"/>
  <c r="A16" i="26"/>
  <c r="A8" i="26"/>
  <c r="A9" i="26"/>
  <c r="A10" i="26"/>
  <c r="A11" i="26"/>
  <c r="A12" i="26"/>
  <c r="A13" i="26"/>
  <c r="A14" i="26"/>
  <c r="A15" i="26"/>
  <c r="C8" i="26"/>
  <c r="D8" i="26"/>
  <c r="E8" i="26"/>
  <c r="G8" i="2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186"/>
          </rPr>
          <t>Tuščių eilučių skaičius</t>
        </r>
      </text>
    </comment>
    <comment ref="O7" authorId="0" shapeId="0" xr:uid="{00000000-0006-0000-0100-000002000000}">
      <text>
        <r>
          <rPr>
            <b/>
            <sz val="9"/>
            <color indexed="81"/>
            <rFont val="Tahoma"/>
            <family val="2"/>
            <charset val="186"/>
          </rPr>
          <t>Nuo parašytos datos</t>
        </r>
      </text>
    </comment>
  </commentList>
</comments>
</file>

<file path=xl/sharedStrings.xml><?xml version="1.0" encoding="utf-8"?>
<sst xmlns="http://schemas.openxmlformats.org/spreadsheetml/2006/main" count="2493" uniqueCount="545">
  <si>
    <t>Nr.</t>
  </si>
  <si>
    <t>Vardas</t>
  </si>
  <si>
    <t>Pavardė</t>
  </si>
  <si>
    <t>Gim.data</t>
  </si>
  <si>
    <t>Miestas</t>
  </si>
  <si>
    <t>Klubas</t>
  </si>
  <si>
    <t>Vieta</t>
  </si>
  <si>
    <t>Eilė</t>
  </si>
  <si>
    <t>Lytis</t>
  </si>
  <si>
    <t>Grupė</t>
  </si>
  <si>
    <t>Nuotolis</t>
  </si>
  <si>
    <t>V</t>
  </si>
  <si>
    <t>M</t>
  </si>
  <si>
    <t>Grupės</t>
  </si>
  <si>
    <t>Metai (iki)</t>
  </si>
  <si>
    <t>Nr</t>
  </si>
  <si>
    <t>Nuotoliai</t>
  </si>
  <si>
    <t>Gimimo data</t>
  </si>
  <si>
    <t>Rezultatas</t>
  </si>
  <si>
    <t xml:space="preserve"> </t>
  </si>
  <si>
    <t>Lukas</t>
  </si>
  <si>
    <t>Tomas</t>
  </si>
  <si>
    <t>Martynas</t>
  </si>
  <si>
    <t>BENDRAS PROTOKOLAS</t>
  </si>
  <si>
    <t>DALYVIŲ SĄRAŠAS</t>
  </si>
  <si>
    <t>Matas</t>
  </si>
  <si>
    <t>Damidavičiūtė</t>
  </si>
  <si>
    <t>Airidas</t>
  </si>
  <si>
    <t>Mantas</t>
  </si>
  <si>
    <t>Račiukaitytė</t>
  </si>
  <si>
    <t>Neda</t>
  </si>
  <si>
    <t>Eglė</t>
  </si>
  <si>
    <t>Čapskytė</t>
  </si>
  <si>
    <t>Arnas</t>
  </si>
  <si>
    <t>Rokas</t>
  </si>
  <si>
    <t>Edvinas</t>
  </si>
  <si>
    <t>Milvydas</t>
  </si>
  <si>
    <t>Edgaras</t>
  </si>
  <si>
    <t>Deividas</t>
  </si>
  <si>
    <t>Oželas</t>
  </si>
  <si>
    <t>Viltė</t>
  </si>
  <si>
    <t>Blaževičius</t>
  </si>
  <si>
    <t>Simas</t>
  </si>
  <si>
    <t>Kajus</t>
  </si>
  <si>
    <t>Mykolas</t>
  </si>
  <si>
    <t>Raigirdas</t>
  </si>
  <si>
    <t>Jostas</t>
  </si>
  <si>
    <t>Riškevičiūtė</t>
  </si>
  <si>
    <t>Kamilė</t>
  </si>
  <si>
    <t>Ravinis</t>
  </si>
  <si>
    <t>Nojus</t>
  </si>
  <si>
    <t>Lukoševičius</t>
  </si>
  <si>
    <t>Jokūbas</t>
  </si>
  <si>
    <t>Damidavičius</t>
  </si>
  <si>
    <t>Eimantas</t>
  </si>
  <si>
    <t>Paulius</t>
  </si>
  <si>
    <t>Pumeris</t>
  </si>
  <si>
    <t>Arijus</t>
  </si>
  <si>
    <t>Ernestas</t>
  </si>
  <si>
    <t>Modestas</t>
  </si>
  <si>
    <t>Marijus</t>
  </si>
  <si>
    <t>Jonava</t>
  </si>
  <si>
    <t>Asta</t>
  </si>
  <si>
    <t>Venskaitytė</t>
  </si>
  <si>
    <t>Vilkaviškio LASK</t>
  </si>
  <si>
    <t>Vilkaviškis</t>
  </si>
  <si>
    <t>Arūnas</t>
  </si>
  <si>
    <t>Valuckis</t>
  </si>
  <si>
    <t>Kauno BMK</t>
  </si>
  <si>
    <t>Kaunas</t>
  </si>
  <si>
    <t>Audrius</t>
  </si>
  <si>
    <t>Liobikas</t>
  </si>
  <si>
    <t>Vėtra</t>
  </si>
  <si>
    <t>Panevėžys</t>
  </si>
  <si>
    <t>Ermilė</t>
  </si>
  <si>
    <t>Liobikaitė</t>
  </si>
  <si>
    <t>Donatas</t>
  </si>
  <si>
    <t>Kaišiadorys Bėga</t>
  </si>
  <si>
    <t>Rolandas</t>
  </si>
  <si>
    <t>Bieliūnas</t>
  </si>
  <si>
    <t>Šiaulių Rajonas</t>
  </si>
  <si>
    <t>Remigijus</t>
  </si>
  <si>
    <t>Zalumskis</t>
  </si>
  <si>
    <t>Jurgita</t>
  </si>
  <si>
    <t>Marijampolė</t>
  </si>
  <si>
    <t>Gediminas</t>
  </si>
  <si>
    <t>Kabišaitis</t>
  </si>
  <si>
    <t>Gražvydas</t>
  </si>
  <si>
    <t>Jusaitis</t>
  </si>
  <si>
    <t>BK Dzūkija</t>
  </si>
  <si>
    <t>Alytus</t>
  </si>
  <si>
    <t>Bėgimo klubas</t>
  </si>
  <si>
    <t>Algimantas</t>
  </si>
  <si>
    <t>Vilnius</t>
  </si>
  <si>
    <t>Gradeckas</t>
  </si>
  <si>
    <t>Dzūkija</t>
  </si>
  <si>
    <t>Vidas</t>
  </si>
  <si>
    <t>Totilas</t>
  </si>
  <si>
    <t>Andrius</t>
  </si>
  <si>
    <t>Vaidotas</t>
  </si>
  <si>
    <t>Alionis</t>
  </si>
  <si>
    <t>Vadimas</t>
  </si>
  <si>
    <t>Makušinas</t>
  </si>
  <si>
    <t>Vaida</t>
  </si>
  <si>
    <t>Damidavičienė</t>
  </si>
  <si>
    <t>Grabys</t>
  </si>
  <si>
    <t>Petras</t>
  </si>
  <si>
    <t>Mėta</t>
  </si>
  <si>
    <t>Bačanskytė</t>
  </si>
  <si>
    <t>Karolis</t>
  </si>
  <si>
    <t>Giedrius</t>
  </si>
  <si>
    <t>Tamulaitis</t>
  </si>
  <si>
    <t>Lina</t>
  </si>
  <si>
    <t>Buinauskienė</t>
  </si>
  <si>
    <t>Karmėlava</t>
  </si>
  <si>
    <t>Stasiukaitis</t>
  </si>
  <si>
    <t>Dainius</t>
  </si>
  <si>
    <t>Klebauskas</t>
  </si>
  <si>
    <t>Gintautas</t>
  </si>
  <si>
    <t>Kęstutis</t>
  </si>
  <si>
    <t>Abromaitis</t>
  </si>
  <si>
    <t>Pakruojis</t>
  </si>
  <si>
    <t>Marius</t>
  </si>
  <si>
    <t>Aistė</t>
  </si>
  <si>
    <t>Rima</t>
  </si>
  <si>
    <t>Vaitiekienė</t>
  </si>
  <si>
    <t>Dalia</t>
  </si>
  <si>
    <t>Lukošienė</t>
  </si>
  <si>
    <t>Mindaugas</t>
  </si>
  <si>
    <t>Stiklickas</t>
  </si>
  <si>
    <t>Garliava</t>
  </si>
  <si>
    <t>Lukošaitis</t>
  </si>
  <si>
    <t>Mikas</t>
  </si>
  <si>
    <t>Montvilas</t>
  </si>
  <si>
    <t>Tamošaitytė</t>
  </si>
  <si>
    <t>Aurėja</t>
  </si>
  <si>
    <t>Žalandauskaitė</t>
  </si>
  <si>
    <t>Užkuraitytė</t>
  </si>
  <si>
    <t>Hartmut</t>
  </si>
  <si>
    <t>Mittelstadt</t>
  </si>
  <si>
    <t>HC Dzūkija Alytus</t>
  </si>
  <si>
    <t>Mineikis</t>
  </si>
  <si>
    <t>Šufinskas</t>
  </si>
  <si>
    <t>Petkus</t>
  </si>
  <si>
    <t>Paulina</t>
  </si>
  <si>
    <t>Kelmė</t>
  </si>
  <si>
    <t>Valdas</t>
  </si>
  <si>
    <t>Gintaras</t>
  </si>
  <si>
    <t>Eniulaitis</t>
  </si>
  <si>
    <t>Sofija</t>
  </si>
  <si>
    <t>Norvaišaitė</t>
  </si>
  <si>
    <t>Drąsutis</t>
  </si>
  <si>
    <t>Jonas</t>
  </si>
  <si>
    <t>Krokas</t>
  </si>
  <si>
    <t>Kauno R.</t>
  </si>
  <si>
    <t>Bartninkai</t>
  </si>
  <si>
    <t>`</t>
  </si>
  <si>
    <t>Riešė</t>
  </si>
  <si>
    <t>Ieva</t>
  </si>
  <si>
    <t>Luka</t>
  </si>
  <si>
    <t>Domas</t>
  </si>
  <si>
    <t>Gorskis</t>
  </si>
  <si>
    <t>LBMA tarpklubinės taurės 14-as etapas</t>
  </si>
  <si>
    <t>Vidžiūnas</t>
  </si>
  <si>
    <t>Inga</t>
  </si>
  <si>
    <t>Velička</t>
  </si>
  <si>
    <t>Štramaitis</t>
  </si>
  <si>
    <t>Viktorija</t>
  </si>
  <si>
    <t>Ņikita</t>
  </si>
  <si>
    <t>Bogdanovs</t>
  </si>
  <si>
    <t>Elīna</t>
  </si>
  <si>
    <t>Gumarova</t>
  </si>
  <si>
    <t>Ričardas</t>
  </si>
  <si>
    <t>Duonelavičius</t>
  </si>
  <si>
    <t>Valantiejienė</t>
  </si>
  <si>
    <t>Silius</t>
  </si>
  <si>
    <t>Teresė</t>
  </si>
  <si>
    <t>Bulkevičiūtė</t>
  </si>
  <si>
    <t>Irma</t>
  </si>
  <si>
    <t>Stumbriene</t>
  </si>
  <si>
    <t>Aleksandra</t>
  </si>
  <si>
    <t>Čechova</t>
  </si>
  <si>
    <t>Toma</t>
  </si>
  <si>
    <t>Augustaityte</t>
  </si>
  <si>
    <t>Povilavičius</t>
  </si>
  <si>
    <t>Verikas</t>
  </si>
  <si>
    <t>Urtė</t>
  </si>
  <si>
    <t>Dubickaitė</t>
  </si>
  <si>
    <t>Karilė</t>
  </si>
  <si>
    <t>Vitkauskaitė</t>
  </si>
  <si>
    <t>Berta</t>
  </si>
  <si>
    <t>Vaišnoraitė</t>
  </si>
  <si>
    <t>Gedeminas</t>
  </si>
  <si>
    <t>Tamošauskas</t>
  </si>
  <si>
    <t>Bruožytė</t>
  </si>
  <si>
    <t>Mija</t>
  </si>
  <si>
    <t>Jonavičiūtė</t>
  </si>
  <si>
    <t>Gustė</t>
  </si>
  <si>
    <t>Pranckūnas</t>
  </si>
  <si>
    <t>Marazas</t>
  </si>
  <si>
    <t>Žemyna</t>
  </si>
  <si>
    <t>Astromskaitė</t>
  </si>
  <si>
    <t>Marija</t>
  </si>
  <si>
    <t>Marčiulaitytė</t>
  </si>
  <si>
    <t>Dovydas</t>
  </si>
  <si>
    <t>Vilmantė</t>
  </si>
  <si>
    <t>Paulauskaitė</t>
  </si>
  <si>
    <t>Konstantinas</t>
  </si>
  <si>
    <t>Pikturna</t>
  </si>
  <si>
    <t>Adrijanas</t>
  </si>
  <si>
    <t>Valavičius</t>
  </si>
  <si>
    <t>Rastokas</t>
  </si>
  <si>
    <t>Atas</t>
  </si>
  <si>
    <t>Varnagirytė</t>
  </si>
  <si>
    <t>Žirkauskaitė</t>
  </si>
  <si>
    <t>Metričenka</t>
  </si>
  <si>
    <t>Gražina</t>
  </si>
  <si>
    <t>Goštautaitė</t>
  </si>
  <si>
    <t>Čyčkų Km.</t>
  </si>
  <si>
    <t>Inžinerija</t>
  </si>
  <si>
    <t>Daugavpils</t>
  </si>
  <si>
    <t>Na, pagauk!</t>
  </si>
  <si>
    <t>SK „Einius“</t>
  </si>
  <si>
    <t>Skrielius</t>
  </si>
  <si>
    <t>Serbickas</t>
  </si>
  <si>
    <t>Glaveckas</t>
  </si>
  <si>
    <t>Reinertas</t>
  </si>
  <si>
    <t>Šalaševičius</t>
  </si>
  <si>
    <t>Gražiškiai</t>
  </si>
  <si>
    <t>Emilija</t>
  </si>
  <si>
    <t>Pirtinaitė</t>
  </si>
  <si>
    <t>Greta</t>
  </si>
  <si>
    <t>Markas</t>
  </si>
  <si>
    <t>Zdebskis</t>
  </si>
  <si>
    <t>Joris</t>
  </si>
  <si>
    <t>Sadauskas</t>
  </si>
  <si>
    <t>Gražiškių gimnazija</t>
  </si>
  <si>
    <t>Ratkelis</t>
  </si>
  <si>
    <t>Kubilius</t>
  </si>
  <si>
    <t>Vidmantas</t>
  </si>
  <si>
    <t>XXIV–asis bėgimas Daktarui Jonui Basanavičiui atminti</t>
  </si>
  <si>
    <t>2025 m lapkričio 22 d.</t>
  </si>
  <si>
    <t>1 (2012 ir jaun.)</t>
  </si>
  <si>
    <t>2 (2010-2011)</t>
  </si>
  <si>
    <t>3 (2008-2009)</t>
  </si>
  <si>
    <t>4 (2006-2007)</t>
  </si>
  <si>
    <t>5 (1986-2005)</t>
  </si>
  <si>
    <t>6 (1975-1985)</t>
  </si>
  <si>
    <t>7 (1974-ir vyr.)</t>
  </si>
  <si>
    <t>8 (2012 ir jaun.)</t>
  </si>
  <si>
    <t>9 (2010-2011)</t>
  </si>
  <si>
    <t>10 (2008-2009)</t>
  </si>
  <si>
    <t>11(2006-2007)</t>
  </si>
  <si>
    <t>12 (1986-2005)</t>
  </si>
  <si>
    <t>13 (1975-1985)</t>
  </si>
  <si>
    <t>14 (1974-ir vyr.)</t>
  </si>
  <si>
    <t>Kontrimas</t>
  </si>
  <si>
    <t>Gytis</t>
  </si>
  <si>
    <t>Aukštikalnis</t>
  </si>
  <si>
    <t>Vaitiekus</t>
  </si>
  <si>
    <t>Ignas</t>
  </si>
  <si>
    <t>Ramonas</t>
  </si>
  <si>
    <t>Rimvydas</t>
  </si>
  <si>
    <t>Prakopimas</t>
  </si>
  <si>
    <t>Zenkevičius</t>
  </si>
  <si>
    <t>Agota</t>
  </si>
  <si>
    <t>Nerijus</t>
  </si>
  <si>
    <t>Ponomariovas</t>
  </si>
  <si>
    <t>Janušis</t>
  </si>
  <si>
    <t>Augustas</t>
  </si>
  <si>
    <t>Zigmantas</t>
  </si>
  <si>
    <t>Ramojus</t>
  </si>
  <si>
    <t>Balevičius</t>
  </si>
  <si>
    <t>Šarūnas</t>
  </si>
  <si>
    <t>Gečiauskas</t>
  </si>
  <si>
    <t>Valdemaras</t>
  </si>
  <si>
    <t>Milkus</t>
  </si>
  <si>
    <t>Laurynas</t>
  </si>
  <si>
    <t>Vorobjovas</t>
  </si>
  <si>
    <t>Neverdauskaitė</t>
  </si>
  <si>
    <t>Aina</t>
  </si>
  <si>
    <t>Jonaitė</t>
  </si>
  <si>
    <t>Kipras</t>
  </si>
  <si>
    <t>Jakštys</t>
  </si>
  <si>
    <t>Ivanauskas</t>
  </si>
  <si>
    <t>Kazakevičiūtė</t>
  </si>
  <si>
    <t>Žydrūnas</t>
  </si>
  <si>
    <t>Stelmokas</t>
  </si>
  <si>
    <t>Daiva</t>
  </si>
  <si>
    <t>Stelmokiene</t>
  </si>
  <si>
    <t>Justė</t>
  </si>
  <si>
    <t>Grėbliūnė</t>
  </si>
  <si>
    <t>Armandas</t>
  </si>
  <si>
    <t>Ulevičius</t>
  </si>
  <si>
    <t>Milčius</t>
  </si>
  <si>
    <t>Rick</t>
  </si>
  <si>
    <t>Kestas</t>
  </si>
  <si>
    <t>Krincius</t>
  </si>
  <si>
    <t>Poška</t>
  </si>
  <si>
    <t>Anželika</t>
  </si>
  <si>
    <t>Parfjonova</t>
  </si>
  <si>
    <t>Anrijs</t>
  </si>
  <si>
    <t>Krumplevskis</t>
  </si>
  <si>
    <t>Adrians</t>
  </si>
  <si>
    <t>Karpovičs</t>
  </si>
  <si>
    <t>Artjoms</t>
  </si>
  <si>
    <t>Stepanovs</t>
  </si>
  <si>
    <t>Vansevičius</t>
  </si>
  <si>
    <t>Ališauskas</t>
  </si>
  <si>
    <t>Staskevičius</t>
  </si>
  <si>
    <t>Milėja</t>
  </si>
  <si>
    <t>Tamulaitytė</t>
  </si>
  <si>
    <t>Tamulaitė</t>
  </si>
  <si>
    <t>Andželina</t>
  </si>
  <si>
    <t>Aleksiūniene</t>
  </si>
  <si>
    <t>Ciplinskas</t>
  </si>
  <si>
    <t>Dievaite</t>
  </si>
  <si>
    <t>Rugile</t>
  </si>
  <si>
    <t>Justinas</t>
  </si>
  <si>
    <t>Dievaitis</t>
  </si>
  <si>
    <t>Renata</t>
  </si>
  <si>
    <t>Jatužienė</t>
  </si>
  <si>
    <t>Arminas</t>
  </si>
  <si>
    <t>Žilinskas</t>
  </si>
  <si>
    <t>Orinta</t>
  </si>
  <si>
    <t>Grigaitė</t>
  </si>
  <si>
    <t>Jurgis</t>
  </si>
  <si>
    <t>Gedrimas</t>
  </si>
  <si>
    <t>Justina</t>
  </si>
  <si>
    <t>Jelinskiene</t>
  </si>
  <si>
    <t>Laimutis</t>
  </si>
  <si>
    <t>Evaldas</t>
  </si>
  <si>
    <t>Juodišius</t>
  </si>
  <si>
    <t>Bielevičiūtė</t>
  </si>
  <si>
    <t>Tadas</t>
  </si>
  <si>
    <t>Dementavičius</t>
  </si>
  <si>
    <t>Sankauskas</t>
  </si>
  <si>
    <t>Aleksa</t>
  </si>
  <si>
    <t>Jorūnė</t>
  </si>
  <si>
    <t>Jankauskaitė</t>
  </si>
  <si>
    <t>Ayrtonas</t>
  </si>
  <si>
    <t>Katilius</t>
  </si>
  <si>
    <t>Ugnė</t>
  </si>
  <si>
    <t>Daugėlaitė</t>
  </si>
  <si>
    <t>Katalėja</t>
  </si>
  <si>
    <t>Ščenikova</t>
  </si>
  <si>
    <t>Radvilas</t>
  </si>
  <si>
    <t>Valančius</t>
  </si>
  <si>
    <t>Justas</t>
  </si>
  <si>
    <t>Mackevičius</t>
  </si>
  <si>
    <t>Adas</t>
  </si>
  <si>
    <t>Šlivinskas</t>
  </si>
  <si>
    <t>Danielius</t>
  </si>
  <si>
    <t>Kušeliovas</t>
  </si>
  <si>
    <t>Paulauskas</t>
  </si>
  <si>
    <t>Emilė</t>
  </si>
  <si>
    <t>Rukaitė</t>
  </si>
  <si>
    <t>Norvaišas</t>
  </si>
  <si>
    <t>Balašaitytė</t>
  </si>
  <si>
    <t>Šimalytė</t>
  </si>
  <si>
    <t>Pransiškus</t>
  </si>
  <si>
    <t>Talandis</t>
  </si>
  <si>
    <t>Melita</t>
  </si>
  <si>
    <t>Strelkauskytė</t>
  </si>
  <si>
    <t>Pakatilytė</t>
  </si>
  <si>
    <t>Smiltė</t>
  </si>
  <si>
    <t>Kalitytė</t>
  </si>
  <si>
    <t>Guogienė</t>
  </si>
  <si>
    <t>Erik</t>
  </si>
  <si>
    <t>Černiavski</t>
  </si>
  <si>
    <t>Aivaras</t>
  </si>
  <si>
    <t>Čekanavičius</t>
  </si>
  <si>
    <t>Tatjana</t>
  </si>
  <si>
    <t>Sakalauskienė</t>
  </si>
  <si>
    <t>Jateiko</t>
  </si>
  <si>
    <t>Aurimas</t>
  </si>
  <si>
    <t>Skinulis</t>
  </si>
  <si>
    <t>Letukis</t>
  </si>
  <si>
    <t>Kovas</t>
  </si>
  <si>
    <t>Petkevičius</t>
  </si>
  <si>
    <t>Elvinas</t>
  </si>
  <si>
    <t>Ribinskas</t>
  </si>
  <si>
    <t>Palšys</t>
  </si>
  <si>
    <t>Egidijus</t>
  </si>
  <si>
    <t>Gylys</t>
  </si>
  <si>
    <t>Vėjas</t>
  </si>
  <si>
    <t>Alčauskis</t>
  </si>
  <si>
    <t>Domantas</t>
  </si>
  <si>
    <t>Dyglys</t>
  </si>
  <si>
    <t>Kulevičius</t>
  </si>
  <si>
    <t>Simonas</t>
  </si>
  <si>
    <t>Vanagas</t>
  </si>
  <si>
    <t>Vedeikis</t>
  </si>
  <si>
    <t>Bolskis</t>
  </si>
  <si>
    <t>Galinaitytė</t>
  </si>
  <si>
    <t>Austėja</t>
  </si>
  <si>
    <t>Šerys</t>
  </si>
  <si>
    <t>Meiliūnas</t>
  </si>
  <si>
    <t>Rimgaudas</t>
  </si>
  <si>
    <t>Bučinskas</t>
  </si>
  <si>
    <t>Rimkus</t>
  </si>
  <si>
    <t>Dautaras</t>
  </si>
  <si>
    <t>Tumavičius</t>
  </si>
  <si>
    <t>Jaremčiukas</t>
  </si>
  <si>
    <t>Geležius</t>
  </si>
  <si>
    <t>Simniškis</t>
  </si>
  <si>
    <t>Abramavičius</t>
  </si>
  <si>
    <t>Zablackas</t>
  </si>
  <si>
    <t>Valentin</t>
  </si>
  <si>
    <t>Sudinkevič</t>
  </si>
  <si>
    <t>Kirsanovas</t>
  </si>
  <si>
    <t>Aleksandras</t>
  </si>
  <si>
    <t>Ostapkovičius</t>
  </si>
  <si>
    <t>Sandra</t>
  </si>
  <si>
    <t>Kulikauskaitė</t>
  </si>
  <si>
    <t>Natas</t>
  </si>
  <si>
    <t>Gintarė</t>
  </si>
  <si>
    <t>Karinauskienė</t>
  </si>
  <si>
    <t>Laimis</t>
  </si>
  <si>
    <t>Juozapavičius</t>
  </si>
  <si>
    <t>Ligita</t>
  </si>
  <si>
    <t>Juozapavičienė</t>
  </si>
  <si>
    <t>Stanevičiūtė</t>
  </si>
  <si>
    <t>Vladas</t>
  </si>
  <si>
    <t>Pirtinas</t>
  </si>
  <si>
    <t>Darius</t>
  </si>
  <si>
    <t>Giedrė</t>
  </si>
  <si>
    <t>Gegužytė</t>
  </si>
  <si>
    <t>Skritulskaitė</t>
  </si>
  <si>
    <t>Kurtinaitis</t>
  </si>
  <si>
    <t>Ainis</t>
  </si>
  <si>
    <t>Grudzinskas</t>
  </si>
  <si>
    <t>Burdzilauskas</t>
  </si>
  <si>
    <t>Janina</t>
  </si>
  <si>
    <t>Kirpšienė</t>
  </si>
  <si>
    <t>Dinas</t>
  </si>
  <si>
    <t>Bujauskas</t>
  </si>
  <si>
    <t>Gustas</t>
  </si>
  <si>
    <t>Kimeris</t>
  </si>
  <si>
    <t>Danielis</t>
  </si>
  <si>
    <t>Bendaravičius</t>
  </si>
  <si>
    <t>Almiras</t>
  </si>
  <si>
    <t>Kavaliauskas</t>
  </si>
  <si>
    <t>Vasiukevičiūtė</t>
  </si>
  <si>
    <t>Alvydas</t>
  </si>
  <si>
    <t>Apanavičius</t>
  </si>
  <si>
    <t>Žiūkas</t>
  </si>
  <si>
    <t>Vytas</t>
  </si>
  <si>
    <t>Vasilevičius</t>
  </si>
  <si>
    <t>Šimkonytė</t>
  </si>
  <si>
    <t>Juozas</t>
  </si>
  <si>
    <t>Pleita</t>
  </si>
  <si>
    <t>Vakaris</t>
  </si>
  <si>
    <t>Bucevičius</t>
  </si>
  <si>
    <t>Makarevičius</t>
  </si>
  <si>
    <t>Almilė</t>
  </si>
  <si>
    <t>Povilavičiūtė</t>
  </si>
  <si>
    <t>Augūnaitė</t>
  </si>
  <si>
    <t>Storpirštis</t>
  </si>
  <si>
    <t>Kristina</t>
  </si>
  <si>
    <t>Chaladauskiene</t>
  </si>
  <si>
    <t>Tarprubežiai</t>
  </si>
  <si>
    <t>PB Run</t>
  </si>
  <si>
    <t>Biržai</t>
  </si>
  <si>
    <t>Kauno Raj</t>
  </si>
  <si>
    <t>Šiauliai</t>
  </si>
  <si>
    <t>Origami runners</t>
  </si>
  <si>
    <t>Mėgėjas</t>
  </si>
  <si>
    <t>Kauno Rajonas</t>
  </si>
  <si>
    <t>Domeikava</t>
  </si>
  <si>
    <t>Vilniaus universitetas</t>
  </si>
  <si>
    <t>Vilkaviskis</t>
  </si>
  <si>
    <t>Telšiai</t>
  </si>
  <si>
    <t>Kelme</t>
  </si>
  <si>
    <t>A.Domaņina sporta klubs</t>
  </si>
  <si>
    <t>Ringaudai</t>
  </si>
  <si>
    <t>B.K. „Jonas Maratonas“</t>
  </si>
  <si>
    <t>JustRun</t>
  </si>
  <si>
    <t>Šiaulių Raj</t>
  </si>
  <si>
    <t>Kelmės sporto centras</t>
  </si>
  <si>
    <t>Kėdainiai</t>
  </si>
  <si>
    <t>Vilniaus R.</t>
  </si>
  <si>
    <t>Vilniaus r. SC</t>
  </si>
  <si>
    <t>Mažeikiai</t>
  </si>
  <si>
    <t>Gražiškių gimnazija/Vilkaviškio LASK</t>
  </si>
  <si>
    <t>Pasvalys</t>
  </si>
  <si>
    <t>BK Maratonas</t>
  </si>
  <si>
    <t>Marijampoė</t>
  </si>
  <si>
    <t>Marijampolės sporto centras</t>
  </si>
  <si>
    <t>Klaipėda</t>
  </si>
  <si>
    <t>TEMPLE Social Club</t>
  </si>
  <si>
    <t>Marijampolės sporto centras/PB Run</t>
  </si>
  <si>
    <t>Marijampolės sporto centras/PB run</t>
  </si>
  <si>
    <t>Marijampolės sporto centras PB run</t>
  </si>
  <si>
    <t>MLASK</t>
  </si>
  <si>
    <t>VĖTRA</t>
  </si>
  <si>
    <t>MSC</t>
  </si>
  <si>
    <t>Žiežmariai</t>
  </si>
  <si>
    <t>BK "Kertus"</t>
  </si>
  <si>
    <t>Marijampolės sporto veteranai</t>
  </si>
  <si>
    <t>OK Klajūnas</t>
  </si>
  <si>
    <t>LBMA tarpklubinės taurės 16-as etapas</t>
  </si>
  <si>
    <t>Vaikų amžiaus grupė (mergaitės) 2012 m. ir jaunesnės</t>
  </si>
  <si>
    <t>Jaunučių amžiaus grupė (mergaitės) 2010 m. - 2011 m.</t>
  </si>
  <si>
    <t>Jaunių amžiaus grupė (merginos) 2008m. - 2009 m.</t>
  </si>
  <si>
    <t>Jaunimo amžiaus grupė (merginos) 2006 m. - 2007 m.</t>
  </si>
  <si>
    <t>Suaugusiųjų amžiaus grupė (moterys) 1986 m. - 2005 m.</t>
  </si>
  <si>
    <t>Veteranų amžiaus grupė (moterys) 1975 m.-1985 m.</t>
  </si>
  <si>
    <t>Veteranų amžiaus grupė (moterys) 1974 m. ir vyresnės</t>
  </si>
  <si>
    <t>Vaikų amžiaus grupė (berniukai) 2012 m. Ir jaunesni</t>
  </si>
  <si>
    <t>Jaunučių amžiaus grupė (berniukai) 2010 m. - 2011 m.</t>
  </si>
  <si>
    <t>Jaunių amžiaus grupė (vaikinai) 2008 m. - 2009 m.</t>
  </si>
  <si>
    <t>Suaugusiųjų amžiaus grupė (vyrai) 1986 m. - 2005 m.</t>
  </si>
  <si>
    <t>Jaunimo amžiaus grupė (vaikinai) 2006 m. - 2007 m.</t>
  </si>
  <si>
    <t xml:space="preserve">Veteranų amžiaus grupė (vyrai) 1975 m. -1985 m. </t>
  </si>
  <si>
    <t>Veteranų amžiaus grupė (vyrai) 1974 M. ir vyresni</t>
  </si>
  <si>
    <t>Mačiulytė</t>
  </si>
  <si>
    <t xml:space="preserve">Eglė </t>
  </si>
  <si>
    <t>Vaitulevičiūtė</t>
  </si>
  <si>
    <t>Zinkevičius</t>
  </si>
  <si>
    <t>Stumbrys</t>
  </si>
  <si>
    <t>Oskaras</t>
  </si>
  <si>
    <t>Kalvelis</t>
  </si>
  <si>
    <t>Švenčionys</t>
  </si>
  <si>
    <t>Aitvaras</t>
  </si>
  <si>
    <t>Enrikas</t>
  </si>
  <si>
    <t>Rudzinskis</t>
  </si>
  <si>
    <t>Dominykas</t>
  </si>
  <si>
    <t>Portoržickis</t>
  </si>
  <si>
    <t>Vičkačkienė</t>
  </si>
  <si>
    <t>2025 m. lapkričio 22 d.</t>
  </si>
  <si>
    <t>M1 (2012 ir jaun.)</t>
  </si>
  <si>
    <t>M2 (2010-2011)</t>
  </si>
  <si>
    <t>M3 (2008-2009)</t>
  </si>
  <si>
    <t>M4 (2006-2007)</t>
  </si>
  <si>
    <t>M5 (1986-2005)</t>
  </si>
  <si>
    <t>M6 (1975-1985)</t>
  </si>
  <si>
    <t>M7 (1974-ir vyr.)</t>
  </si>
  <si>
    <t>V10 (2008-2009)</t>
  </si>
  <si>
    <t>V8 (2012 ir jaun.)</t>
  </si>
  <si>
    <t>V9 (2010-2011)</t>
  </si>
  <si>
    <t>V11(2006-2007)</t>
  </si>
  <si>
    <t>V12 (1986-2005)</t>
  </si>
  <si>
    <t>V13 (1975-1985)</t>
  </si>
  <si>
    <t>V14 (1974-ir vyr.)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</si>
</sst>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400]h:mm:ss\ AM/PM"/>
    <numFmt numFmtId="165" formatCode="yyyy\-mm\-dd;@"/>
    <numFmt numFmtId="166" formatCode="[mm]:ss"/>
    <numFmt numFmtId="167" formatCode="[hh]:mm:ss"/>
  </numFmts>
  <fonts count="33" x14ac:knownFonts="1">
    <font>
      <sz val="10"/>
      <name val="Arial"/>
      <charset val="186"/>
    </font>
    <font>
      <sz val="8"/>
      <name val="Arial"/>
      <family val="2"/>
      <charset val="186"/>
    </font>
    <font>
      <b/>
      <sz val="10"/>
      <name val="Arial"/>
      <family val="2"/>
    </font>
    <font>
      <sz val="10"/>
      <name val="Arial"/>
      <family val="2"/>
      <charset val="186"/>
    </font>
    <font>
      <sz val="10"/>
      <name val="Arial"/>
      <family val="2"/>
    </font>
    <font>
      <b/>
      <i/>
      <sz val="12"/>
      <name val="Arial"/>
      <family val="2"/>
    </font>
    <font>
      <b/>
      <sz val="8"/>
      <name val="Arial"/>
      <family val="2"/>
    </font>
    <font>
      <sz val="10"/>
      <color indexed="10"/>
      <name val="Arial"/>
      <family val="2"/>
    </font>
    <font>
      <b/>
      <sz val="9"/>
      <color indexed="81"/>
      <name val="Tahoma"/>
      <family val="2"/>
      <charset val="186"/>
    </font>
    <font>
      <b/>
      <sz val="10"/>
      <name val="Arial"/>
      <family val="2"/>
      <charset val="186"/>
    </font>
    <font>
      <i/>
      <sz val="10"/>
      <name val="Arial"/>
      <family val="2"/>
    </font>
    <font>
      <sz val="8"/>
      <name val="Arial"/>
      <family val="2"/>
      <charset val="186"/>
    </font>
    <font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2"/>
      <color indexed="14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indexed="10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12"/>
      <color indexed="10"/>
      <name val="Times New Roman"/>
      <family val="1"/>
      <charset val="186"/>
    </font>
    <font>
      <b/>
      <sz val="12"/>
      <color indexed="14"/>
      <name val="Times New Roman"/>
      <family val="1"/>
      <charset val="186"/>
    </font>
    <font>
      <b/>
      <sz val="8"/>
      <name val="Times New Roman"/>
      <family val="1"/>
    </font>
    <font>
      <b/>
      <sz val="10"/>
      <color indexed="10"/>
      <name val="Arial"/>
      <family val="2"/>
    </font>
    <font>
      <sz val="10"/>
      <color indexed="14"/>
      <name val="Arial"/>
      <family val="2"/>
      <charset val="186"/>
    </font>
    <font>
      <sz val="10"/>
      <color rgb="FFFF0000"/>
      <name val="Arial"/>
      <family val="2"/>
      <charset val="186"/>
    </font>
    <font>
      <u/>
      <sz val="10"/>
      <color theme="10"/>
      <name val="Arial"/>
      <family val="2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u/>
      <sz val="10"/>
      <name val="Arial"/>
      <family val="2"/>
      <charset val="186"/>
    </font>
    <font>
      <sz val="14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color rgb="FF0000FF"/>
      <name val="Arial"/>
      <family val="2"/>
      <charset val="186"/>
    </font>
    <font>
      <b/>
      <i/>
      <sz val="12"/>
      <name val="Arial"/>
      <family val="2"/>
      <charset val="186"/>
    </font>
    <font>
      <b/>
      <i/>
      <sz val="10"/>
      <color rgb="FF00008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FFFFFF"/>
      </right>
      <top style="medium">
        <color rgb="FF777777"/>
      </top>
      <bottom style="medium">
        <color rgb="FFFFFFFF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24" fillId="0" borderId="0" applyNumberFormat="0" applyFill="0" applyBorder="0" applyAlignment="0" applyProtection="0"/>
  </cellStyleXfs>
  <cellXfs count="159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5" fillId="0" borderId="0" xfId="1" applyFont="1"/>
    <xf numFmtId="0" fontId="3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10" fillId="0" borderId="0" xfId="1" applyFont="1"/>
    <xf numFmtId="0" fontId="7" fillId="0" borderId="1" xfId="1" applyFont="1" applyBorder="1" applyAlignment="1">
      <alignment horizontal="center"/>
    </xf>
    <xf numFmtId="0" fontId="4" fillId="0" borderId="2" xfId="1" applyFont="1" applyBorder="1" applyAlignment="1">
      <alignment horizontal="right"/>
    </xf>
    <xf numFmtId="0" fontId="2" fillId="0" borderId="3" xfId="1" applyFont="1" applyBorder="1"/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6" fillId="2" borderId="1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165" fontId="6" fillId="2" borderId="1" xfId="1" applyNumberFormat="1" applyFont="1" applyFill="1" applyBorder="1" applyAlignment="1">
      <alignment horizontal="center" vertical="center"/>
    </xf>
    <xf numFmtId="164" fontId="2" fillId="0" borderId="0" xfId="1" applyNumberFormat="1" applyFont="1" applyAlignment="1">
      <alignment horizontal="center"/>
    </xf>
    <xf numFmtId="164" fontId="6" fillId="2" borderId="3" xfId="1" applyNumberFormat="1" applyFont="1" applyFill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4" fillId="0" borderId="0" xfId="1" applyFont="1" applyAlignment="1">
      <alignment horizontal="right"/>
    </xf>
    <xf numFmtId="0" fontId="2" fillId="0" borderId="0" xfId="1" applyFont="1"/>
    <xf numFmtId="45" fontId="2" fillId="0" borderId="1" xfId="1" applyNumberFormat="1" applyFont="1" applyBorder="1" applyAlignment="1">
      <alignment horizontal="center"/>
    </xf>
    <xf numFmtId="0" fontId="3" fillId="0" borderId="0" xfId="0" applyFont="1" applyAlignment="1" applyProtection="1">
      <alignment horizontal="left"/>
      <protection locked="0"/>
    </xf>
    <xf numFmtId="0" fontId="12" fillId="0" borderId="0" xfId="0" applyFont="1" applyAlignment="1">
      <alignment vertical="center" wrapText="1"/>
    </xf>
    <xf numFmtId="14" fontId="12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vertical="center" wrapText="1"/>
    </xf>
    <xf numFmtId="0" fontId="12" fillId="0" borderId="0" xfId="0" applyFont="1" applyAlignment="1">
      <alignment horizontal="center" vertical="top" wrapText="1"/>
    </xf>
    <xf numFmtId="0" fontId="0" fillId="0" borderId="1" xfId="0" applyBorder="1"/>
    <xf numFmtId="0" fontId="13" fillId="0" borderId="0" xfId="0" applyFont="1" applyAlignment="1" applyProtection="1">
      <alignment horizontal="center"/>
      <protection locked="0"/>
    </xf>
    <xf numFmtId="49" fontId="12" fillId="0" borderId="0" xfId="0" applyNumberFormat="1" applyFont="1" applyAlignment="1">
      <alignment horizontal="left"/>
    </xf>
    <xf numFmtId="0" fontId="14" fillId="0" borderId="0" xfId="0" applyFont="1" applyAlignment="1">
      <alignment horizontal="center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horizontal="center"/>
      <protection locked="0"/>
    </xf>
    <xf numFmtId="0" fontId="12" fillId="0" borderId="0" xfId="0" applyFont="1" applyAlignment="1">
      <alignment horizontal="center"/>
    </xf>
    <xf numFmtId="0" fontId="12" fillId="5" borderId="0" xfId="0" applyFont="1" applyFill="1" applyProtection="1">
      <protection locked="0"/>
    </xf>
    <xf numFmtId="0" fontId="12" fillId="4" borderId="1" xfId="0" applyFont="1" applyFill="1" applyBorder="1" applyAlignment="1">
      <alignment horizontal="center"/>
    </xf>
    <xf numFmtId="0" fontId="15" fillId="0" borderId="0" xfId="0" applyFont="1" applyAlignment="1" applyProtection="1">
      <alignment horizontal="center"/>
      <protection locked="0"/>
    </xf>
    <xf numFmtId="0" fontId="15" fillId="0" borderId="0" xfId="0" applyFont="1" applyAlignment="1" applyProtection="1">
      <alignment horizontal="left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2" fillId="5" borderId="0" xfId="0" applyFont="1" applyFill="1" applyAlignment="1" applyProtection="1">
      <alignment horizontal="left" vertical="center"/>
      <protection locked="0"/>
    </xf>
    <xf numFmtId="0" fontId="16" fillId="6" borderId="1" xfId="0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9" fillId="0" borderId="1" xfId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12" fillId="0" borderId="1" xfId="1" applyFont="1" applyBorder="1" applyAlignment="1">
      <alignment horizontal="center"/>
    </xf>
    <xf numFmtId="0" fontId="12" fillId="0" borderId="1" xfId="0" applyFont="1" applyBorder="1" applyProtection="1">
      <protection locked="0"/>
    </xf>
    <xf numFmtId="0" fontId="12" fillId="3" borderId="0" xfId="0" applyFont="1" applyFill="1" applyAlignment="1">
      <alignment horizontal="center"/>
    </xf>
    <xf numFmtId="49" fontId="12" fillId="0" borderId="0" xfId="2" applyNumberFormat="1" applyFont="1" applyAlignment="1">
      <alignment horizontal="center"/>
    </xf>
    <xf numFmtId="3" fontId="12" fillId="0" borderId="0" xfId="0" applyNumberFormat="1" applyFont="1" applyAlignment="1" applyProtection="1">
      <alignment horizontal="center"/>
      <protection locked="0"/>
    </xf>
    <xf numFmtId="0" fontId="20" fillId="0" borderId="0" xfId="0" applyFont="1"/>
    <xf numFmtId="0" fontId="21" fillId="0" borderId="1" xfId="0" applyFont="1" applyBorder="1" applyAlignment="1" applyProtection="1">
      <alignment horizontal="center"/>
      <protection locked="0"/>
    </xf>
    <xf numFmtId="0" fontId="9" fillId="0" borderId="1" xfId="1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65" fontId="2" fillId="0" borderId="0" xfId="0" applyNumberFormat="1" applyFont="1" applyAlignment="1" applyProtection="1">
      <alignment horizontal="center"/>
      <protection locked="0"/>
    </xf>
    <xf numFmtId="0" fontId="2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15" fillId="0" borderId="0" xfId="0" applyNumberFormat="1" applyFont="1" applyAlignment="1" applyProtection="1">
      <alignment horizontal="center" vertical="center"/>
      <protection locked="0"/>
    </xf>
    <xf numFmtId="1" fontId="17" fillId="0" borderId="0" xfId="0" applyNumberFormat="1" applyFont="1" applyAlignment="1">
      <alignment horizontal="center" vertical="center"/>
    </xf>
    <xf numFmtId="1" fontId="12" fillId="0" borderId="1" xfId="0" applyNumberFormat="1" applyFont="1" applyBorder="1" applyAlignment="1" applyProtection="1">
      <alignment horizontal="center" vertical="center"/>
      <protection locked="0"/>
    </xf>
    <xf numFmtId="1" fontId="12" fillId="0" borderId="0" xfId="0" applyNumberFormat="1" applyFont="1" applyAlignment="1" applyProtection="1">
      <alignment horizontal="center" vertical="center"/>
      <protection locked="0"/>
    </xf>
    <xf numFmtId="46" fontId="2" fillId="0" borderId="1" xfId="1" applyNumberFormat="1" applyFont="1" applyBorder="1" applyAlignment="1">
      <alignment horizontal="center"/>
    </xf>
    <xf numFmtId="1" fontId="5" fillId="0" borderId="0" xfId="1" applyNumberFormat="1" applyFont="1" applyAlignment="1">
      <alignment horizontal="center"/>
    </xf>
    <xf numFmtId="1" fontId="6" fillId="2" borderId="1" xfId="1" applyNumberFormat="1" applyFont="1" applyFill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/>
    </xf>
    <xf numFmtId="1" fontId="4" fillId="0" borderId="0" xfId="1" applyNumberFormat="1" applyFont="1" applyAlignment="1">
      <alignment horizontal="center"/>
    </xf>
    <xf numFmtId="1" fontId="0" fillId="7" borderId="1" xfId="0" applyNumberFormat="1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1" fontId="0" fillId="8" borderId="0" xfId="0" applyNumberFormat="1" applyFill="1" applyProtection="1">
      <protection locked="0"/>
    </xf>
    <xf numFmtId="166" fontId="4" fillId="0" borderId="0" xfId="1" applyNumberFormat="1" applyFont="1"/>
    <xf numFmtId="166" fontId="2" fillId="0" borderId="1" xfId="1" applyNumberFormat="1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12" fillId="9" borderId="1" xfId="1" applyFont="1" applyFill="1" applyBorder="1" applyAlignment="1">
      <alignment horizontal="center"/>
    </xf>
    <xf numFmtId="1" fontId="12" fillId="9" borderId="1" xfId="0" applyNumberFormat="1" applyFont="1" applyFill="1" applyBorder="1" applyAlignment="1" applyProtection="1">
      <alignment horizontal="center" vertical="center"/>
      <protection locked="0"/>
    </xf>
    <xf numFmtId="0" fontId="25" fillId="9" borderId="1" xfId="1" applyFont="1" applyFill="1" applyBorder="1" applyAlignment="1">
      <alignment horizontal="center"/>
    </xf>
    <xf numFmtId="1" fontId="25" fillId="9" borderId="1" xfId="0" applyNumberFormat="1" applyFont="1" applyFill="1" applyBorder="1" applyAlignment="1" applyProtection="1">
      <alignment horizontal="center" vertical="center"/>
      <protection locked="0"/>
    </xf>
    <xf numFmtId="0" fontId="25" fillId="9" borderId="1" xfId="1" applyFont="1" applyFill="1" applyBorder="1"/>
    <xf numFmtId="0" fontId="25" fillId="9" borderId="1" xfId="0" applyFont="1" applyFill="1" applyBorder="1" applyAlignment="1" applyProtection="1">
      <alignment horizontal="center"/>
      <protection locked="0"/>
    </xf>
    <xf numFmtId="0" fontId="25" fillId="9" borderId="1" xfId="0" applyFont="1" applyFill="1" applyBorder="1" applyProtection="1">
      <protection locked="0"/>
    </xf>
    <xf numFmtId="0" fontId="17" fillId="0" borderId="0" xfId="0" applyFont="1"/>
    <xf numFmtId="0" fontId="12" fillId="9" borderId="1" xfId="0" applyFont="1" applyFill="1" applyBorder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12" fillId="0" borderId="0" xfId="0" applyFont="1" applyAlignment="1" applyProtection="1">
      <alignment horizontal="right"/>
      <protection locked="0"/>
    </xf>
    <xf numFmtId="0" fontId="17" fillId="0" borderId="0" xfId="0" applyFont="1" applyAlignment="1">
      <alignment horizontal="right"/>
    </xf>
    <xf numFmtId="0" fontId="25" fillId="9" borderId="1" xfId="1" applyFont="1" applyFill="1" applyBorder="1" applyAlignment="1">
      <alignment horizontal="right"/>
    </xf>
    <xf numFmtId="0" fontId="25" fillId="9" borderId="1" xfId="0" applyFont="1" applyFill="1" applyBorder="1" applyAlignment="1" applyProtection="1">
      <alignment horizontal="right"/>
      <protection locked="0"/>
    </xf>
    <xf numFmtId="0" fontId="25" fillId="9" borderId="1" xfId="0" applyFont="1" applyFill="1" applyBorder="1" applyAlignment="1" applyProtection="1">
      <alignment horizontal="right" wrapText="1"/>
      <protection locked="0"/>
    </xf>
    <xf numFmtId="0" fontId="12" fillId="9" borderId="1" xfId="0" applyFont="1" applyFill="1" applyBorder="1" applyAlignment="1" applyProtection="1">
      <alignment horizontal="right"/>
      <protection locked="0"/>
    </xf>
    <xf numFmtId="0" fontId="12" fillId="0" borderId="1" xfId="0" applyFont="1" applyBorder="1" applyAlignment="1" applyProtection="1">
      <alignment horizontal="right"/>
      <protection locked="0"/>
    </xf>
    <xf numFmtId="0" fontId="13" fillId="0" borderId="0" xfId="0" applyFont="1" applyAlignment="1">
      <alignment horizontal="left"/>
    </xf>
    <xf numFmtId="0" fontId="26" fillId="9" borderId="1" xfId="1" applyFont="1" applyFill="1" applyBorder="1" applyAlignment="1">
      <alignment horizontal="left"/>
    </xf>
    <xf numFmtId="0" fontId="26" fillId="9" borderId="1" xfId="0" applyFont="1" applyFill="1" applyBorder="1" applyAlignment="1" applyProtection="1">
      <alignment horizontal="left"/>
      <protection locked="0"/>
    </xf>
    <xf numFmtId="0" fontId="15" fillId="9" borderId="1" xfId="0" applyFont="1" applyFill="1" applyBorder="1" applyAlignment="1" applyProtection="1">
      <alignment horizontal="left"/>
      <protection locked="0"/>
    </xf>
    <xf numFmtId="0" fontId="15" fillId="0" borderId="1" xfId="0" applyFont="1" applyBorder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15" fillId="0" borderId="0" xfId="0" applyFont="1" applyProtection="1">
      <protection locked="0"/>
    </xf>
    <xf numFmtId="14" fontId="25" fillId="9" borderId="1" xfId="1" applyNumberFormat="1" applyFont="1" applyFill="1" applyBorder="1"/>
    <xf numFmtId="0" fontId="25" fillId="9" borderId="2" xfId="1" applyFont="1" applyFill="1" applyBorder="1"/>
    <xf numFmtId="0" fontId="25" fillId="9" borderId="2" xfId="0" applyFont="1" applyFill="1" applyBorder="1" applyProtection="1">
      <protection locked="0"/>
    </xf>
    <xf numFmtId="0" fontId="12" fillId="9" borderId="2" xfId="1" applyFont="1" applyFill="1" applyBorder="1"/>
    <xf numFmtId="0" fontId="12" fillId="9" borderId="2" xfId="0" applyFont="1" applyFill="1" applyBorder="1" applyProtection="1">
      <protection locked="0"/>
    </xf>
    <xf numFmtId="0" fontId="9" fillId="0" borderId="3" xfId="1" applyFont="1" applyBorder="1" applyAlignment="1">
      <alignment horizontal="center"/>
    </xf>
    <xf numFmtId="0" fontId="15" fillId="0" borderId="3" xfId="1" applyFont="1" applyBorder="1" applyAlignment="1">
      <alignment horizontal="center"/>
    </xf>
    <xf numFmtId="0" fontId="15" fillId="2" borderId="5" xfId="0" applyFont="1" applyFill="1" applyBorder="1"/>
    <xf numFmtId="0" fontId="3" fillId="9" borderId="1" xfId="0" applyFont="1" applyFill="1" applyBorder="1" applyAlignment="1">
      <alignment vertical="center" wrapText="1"/>
    </xf>
    <xf numFmtId="0" fontId="3" fillId="10" borderId="1" xfId="0" applyFont="1" applyFill="1" applyBorder="1" applyAlignment="1">
      <alignment vertical="center" wrapText="1"/>
    </xf>
    <xf numFmtId="0" fontId="28" fillId="9" borderId="0" xfId="0" applyFont="1" applyFill="1" applyProtection="1">
      <protection locked="0"/>
    </xf>
    <xf numFmtId="0" fontId="28" fillId="9" borderId="0" xfId="0" applyFont="1" applyFill="1" applyAlignment="1" applyProtection="1">
      <alignment horizontal="center"/>
      <protection locked="0"/>
    </xf>
    <xf numFmtId="0" fontId="29" fillId="9" borderId="0" xfId="0" applyFont="1" applyFill="1" applyAlignment="1">
      <alignment horizontal="center"/>
    </xf>
    <xf numFmtId="0" fontId="3" fillId="9" borderId="1" xfId="0" applyFont="1" applyFill="1" applyBorder="1" applyAlignment="1">
      <alignment horizontal="right" vertical="center" wrapText="1"/>
    </xf>
    <xf numFmtId="0" fontId="3" fillId="9" borderId="1" xfId="3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/>
    </xf>
    <xf numFmtId="0" fontId="15" fillId="2" borderId="5" xfId="0" applyFont="1" applyFill="1" applyBorder="1" applyAlignment="1">
      <alignment horizontal="right"/>
    </xf>
    <xf numFmtId="0" fontId="15" fillId="2" borderId="5" xfId="0" applyFont="1" applyFill="1" applyBorder="1" applyAlignment="1">
      <alignment horizontal="left"/>
    </xf>
    <xf numFmtId="1" fontId="15" fillId="2" borderId="5" xfId="0" applyNumberFormat="1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right" vertical="center" wrapText="1"/>
    </xf>
    <xf numFmtId="0" fontId="27" fillId="10" borderId="1" xfId="3" applyFont="1" applyFill="1" applyBorder="1" applyAlignment="1">
      <alignment horizontal="left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10" borderId="1" xfId="3" applyFont="1" applyFill="1" applyBorder="1" applyAlignment="1">
      <alignment horizontal="left" vertical="center" wrapText="1"/>
    </xf>
    <xf numFmtId="0" fontId="15" fillId="0" borderId="1" xfId="0" applyFont="1" applyBorder="1" applyAlignment="1" applyProtection="1">
      <alignment horizontal="center"/>
      <protection locked="0"/>
    </xf>
    <xf numFmtId="0" fontId="3" fillId="11" borderId="1" xfId="0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3" fillId="10" borderId="1" xfId="1" applyFill="1" applyBorder="1" applyAlignment="1">
      <alignment horizontal="right"/>
    </xf>
    <xf numFmtId="0" fontId="3" fillId="10" borderId="1" xfId="1" applyFill="1" applyBorder="1" applyAlignment="1">
      <alignment horizontal="left"/>
    </xf>
    <xf numFmtId="0" fontId="25" fillId="10" borderId="1" xfId="1" applyFont="1" applyFill="1" applyBorder="1" applyAlignment="1">
      <alignment horizontal="center"/>
    </xf>
    <xf numFmtId="1" fontId="3" fillId="10" borderId="1" xfId="0" applyNumberFormat="1" applyFont="1" applyFill="1" applyBorder="1" applyAlignment="1" applyProtection="1">
      <alignment horizontal="center" vertical="center"/>
      <protection locked="0"/>
    </xf>
    <xf numFmtId="0" fontId="25" fillId="10" borderId="1" xfId="1" applyFont="1" applyFill="1" applyBorder="1"/>
    <xf numFmtId="0" fontId="25" fillId="10" borderId="1" xfId="0" applyFont="1" applyFill="1" applyBorder="1" applyProtection="1">
      <protection locked="0"/>
    </xf>
    <xf numFmtId="167" fontId="2" fillId="0" borderId="1" xfId="1" applyNumberFormat="1" applyFont="1" applyBorder="1" applyAlignment="1">
      <alignment horizontal="center"/>
    </xf>
    <xf numFmtId="0" fontId="5" fillId="0" borderId="0" xfId="0" applyFont="1"/>
    <xf numFmtId="0" fontId="4" fillId="0" borderId="1" xfId="1" applyFont="1" applyBorder="1" applyAlignment="1">
      <alignment horizontal="right"/>
    </xf>
    <xf numFmtId="0" fontId="2" fillId="0" borderId="1" xfId="1" applyFont="1" applyBorder="1"/>
    <xf numFmtId="0" fontId="5" fillId="0" borderId="0" xfId="0" applyFont="1" applyAlignment="1">
      <alignment horizontal="center"/>
    </xf>
    <xf numFmtId="0" fontId="2" fillId="0" borderId="0" xfId="1" applyFont="1" applyAlignment="1">
      <alignment horizontal="center"/>
    </xf>
    <xf numFmtId="0" fontId="12" fillId="5" borderId="0" xfId="0" applyFont="1" applyFill="1" applyAlignment="1" applyProtection="1">
      <alignment horizontal="left" vertical="center"/>
      <protection locked="0"/>
    </xf>
    <xf numFmtId="0" fontId="12" fillId="5" borderId="4" xfId="0" applyFont="1" applyFill="1" applyBorder="1" applyAlignment="1" applyProtection="1">
      <alignment horizontal="left" vertical="center"/>
      <protection locked="0"/>
    </xf>
    <xf numFmtId="0" fontId="3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0" xfId="1" applyFont="1" applyAlignment="1">
      <alignment horizontal="center"/>
    </xf>
  </cellXfs>
  <cellStyles count="4">
    <cellStyle name="Hyperlink" xfId="3" builtinId="8"/>
    <cellStyle name="Įprastas 2" xfId="2" xr:uid="{00000000-0005-0000-0000-000000000000}"/>
    <cellStyle name="Normal" xfId="0" builtinId="0"/>
    <cellStyle name="Normal 2" xfId="1" xr:uid="{00000000-0005-0000-0000-000002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trlProps/ctrlProp1.xml><?xml version="1.0" encoding="utf-8"?>
<formControlPr xmlns="http://schemas.microsoft.com/office/spreadsheetml/2009/9/main" objectType="Drop" dropStyle="combo" dx="16" fmlaLink="$O$3" fmlaRange="$N$8:$N$16" noThreeD="1" sel="7" val="0"/>
</file>

<file path=xl/ctrlProps/ctrlProp2.xml><?xml version="1.0" encoding="utf-8"?>
<formControlPr xmlns="http://schemas.microsoft.com/office/spreadsheetml/2009/9/main" objectType="Drop" dropStyle="combo" dx="16" fmlaLink="$O$6" fmlaRange="$P$8:$P$16" noThreeD="1" sel="2" val="0"/>
</file>

<file path=xl/ctrlProps/ctrlProp3.xml><?xml version="1.0" encoding="utf-8"?>
<formControlPr xmlns="http://schemas.microsoft.com/office/spreadsheetml/2009/9/main" objectType="Drop" dropLines="3" dropStyle="combo" dx="16" fmlaLink="$O$2" fmlaRange="$P$3:P$6" noThreeD="1" sel="2" val="0"/>
</file>

<file path=xl/ctrlProps/ctrlProp4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</xdr:colOff>
          <xdr:row>2</xdr:row>
          <xdr:rowOff>0</xdr:rowOff>
        </xdr:from>
        <xdr:to>
          <xdr:col>14</xdr:col>
          <xdr:colOff>541020</xdr:colOff>
          <xdr:row>3</xdr:row>
          <xdr:rowOff>7620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1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</xdr:colOff>
          <xdr:row>5</xdr:row>
          <xdr:rowOff>7620</xdr:rowOff>
        </xdr:from>
        <xdr:to>
          <xdr:col>14</xdr:col>
          <xdr:colOff>556260</xdr:colOff>
          <xdr:row>5</xdr:row>
          <xdr:rowOff>160020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1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7620</xdr:colOff>
          <xdr:row>1</xdr:row>
          <xdr:rowOff>0</xdr:rowOff>
        </xdr:from>
        <xdr:to>
          <xdr:col>14</xdr:col>
          <xdr:colOff>541020</xdr:colOff>
          <xdr:row>1</xdr:row>
          <xdr:rowOff>160020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1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14</xdr:col>
          <xdr:colOff>541020</xdr:colOff>
          <xdr:row>1</xdr:row>
          <xdr:rowOff>7620</xdr:rowOff>
        </xdr:from>
        <xdr:to>
          <xdr:col>16</xdr:col>
          <xdr:colOff>601980</xdr:colOff>
          <xdr:row>5</xdr:row>
          <xdr:rowOff>160020</xdr:rowOff>
        </xdr:to>
        <xdr:sp macro="" textlink="">
          <xdr:nvSpPr>
            <xdr:cNvPr id="1054" name="Butto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1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27432" rIns="36576" bIns="27432" anchor="ctr" upright="1"/>
            <a:lstStyle/>
            <a:p>
              <a:pPr algn="ctr" rtl="0">
                <a:defRPr sz="1000"/>
              </a:pPr>
              <a:r>
                <a:rPr lang="en-US" sz="1000" b="1" i="1" u="none" strike="noStrike" baseline="0">
                  <a:solidFill>
                    <a:srgbClr val="000080"/>
                  </a:solidFill>
                  <a:latin typeface="Arial"/>
                  <a:cs typeface="Arial"/>
                </a:rPr>
                <a:t>Formuoti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lbma.lt/registracija/regadmin/main.php?meniu=dalyviai&amp;submeniu=sarasas&amp;sort=id&amp;id=118439" TargetMode="External"/><Relationship Id="rId21" Type="http://schemas.openxmlformats.org/officeDocument/2006/relationships/hyperlink" Target="https://www.lbma.lt/registracija/regadmin/main.php?meniu=dalyviai&amp;submeniu=sarasas&amp;sort=id&amp;id=118338" TargetMode="External"/><Relationship Id="rId42" Type="http://schemas.openxmlformats.org/officeDocument/2006/relationships/hyperlink" Target="https://www.lbma.lt/registracija/regadmin/main.php?meniu=dalyviai&amp;submeniu=sarasas&amp;sort=id&amp;id=118361" TargetMode="External"/><Relationship Id="rId63" Type="http://schemas.openxmlformats.org/officeDocument/2006/relationships/hyperlink" Target="https://www.lbma.lt/registracija/regadmin/main.php?meniu=dalyviai&amp;submeniu=sarasas&amp;sort=id&amp;id=118384" TargetMode="External"/><Relationship Id="rId84" Type="http://schemas.openxmlformats.org/officeDocument/2006/relationships/hyperlink" Target="https://www.lbma.lt/registracija/regadmin/main.php?meniu=dalyviai&amp;submeniu=sarasas&amp;sort=id&amp;id=118405" TargetMode="External"/><Relationship Id="rId138" Type="http://schemas.openxmlformats.org/officeDocument/2006/relationships/hyperlink" Target="https://www.lbma.lt/registracija/regadmin/main.php?meniu=dalyviai&amp;submeniu=sarasas&amp;sort=id&amp;id=118461" TargetMode="External"/><Relationship Id="rId159" Type="http://schemas.openxmlformats.org/officeDocument/2006/relationships/hyperlink" Target="https://www.lbma.lt/registracija/regadmin/main.php?meniu=dalyviai&amp;submeniu=sarasas&amp;sort=id&amp;id=118482" TargetMode="External"/><Relationship Id="rId170" Type="http://schemas.openxmlformats.org/officeDocument/2006/relationships/hyperlink" Target="https://www.lbma.lt/registracija/regadmin/main.php?meniu=dalyviai&amp;submeniu=sarasas&amp;sort=id&amp;id=118496" TargetMode="External"/><Relationship Id="rId191" Type="http://schemas.openxmlformats.org/officeDocument/2006/relationships/hyperlink" Target="https://www.lbma.lt/registracija/regadmin/main.php?meniu=dalyviai&amp;submeniu=sarasas&amp;sort=id&amp;id=118517" TargetMode="External"/><Relationship Id="rId205" Type="http://schemas.openxmlformats.org/officeDocument/2006/relationships/hyperlink" Target="https://www.lbma.lt/registracija/regadmin/main.php?meniu=dalyviai&amp;submeniu=sarasas&amp;sort=id&amp;id=118532" TargetMode="External"/><Relationship Id="rId226" Type="http://schemas.openxmlformats.org/officeDocument/2006/relationships/hyperlink" Target="https://www.lbma.lt/registracija/regadmin/main.php?meniu=dalyviai&amp;submeniu=sarasas&amp;sort=id&amp;id=118555" TargetMode="External"/><Relationship Id="rId107" Type="http://schemas.openxmlformats.org/officeDocument/2006/relationships/hyperlink" Target="https://www.lbma.lt/registracija/regadmin/main.php?meniu=dalyviai&amp;submeniu=sarasas&amp;sort=id&amp;id=118429" TargetMode="External"/><Relationship Id="rId11" Type="http://schemas.openxmlformats.org/officeDocument/2006/relationships/hyperlink" Target="https://www.lbma.lt/registracija/regadmin/main.php?meniu=dalyviai&amp;submeniu=sarasas&amp;sort=id&amp;id=118325" TargetMode="External"/><Relationship Id="rId32" Type="http://schemas.openxmlformats.org/officeDocument/2006/relationships/hyperlink" Target="https://www.lbma.lt/registracija/regadmin/main.php?meniu=dalyviai&amp;submeniu=sarasas&amp;sort=id&amp;id=118349" TargetMode="External"/><Relationship Id="rId53" Type="http://schemas.openxmlformats.org/officeDocument/2006/relationships/hyperlink" Target="https://www.lbma.lt/registracija/regadmin/main.php?meniu=dalyviai&amp;submeniu=sarasas&amp;sort=id&amp;id=118373" TargetMode="External"/><Relationship Id="rId74" Type="http://schemas.openxmlformats.org/officeDocument/2006/relationships/hyperlink" Target="https://www.lbma.lt/registracija/regadmin/main.php?meniu=dalyviai&amp;submeniu=sarasas&amp;sort=id&amp;id=118395" TargetMode="External"/><Relationship Id="rId128" Type="http://schemas.openxmlformats.org/officeDocument/2006/relationships/hyperlink" Target="https://www.lbma.lt/registracija/regadmin/main.php?meniu=dalyviai&amp;submeniu=sarasas&amp;sort=id&amp;id=118450" TargetMode="External"/><Relationship Id="rId149" Type="http://schemas.openxmlformats.org/officeDocument/2006/relationships/hyperlink" Target="https://www.lbma.lt/registracija/regadmin/main.php?meniu=dalyviai&amp;submeniu=sarasas&amp;sort=id&amp;id=118472" TargetMode="External"/><Relationship Id="rId5" Type="http://schemas.openxmlformats.org/officeDocument/2006/relationships/hyperlink" Target="https://www.lbma.lt/registracija/regadmin/main.php?meniu=dalyviai&amp;submeniu=sarasas&amp;sort=id&amp;id=118317" TargetMode="External"/><Relationship Id="rId95" Type="http://schemas.openxmlformats.org/officeDocument/2006/relationships/hyperlink" Target="https://www.lbma.lt/registracija/regadmin/main.php?meniu=dalyviai&amp;submeniu=sarasas&amp;sort=id&amp;id=118417" TargetMode="External"/><Relationship Id="rId160" Type="http://schemas.openxmlformats.org/officeDocument/2006/relationships/hyperlink" Target="https://www.lbma.lt/registracija/regadmin/main.php?meniu=dalyviai&amp;submeniu=sarasas&amp;sort=id&amp;id=118483" TargetMode="External"/><Relationship Id="rId181" Type="http://schemas.openxmlformats.org/officeDocument/2006/relationships/hyperlink" Target="https://www.lbma.lt/registracija/regadmin/main.php?meniu=dalyviai&amp;submeniu=sarasas&amp;sort=id&amp;id=118507" TargetMode="External"/><Relationship Id="rId216" Type="http://schemas.openxmlformats.org/officeDocument/2006/relationships/hyperlink" Target="https://www.lbma.lt/registracija/regadmin/main.php?meniu=dalyviai&amp;submeniu=sarasas&amp;sort=id&amp;id=118544" TargetMode="External"/><Relationship Id="rId237" Type="http://schemas.openxmlformats.org/officeDocument/2006/relationships/ctrlProp" Target="../ctrlProps/ctrlProp1.xml"/><Relationship Id="rId22" Type="http://schemas.openxmlformats.org/officeDocument/2006/relationships/hyperlink" Target="https://www.lbma.lt/registracija/regadmin/main.php?meniu=dalyviai&amp;submeniu=sarasas&amp;sort=id&amp;id=118339" TargetMode="External"/><Relationship Id="rId43" Type="http://schemas.openxmlformats.org/officeDocument/2006/relationships/hyperlink" Target="https://www.lbma.lt/registracija/regadmin/main.php?meniu=dalyviai&amp;submeniu=sarasas&amp;sort=id&amp;id=118362" TargetMode="External"/><Relationship Id="rId64" Type="http://schemas.openxmlformats.org/officeDocument/2006/relationships/hyperlink" Target="https://www.lbma.lt/registracija/regadmin/main.php?meniu=dalyviai&amp;submeniu=sarasas&amp;sort=id&amp;id=118385" TargetMode="External"/><Relationship Id="rId118" Type="http://schemas.openxmlformats.org/officeDocument/2006/relationships/hyperlink" Target="https://www.lbma.lt/registracija/regadmin/main.php?meniu=dalyviai&amp;submeniu=sarasas&amp;sort=id&amp;id=118440" TargetMode="External"/><Relationship Id="rId139" Type="http://schemas.openxmlformats.org/officeDocument/2006/relationships/hyperlink" Target="https://www.lbma.lt/registracija/regadmin/main.php?meniu=dalyviai&amp;submeniu=sarasas&amp;sort=id&amp;id=118462" TargetMode="External"/><Relationship Id="rId85" Type="http://schemas.openxmlformats.org/officeDocument/2006/relationships/hyperlink" Target="https://www.lbma.lt/registracija/regadmin/main.php?meniu=dalyviai&amp;submeniu=sarasas&amp;sort=id&amp;id=118406" TargetMode="External"/><Relationship Id="rId150" Type="http://schemas.openxmlformats.org/officeDocument/2006/relationships/hyperlink" Target="https://www.lbma.lt/registracija/regadmin/main.php?meniu=dalyviai&amp;submeniu=sarasas&amp;sort=id&amp;id=118473" TargetMode="External"/><Relationship Id="rId171" Type="http://schemas.openxmlformats.org/officeDocument/2006/relationships/hyperlink" Target="https://www.lbma.lt/registracija/regadmin/main.php?meniu=dalyviai&amp;submeniu=sarasas&amp;sort=id&amp;id=118497" TargetMode="External"/><Relationship Id="rId192" Type="http://schemas.openxmlformats.org/officeDocument/2006/relationships/hyperlink" Target="https://www.lbma.lt/registracija/regadmin/main.php?meniu=dalyviai&amp;submeniu=sarasas&amp;sort=id&amp;id=118518" TargetMode="External"/><Relationship Id="rId206" Type="http://schemas.openxmlformats.org/officeDocument/2006/relationships/hyperlink" Target="https://www.lbma.lt/registracija/regadmin/main.php?meniu=dalyviai&amp;submeniu=sarasas&amp;sort=id&amp;id=118533" TargetMode="External"/><Relationship Id="rId227" Type="http://schemas.openxmlformats.org/officeDocument/2006/relationships/hyperlink" Target="https://www.lbma.lt/registracija/regadmin/main.php?meniu=dalyviai&amp;submeniu=sarasas&amp;sort=id&amp;id=118556" TargetMode="External"/><Relationship Id="rId12" Type="http://schemas.openxmlformats.org/officeDocument/2006/relationships/hyperlink" Target="https://www.lbma.lt/registracija/regadmin/main.php?meniu=dalyviai&amp;submeniu=sarasas&amp;sort=id&amp;id=118326" TargetMode="External"/><Relationship Id="rId33" Type="http://schemas.openxmlformats.org/officeDocument/2006/relationships/hyperlink" Target="https://www.lbma.lt/registracija/regadmin/main.php?meniu=dalyviai&amp;submeniu=sarasas&amp;sort=id&amp;id=118351" TargetMode="External"/><Relationship Id="rId108" Type="http://schemas.openxmlformats.org/officeDocument/2006/relationships/hyperlink" Target="https://www.lbma.lt/registracija/regadmin/main.php?meniu=dalyviai&amp;submeniu=sarasas&amp;sort=id&amp;id=118430" TargetMode="External"/><Relationship Id="rId129" Type="http://schemas.openxmlformats.org/officeDocument/2006/relationships/hyperlink" Target="https://www.lbma.lt/registracija/regadmin/main.php?meniu=dalyviai&amp;submeniu=sarasas&amp;sort=id&amp;id=118451" TargetMode="External"/><Relationship Id="rId54" Type="http://schemas.openxmlformats.org/officeDocument/2006/relationships/hyperlink" Target="https://www.lbma.lt/registracija/regadmin/main.php?meniu=dalyviai&amp;submeniu=sarasas&amp;sort=id&amp;id=118374" TargetMode="External"/><Relationship Id="rId75" Type="http://schemas.openxmlformats.org/officeDocument/2006/relationships/hyperlink" Target="https://www.lbma.lt/registracija/regadmin/main.php?meniu=dalyviai&amp;submeniu=sarasas&amp;sort=id&amp;id=118396" TargetMode="External"/><Relationship Id="rId96" Type="http://schemas.openxmlformats.org/officeDocument/2006/relationships/hyperlink" Target="https://www.lbma.lt/registracija/regadmin/main.php?meniu=dalyviai&amp;submeniu=sarasas&amp;sort=id&amp;id=118418" TargetMode="External"/><Relationship Id="rId140" Type="http://schemas.openxmlformats.org/officeDocument/2006/relationships/hyperlink" Target="https://www.lbma.lt/registracija/regadmin/main.php?meniu=dalyviai&amp;submeniu=sarasas&amp;sort=id&amp;id=118463" TargetMode="External"/><Relationship Id="rId161" Type="http://schemas.openxmlformats.org/officeDocument/2006/relationships/hyperlink" Target="https://www.lbma.lt/registracija/regadmin/main.php?meniu=dalyviai&amp;submeniu=sarasas&amp;sort=id&amp;id=118484" TargetMode="External"/><Relationship Id="rId182" Type="http://schemas.openxmlformats.org/officeDocument/2006/relationships/hyperlink" Target="https://www.lbma.lt/registracija/regadmin/main.php?meniu=dalyviai&amp;submeniu=sarasas&amp;sort=id&amp;id=118508" TargetMode="External"/><Relationship Id="rId217" Type="http://schemas.openxmlformats.org/officeDocument/2006/relationships/hyperlink" Target="https://www.lbma.lt/registracija/regadmin/main.php?meniu=dalyviai&amp;submeniu=sarasas&amp;sort=id&amp;id=118546" TargetMode="External"/><Relationship Id="rId6" Type="http://schemas.openxmlformats.org/officeDocument/2006/relationships/hyperlink" Target="https://www.lbma.lt/registracija/regadmin/main.php?meniu=dalyviai&amp;submeniu=sarasas&amp;sort=id&amp;id=118318" TargetMode="External"/><Relationship Id="rId238" Type="http://schemas.openxmlformats.org/officeDocument/2006/relationships/ctrlProp" Target="../ctrlProps/ctrlProp2.xml"/><Relationship Id="rId23" Type="http://schemas.openxmlformats.org/officeDocument/2006/relationships/hyperlink" Target="https://www.lbma.lt/registracija/regadmin/main.php?meniu=dalyviai&amp;submeniu=sarasas&amp;sort=id&amp;id=118340" TargetMode="External"/><Relationship Id="rId119" Type="http://schemas.openxmlformats.org/officeDocument/2006/relationships/hyperlink" Target="https://www.lbma.lt/registracija/regadmin/main.php?meniu=dalyviai&amp;submeniu=sarasas&amp;sort=id&amp;id=118441" TargetMode="External"/><Relationship Id="rId44" Type="http://schemas.openxmlformats.org/officeDocument/2006/relationships/hyperlink" Target="https://www.lbma.lt/registracija/regadmin/main.php?meniu=dalyviai&amp;submeniu=sarasas&amp;sort=id&amp;id=118363" TargetMode="External"/><Relationship Id="rId65" Type="http://schemas.openxmlformats.org/officeDocument/2006/relationships/hyperlink" Target="https://www.lbma.lt/registracija/regadmin/main.php?meniu=dalyviai&amp;submeniu=sarasas&amp;sort=id&amp;id=118386" TargetMode="External"/><Relationship Id="rId86" Type="http://schemas.openxmlformats.org/officeDocument/2006/relationships/hyperlink" Target="https://www.lbma.lt/registracija/regadmin/main.php?meniu=dalyviai&amp;submeniu=sarasas&amp;sort=id&amp;id=118407" TargetMode="External"/><Relationship Id="rId130" Type="http://schemas.openxmlformats.org/officeDocument/2006/relationships/hyperlink" Target="https://www.lbma.lt/registracija/regadmin/main.php?meniu=dalyviai&amp;submeniu=sarasas&amp;sort=id&amp;id=118452" TargetMode="External"/><Relationship Id="rId151" Type="http://schemas.openxmlformats.org/officeDocument/2006/relationships/hyperlink" Target="https://www.lbma.lt/registracija/regadmin/main.php?meniu=dalyviai&amp;submeniu=sarasas&amp;sort=id&amp;id=118474" TargetMode="External"/><Relationship Id="rId172" Type="http://schemas.openxmlformats.org/officeDocument/2006/relationships/hyperlink" Target="https://www.lbma.lt/registracija/regadmin/main.php?meniu=dalyviai&amp;submeniu=sarasas&amp;sort=id&amp;id=118498" TargetMode="External"/><Relationship Id="rId193" Type="http://schemas.openxmlformats.org/officeDocument/2006/relationships/hyperlink" Target="https://www.lbma.lt/registracija/regadmin/main.php?meniu=dalyviai&amp;submeniu=sarasas&amp;sort=id&amp;id=118519" TargetMode="External"/><Relationship Id="rId207" Type="http://schemas.openxmlformats.org/officeDocument/2006/relationships/hyperlink" Target="https://www.lbma.lt/registracija/regadmin/main.php?meniu=dalyviai&amp;submeniu=sarasas&amp;sort=id&amp;id=118534" TargetMode="External"/><Relationship Id="rId228" Type="http://schemas.openxmlformats.org/officeDocument/2006/relationships/hyperlink" Target="https://www.lbma.lt/registracija/regadmin/main.php?meniu=dalyviai&amp;submeniu=sarasas&amp;sort=id&amp;id=118557" TargetMode="External"/><Relationship Id="rId13" Type="http://schemas.openxmlformats.org/officeDocument/2006/relationships/hyperlink" Target="https://www.lbma.lt/registracija/regadmin/main.php?meniu=dalyviai&amp;submeniu=sarasas&amp;sort=id&amp;id=118327" TargetMode="External"/><Relationship Id="rId109" Type="http://schemas.openxmlformats.org/officeDocument/2006/relationships/hyperlink" Target="https://www.lbma.lt/registracija/regadmin/main.php?meniu=dalyviai&amp;submeniu=sarasas&amp;sort=id&amp;id=118431" TargetMode="External"/><Relationship Id="rId34" Type="http://schemas.openxmlformats.org/officeDocument/2006/relationships/hyperlink" Target="https://www.lbma.lt/registracija/regadmin/main.php?meniu=dalyviai&amp;submeniu=sarasas&amp;sort=id&amp;id=118352" TargetMode="External"/><Relationship Id="rId55" Type="http://schemas.openxmlformats.org/officeDocument/2006/relationships/hyperlink" Target="https://www.lbma.lt/registracija/regadmin/main.php?meniu=dalyviai&amp;submeniu=sarasas&amp;sort=id&amp;id=118375" TargetMode="External"/><Relationship Id="rId76" Type="http://schemas.openxmlformats.org/officeDocument/2006/relationships/hyperlink" Target="https://www.lbma.lt/registracija/regadmin/main.php?meniu=dalyviai&amp;submeniu=sarasas&amp;sort=id&amp;id=118397" TargetMode="External"/><Relationship Id="rId97" Type="http://schemas.openxmlformats.org/officeDocument/2006/relationships/hyperlink" Target="https://www.lbma.lt/registracija/regadmin/main.php?meniu=dalyviai&amp;submeniu=sarasas&amp;sort=id&amp;id=118419" TargetMode="External"/><Relationship Id="rId120" Type="http://schemas.openxmlformats.org/officeDocument/2006/relationships/hyperlink" Target="https://www.lbma.lt/registracija/regadmin/main.php?meniu=dalyviai&amp;submeniu=sarasas&amp;sort=id&amp;id=118442" TargetMode="External"/><Relationship Id="rId141" Type="http://schemas.openxmlformats.org/officeDocument/2006/relationships/hyperlink" Target="https://www.lbma.lt/registracija/regadmin/main.php?meniu=dalyviai&amp;submeniu=sarasas&amp;sort=id&amp;id=118464" TargetMode="External"/><Relationship Id="rId7" Type="http://schemas.openxmlformats.org/officeDocument/2006/relationships/hyperlink" Target="https://www.lbma.lt/registracija/regadmin/main.php?meniu=dalyviai&amp;submeniu=sarasas&amp;sort=id&amp;id=118320" TargetMode="External"/><Relationship Id="rId162" Type="http://schemas.openxmlformats.org/officeDocument/2006/relationships/hyperlink" Target="https://www.lbma.lt/registracija/regadmin/main.php?meniu=dalyviai&amp;submeniu=sarasas&amp;sort=id&amp;id=118485" TargetMode="External"/><Relationship Id="rId183" Type="http://schemas.openxmlformats.org/officeDocument/2006/relationships/hyperlink" Target="https://www.lbma.lt/registracija/regadmin/main.php?meniu=dalyviai&amp;submeniu=sarasas&amp;sort=id&amp;id=118509" TargetMode="External"/><Relationship Id="rId218" Type="http://schemas.openxmlformats.org/officeDocument/2006/relationships/hyperlink" Target="https://www.lbma.lt/registracija/regadmin/main.php?meniu=dalyviai&amp;submeniu=sarasas&amp;sort=id&amp;id=118547" TargetMode="External"/><Relationship Id="rId239" Type="http://schemas.openxmlformats.org/officeDocument/2006/relationships/ctrlProp" Target="../ctrlProps/ctrlProp3.xml"/><Relationship Id="rId24" Type="http://schemas.openxmlformats.org/officeDocument/2006/relationships/hyperlink" Target="https://www.lbma.lt/registracija/regadmin/main.php?meniu=dalyviai&amp;submeniu=sarasas&amp;sort=id&amp;id=118341" TargetMode="External"/><Relationship Id="rId45" Type="http://schemas.openxmlformats.org/officeDocument/2006/relationships/hyperlink" Target="https://www.lbma.lt/registracija/regadmin/main.php?meniu=dalyviai&amp;submeniu=sarasas&amp;sort=id&amp;id=118364" TargetMode="External"/><Relationship Id="rId66" Type="http://schemas.openxmlformats.org/officeDocument/2006/relationships/hyperlink" Target="https://www.lbma.lt/registracija/regadmin/main.php?meniu=dalyviai&amp;submeniu=sarasas&amp;sort=id&amp;id=118387" TargetMode="External"/><Relationship Id="rId87" Type="http://schemas.openxmlformats.org/officeDocument/2006/relationships/hyperlink" Target="https://www.lbma.lt/registracija/regadmin/main.php?meniu=dalyviai&amp;submeniu=sarasas&amp;sort=id&amp;id=118409" TargetMode="External"/><Relationship Id="rId110" Type="http://schemas.openxmlformats.org/officeDocument/2006/relationships/hyperlink" Target="https://www.lbma.lt/registracija/regadmin/main.php?meniu=dalyviai&amp;submeniu=sarasas&amp;sort=id&amp;id=118432" TargetMode="External"/><Relationship Id="rId131" Type="http://schemas.openxmlformats.org/officeDocument/2006/relationships/hyperlink" Target="https://www.lbma.lt/registracija/regadmin/main.php?meniu=dalyviai&amp;submeniu=sarasas&amp;sort=id&amp;id=118453" TargetMode="External"/><Relationship Id="rId152" Type="http://schemas.openxmlformats.org/officeDocument/2006/relationships/hyperlink" Target="https://www.lbma.lt/registracija/regadmin/main.php?meniu=dalyviai&amp;submeniu=sarasas&amp;sort=id&amp;id=118475" TargetMode="External"/><Relationship Id="rId173" Type="http://schemas.openxmlformats.org/officeDocument/2006/relationships/hyperlink" Target="https://www.lbma.lt/registracija/regadmin/main.php?meniu=dalyviai&amp;submeniu=sarasas&amp;sort=id&amp;id=118499" TargetMode="External"/><Relationship Id="rId194" Type="http://schemas.openxmlformats.org/officeDocument/2006/relationships/hyperlink" Target="https://www.lbma.lt/registracija/regadmin/main.php?meniu=dalyviai&amp;submeniu=sarasas&amp;sort=id&amp;id=118520" TargetMode="External"/><Relationship Id="rId208" Type="http://schemas.openxmlformats.org/officeDocument/2006/relationships/hyperlink" Target="https://www.lbma.lt/registracija/regadmin/main.php?meniu=dalyviai&amp;submeniu=sarasas&amp;sort=id&amp;id=118535" TargetMode="External"/><Relationship Id="rId229" Type="http://schemas.openxmlformats.org/officeDocument/2006/relationships/hyperlink" Target="https://www.lbma.lt/registracija/regadmin/main.php?meniu=dalyviai&amp;submeniu=sarasas&amp;sort=id&amp;id=118558" TargetMode="External"/><Relationship Id="rId240" Type="http://schemas.openxmlformats.org/officeDocument/2006/relationships/ctrlProp" Target="../ctrlProps/ctrlProp4.xml"/><Relationship Id="rId14" Type="http://schemas.openxmlformats.org/officeDocument/2006/relationships/hyperlink" Target="https://www.lbma.lt/registracija/regadmin/main.php?meniu=dalyviai&amp;submeniu=sarasas&amp;sort=id&amp;id=118328" TargetMode="External"/><Relationship Id="rId35" Type="http://schemas.openxmlformats.org/officeDocument/2006/relationships/hyperlink" Target="https://www.lbma.lt/registracija/regadmin/main.php?meniu=dalyviai&amp;submeniu=sarasas&amp;sort=id&amp;id=118353" TargetMode="External"/><Relationship Id="rId56" Type="http://schemas.openxmlformats.org/officeDocument/2006/relationships/hyperlink" Target="https://www.lbma.lt/registracija/regadmin/main.php?meniu=dalyviai&amp;submeniu=sarasas&amp;sort=id&amp;id=118376" TargetMode="External"/><Relationship Id="rId77" Type="http://schemas.openxmlformats.org/officeDocument/2006/relationships/hyperlink" Target="https://www.lbma.lt/registracija/regadmin/main.php?meniu=dalyviai&amp;submeniu=sarasas&amp;sort=id&amp;id=118398" TargetMode="External"/><Relationship Id="rId100" Type="http://schemas.openxmlformats.org/officeDocument/2006/relationships/hyperlink" Target="https://www.lbma.lt/registracija/regadmin/main.php?meniu=dalyviai&amp;submeniu=sarasas&amp;sort=id&amp;id=118422" TargetMode="External"/><Relationship Id="rId8" Type="http://schemas.openxmlformats.org/officeDocument/2006/relationships/hyperlink" Target="https://www.lbma.lt/registracija/regadmin/main.php?meniu=dalyviai&amp;submeniu=sarasas&amp;sort=id&amp;id=118322" TargetMode="External"/><Relationship Id="rId98" Type="http://schemas.openxmlformats.org/officeDocument/2006/relationships/hyperlink" Target="https://www.lbma.lt/registracija/regadmin/main.php?meniu=dalyviai&amp;submeniu=sarasas&amp;sort=id&amp;id=118420" TargetMode="External"/><Relationship Id="rId121" Type="http://schemas.openxmlformats.org/officeDocument/2006/relationships/hyperlink" Target="https://www.lbma.lt/registracija/regadmin/main.php?meniu=dalyviai&amp;submeniu=sarasas&amp;sort=id&amp;id=118443" TargetMode="External"/><Relationship Id="rId142" Type="http://schemas.openxmlformats.org/officeDocument/2006/relationships/hyperlink" Target="https://www.lbma.lt/registracija/regadmin/main.php?meniu=dalyviai&amp;submeniu=sarasas&amp;sort=id&amp;id=118465" TargetMode="External"/><Relationship Id="rId163" Type="http://schemas.openxmlformats.org/officeDocument/2006/relationships/hyperlink" Target="https://www.lbma.lt/registracija/regadmin/main.php?meniu=dalyviai&amp;submeniu=sarasas&amp;sort=id&amp;id=118487" TargetMode="External"/><Relationship Id="rId184" Type="http://schemas.openxmlformats.org/officeDocument/2006/relationships/hyperlink" Target="https://www.lbma.lt/registracija/regadmin/main.php?meniu=dalyviai&amp;submeniu=sarasas&amp;sort=id&amp;id=118510" TargetMode="External"/><Relationship Id="rId219" Type="http://schemas.openxmlformats.org/officeDocument/2006/relationships/hyperlink" Target="https://www.lbma.lt/registracija/regadmin/main.php?meniu=dalyviai&amp;submeniu=sarasas&amp;sort=id&amp;id=118548" TargetMode="External"/><Relationship Id="rId230" Type="http://schemas.openxmlformats.org/officeDocument/2006/relationships/hyperlink" Target="https://www.lbma.lt/registracija/regadmin/main.php?meniu=dalyviai&amp;submeniu=sarasas&amp;sort=id&amp;id=118559" TargetMode="External"/><Relationship Id="rId25" Type="http://schemas.openxmlformats.org/officeDocument/2006/relationships/hyperlink" Target="https://www.lbma.lt/registracija/regadmin/main.php?meniu=dalyviai&amp;submeniu=sarasas&amp;sort=id&amp;id=118342" TargetMode="External"/><Relationship Id="rId46" Type="http://schemas.openxmlformats.org/officeDocument/2006/relationships/hyperlink" Target="https://www.lbma.lt/registracija/regadmin/main.php?meniu=dalyviai&amp;submeniu=sarasas&amp;sort=id&amp;id=118365" TargetMode="External"/><Relationship Id="rId67" Type="http://schemas.openxmlformats.org/officeDocument/2006/relationships/hyperlink" Target="https://www.lbma.lt/registracija/regadmin/main.php?meniu=dalyviai&amp;submeniu=sarasas&amp;sort=id&amp;id=118388" TargetMode="External"/><Relationship Id="rId88" Type="http://schemas.openxmlformats.org/officeDocument/2006/relationships/hyperlink" Target="https://www.lbma.lt/registracija/regadmin/main.php?meniu=dalyviai&amp;submeniu=sarasas&amp;sort=id&amp;id=118410" TargetMode="External"/><Relationship Id="rId111" Type="http://schemas.openxmlformats.org/officeDocument/2006/relationships/hyperlink" Target="https://www.lbma.lt/registracija/regadmin/main.php?meniu=dalyviai&amp;submeniu=sarasas&amp;sort=id&amp;id=118433" TargetMode="External"/><Relationship Id="rId132" Type="http://schemas.openxmlformats.org/officeDocument/2006/relationships/hyperlink" Target="https://www.lbma.lt/registracija/regadmin/main.php?meniu=dalyviai&amp;submeniu=sarasas&amp;sort=id&amp;id=118454" TargetMode="External"/><Relationship Id="rId153" Type="http://schemas.openxmlformats.org/officeDocument/2006/relationships/hyperlink" Target="https://www.lbma.lt/registracija/regadmin/main.php?meniu=dalyviai&amp;submeniu=sarasas&amp;sort=id&amp;id=118476" TargetMode="External"/><Relationship Id="rId174" Type="http://schemas.openxmlformats.org/officeDocument/2006/relationships/hyperlink" Target="https://www.lbma.lt/registracija/regadmin/main.php?meniu=dalyviai&amp;submeniu=sarasas&amp;sort=id&amp;id=118500" TargetMode="External"/><Relationship Id="rId195" Type="http://schemas.openxmlformats.org/officeDocument/2006/relationships/hyperlink" Target="https://www.lbma.lt/registracija/regadmin/main.php?meniu=dalyviai&amp;submeniu=sarasas&amp;sort=id&amp;id=118521" TargetMode="External"/><Relationship Id="rId209" Type="http://schemas.openxmlformats.org/officeDocument/2006/relationships/hyperlink" Target="https://www.lbma.lt/registracija/regadmin/main.php?meniu=dalyviai&amp;submeniu=sarasas&amp;sort=id&amp;id=118536" TargetMode="External"/><Relationship Id="rId220" Type="http://schemas.openxmlformats.org/officeDocument/2006/relationships/hyperlink" Target="https://www.lbma.lt/registracija/regadmin/main.php?meniu=dalyviai&amp;submeniu=sarasas&amp;sort=id&amp;id=118549" TargetMode="External"/><Relationship Id="rId241" Type="http://schemas.openxmlformats.org/officeDocument/2006/relationships/comments" Target="../comments1.xml"/><Relationship Id="rId15" Type="http://schemas.openxmlformats.org/officeDocument/2006/relationships/hyperlink" Target="https://www.lbma.lt/registracija/regadmin/main.php?meniu=dalyviai&amp;submeniu=sarasas&amp;sort=id&amp;id=118329" TargetMode="External"/><Relationship Id="rId36" Type="http://schemas.openxmlformats.org/officeDocument/2006/relationships/hyperlink" Target="https://www.lbma.lt/registracija/regadmin/main.php?meniu=dalyviai&amp;submeniu=sarasas&amp;sort=id&amp;id=118354" TargetMode="External"/><Relationship Id="rId57" Type="http://schemas.openxmlformats.org/officeDocument/2006/relationships/hyperlink" Target="https://www.lbma.lt/registracija/regadmin/main.php?meniu=dalyviai&amp;submeniu=sarasas&amp;sort=id&amp;id=118378" TargetMode="External"/><Relationship Id="rId106" Type="http://schemas.openxmlformats.org/officeDocument/2006/relationships/hyperlink" Target="https://www.lbma.lt/registracija/regadmin/main.php?meniu=dalyviai&amp;submeniu=sarasas&amp;sort=id&amp;id=118428" TargetMode="External"/><Relationship Id="rId127" Type="http://schemas.openxmlformats.org/officeDocument/2006/relationships/hyperlink" Target="https://www.lbma.lt/registracija/regadmin/main.php?meniu=dalyviai&amp;submeniu=sarasas&amp;sort=id&amp;id=118449" TargetMode="External"/><Relationship Id="rId10" Type="http://schemas.openxmlformats.org/officeDocument/2006/relationships/hyperlink" Target="https://www.lbma.lt/registracija/regadmin/main.php?meniu=dalyviai&amp;submeniu=sarasas&amp;sort=id&amp;id=118324" TargetMode="External"/><Relationship Id="rId31" Type="http://schemas.openxmlformats.org/officeDocument/2006/relationships/hyperlink" Target="https://www.lbma.lt/registracija/regadmin/main.php?meniu=dalyviai&amp;submeniu=sarasas&amp;sort=id&amp;id=118348" TargetMode="External"/><Relationship Id="rId52" Type="http://schemas.openxmlformats.org/officeDocument/2006/relationships/hyperlink" Target="https://www.lbma.lt/registracija/regadmin/main.php?meniu=dalyviai&amp;submeniu=sarasas&amp;sort=id&amp;id=118372" TargetMode="External"/><Relationship Id="rId73" Type="http://schemas.openxmlformats.org/officeDocument/2006/relationships/hyperlink" Target="https://www.lbma.lt/registracija/regadmin/main.php?meniu=dalyviai&amp;submeniu=sarasas&amp;sort=id&amp;id=118394" TargetMode="External"/><Relationship Id="rId78" Type="http://schemas.openxmlformats.org/officeDocument/2006/relationships/hyperlink" Target="https://www.lbma.lt/registracija/regadmin/main.php?meniu=dalyviai&amp;submeniu=sarasas&amp;sort=id&amp;id=118399" TargetMode="External"/><Relationship Id="rId94" Type="http://schemas.openxmlformats.org/officeDocument/2006/relationships/hyperlink" Target="https://www.lbma.lt/registracija/regadmin/main.php?meniu=dalyviai&amp;submeniu=sarasas&amp;sort=id&amp;id=118416" TargetMode="External"/><Relationship Id="rId99" Type="http://schemas.openxmlformats.org/officeDocument/2006/relationships/hyperlink" Target="https://www.lbma.lt/registracija/regadmin/main.php?meniu=dalyviai&amp;submeniu=sarasas&amp;sort=id&amp;id=118421" TargetMode="External"/><Relationship Id="rId101" Type="http://schemas.openxmlformats.org/officeDocument/2006/relationships/hyperlink" Target="https://www.lbma.lt/registracija/regadmin/main.php?meniu=dalyviai&amp;submeniu=sarasas&amp;sort=id&amp;id=118423" TargetMode="External"/><Relationship Id="rId122" Type="http://schemas.openxmlformats.org/officeDocument/2006/relationships/hyperlink" Target="https://www.lbma.lt/registracija/regadmin/main.php?meniu=dalyviai&amp;submeniu=sarasas&amp;sort=id&amp;id=118444" TargetMode="External"/><Relationship Id="rId143" Type="http://schemas.openxmlformats.org/officeDocument/2006/relationships/hyperlink" Target="https://www.lbma.lt/registracija/regadmin/main.php?meniu=dalyviai&amp;submeniu=sarasas&amp;sort=id&amp;id=118466" TargetMode="External"/><Relationship Id="rId148" Type="http://schemas.openxmlformats.org/officeDocument/2006/relationships/hyperlink" Target="https://www.lbma.lt/registracija/regadmin/main.php?meniu=dalyviai&amp;submeniu=sarasas&amp;sort=id&amp;id=118471" TargetMode="External"/><Relationship Id="rId164" Type="http://schemas.openxmlformats.org/officeDocument/2006/relationships/hyperlink" Target="https://www.lbma.lt/registracija/regadmin/main.php?meniu=dalyviai&amp;submeniu=sarasas&amp;sort=id&amp;id=118488" TargetMode="External"/><Relationship Id="rId169" Type="http://schemas.openxmlformats.org/officeDocument/2006/relationships/hyperlink" Target="https://www.lbma.lt/registracija/regadmin/main.php?meniu=dalyviai&amp;submeniu=sarasas&amp;sort=id&amp;id=118495" TargetMode="External"/><Relationship Id="rId185" Type="http://schemas.openxmlformats.org/officeDocument/2006/relationships/hyperlink" Target="https://www.lbma.lt/registracija/regadmin/main.php?meniu=dalyviai&amp;submeniu=sarasas&amp;sort=id&amp;id=118511" TargetMode="External"/><Relationship Id="rId4" Type="http://schemas.openxmlformats.org/officeDocument/2006/relationships/hyperlink" Target="https://www.lbma.lt/registracija/regadmin/main.php?meniu=dalyviai&amp;submeniu=sarasas&amp;sort=id&amp;id=118316" TargetMode="External"/><Relationship Id="rId9" Type="http://schemas.openxmlformats.org/officeDocument/2006/relationships/hyperlink" Target="https://www.lbma.lt/registracija/regadmin/main.php?meniu=dalyviai&amp;submeniu=sarasas&amp;sort=id&amp;id=118323" TargetMode="External"/><Relationship Id="rId180" Type="http://schemas.openxmlformats.org/officeDocument/2006/relationships/hyperlink" Target="https://www.lbma.lt/registracija/regadmin/main.php?meniu=dalyviai&amp;submeniu=sarasas&amp;sort=id&amp;id=118506" TargetMode="External"/><Relationship Id="rId210" Type="http://schemas.openxmlformats.org/officeDocument/2006/relationships/hyperlink" Target="https://www.lbma.lt/registracija/regadmin/main.php?meniu=dalyviai&amp;submeniu=sarasas&amp;sort=id&amp;id=118537" TargetMode="External"/><Relationship Id="rId215" Type="http://schemas.openxmlformats.org/officeDocument/2006/relationships/hyperlink" Target="https://www.lbma.lt/registracija/regadmin/main.php?meniu=dalyviai&amp;submeniu=sarasas&amp;sort=id&amp;id=118543" TargetMode="External"/><Relationship Id="rId236" Type="http://schemas.openxmlformats.org/officeDocument/2006/relationships/vmlDrawing" Target="../drawings/vmlDrawing1.vml"/><Relationship Id="rId26" Type="http://schemas.openxmlformats.org/officeDocument/2006/relationships/hyperlink" Target="https://www.lbma.lt/registracija/regadmin/main.php?meniu=dalyviai&amp;submeniu=sarasas&amp;sort=id&amp;id=118343" TargetMode="External"/><Relationship Id="rId231" Type="http://schemas.openxmlformats.org/officeDocument/2006/relationships/hyperlink" Target="https://www.lbma.lt/registracija/regadmin/main.php?meniu=dalyviai&amp;submeniu=sarasas&amp;sort=id&amp;id=118560" TargetMode="External"/><Relationship Id="rId47" Type="http://schemas.openxmlformats.org/officeDocument/2006/relationships/hyperlink" Target="https://www.lbma.lt/registracija/regadmin/main.php?meniu=dalyviai&amp;submeniu=sarasas&amp;sort=id&amp;id=118366" TargetMode="External"/><Relationship Id="rId68" Type="http://schemas.openxmlformats.org/officeDocument/2006/relationships/hyperlink" Target="https://www.lbma.lt/registracija/regadmin/main.php?meniu=dalyviai&amp;submeniu=sarasas&amp;sort=id&amp;id=118389" TargetMode="External"/><Relationship Id="rId89" Type="http://schemas.openxmlformats.org/officeDocument/2006/relationships/hyperlink" Target="https://www.lbma.lt/registracija/regadmin/main.php?meniu=dalyviai&amp;submeniu=sarasas&amp;sort=id&amp;id=118411" TargetMode="External"/><Relationship Id="rId112" Type="http://schemas.openxmlformats.org/officeDocument/2006/relationships/hyperlink" Target="https://www.lbma.lt/registracija/regadmin/main.php?meniu=dalyviai&amp;submeniu=sarasas&amp;sort=id&amp;id=118434" TargetMode="External"/><Relationship Id="rId133" Type="http://schemas.openxmlformats.org/officeDocument/2006/relationships/hyperlink" Target="https://www.lbma.lt/registracija/regadmin/main.php?meniu=dalyviai&amp;submeniu=sarasas&amp;sort=id&amp;id=118455" TargetMode="External"/><Relationship Id="rId154" Type="http://schemas.openxmlformats.org/officeDocument/2006/relationships/hyperlink" Target="https://www.lbma.lt/registracija/regadmin/main.php?meniu=dalyviai&amp;submeniu=sarasas&amp;sort=id&amp;id=118477" TargetMode="External"/><Relationship Id="rId175" Type="http://schemas.openxmlformats.org/officeDocument/2006/relationships/hyperlink" Target="https://www.lbma.lt/registracija/regadmin/main.php?meniu=dalyviai&amp;submeniu=sarasas&amp;sort=id&amp;id=118501" TargetMode="External"/><Relationship Id="rId196" Type="http://schemas.openxmlformats.org/officeDocument/2006/relationships/hyperlink" Target="https://www.lbma.lt/registracija/regadmin/main.php?meniu=dalyviai&amp;submeniu=sarasas&amp;sort=id&amp;id=118522" TargetMode="External"/><Relationship Id="rId200" Type="http://schemas.openxmlformats.org/officeDocument/2006/relationships/hyperlink" Target="https://www.lbma.lt/registracija/regadmin/main.php?meniu=dalyviai&amp;submeniu=sarasas&amp;sort=id&amp;id=118526" TargetMode="External"/><Relationship Id="rId16" Type="http://schemas.openxmlformats.org/officeDocument/2006/relationships/hyperlink" Target="https://www.lbma.lt/registracija/regadmin/main.php?meniu=dalyviai&amp;submeniu=sarasas&amp;sort=id&amp;id=118330" TargetMode="External"/><Relationship Id="rId221" Type="http://schemas.openxmlformats.org/officeDocument/2006/relationships/hyperlink" Target="https://www.lbma.lt/registracija/regadmin/main.php?meniu=dalyviai&amp;submeniu=sarasas&amp;sort=id&amp;id=118550" TargetMode="External"/><Relationship Id="rId37" Type="http://schemas.openxmlformats.org/officeDocument/2006/relationships/hyperlink" Target="https://www.lbma.lt/registracija/regadmin/main.php?meniu=dalyviai&amp;submeniu=sarasas&amp;sort=id&amp;id=118355" TargetMode="External"/><Relationship Id="rId58" Type="http://schemas.openxmlformats.org/officeDocument/2006/relationships/hyperlink" Target="https://www.lbma.lt/registracija/regadmin/main.php?meniu=dalyviai&amp;submeniu=sarasas&amp;sort=id&amp;id=118379" TargetMode="External"/><Relationship Id="rId79" Type="http://schemas.openxmlformats.org/officeDocument/2006/relationships/hyperlink" Target="https://www.lbma.lt/registracija/regadmin/main.php?meniu=dalyviai&amp;submeniu=sarasas&amp;sort=id&amp;id=118400" TargetMode="External"/><Relationship Id="rId102" Type="http://schemas.openxmlformats.org/officeDocument/2006/relationships/hyperlink" Target="https://www.lbma.lt/registracija/regadmin/main.php?meniu=dalyviai&amp;submeniu=sarasas&amp;sort=id&amp;id=118424" TargetMode="External"/><Relationship Id="rId123" Type="http://schemas.openxmlformats.org/officeDocument/2006/relationships/hyperlink" Target="https://www.lbma.lt/registracija/regadmin/main.php?meniu=dalyviai&amp;submeniu=sarasas&amp;sort=id&amp;id=118445" TargetMode="External"/><Relationship Id="rId144" Type="http://schemas.openxmlformats.org/officeDocument/2006/relationships/hyperlink" Target="https://www.lbma.lt/registracija/regadmin/main.php?meniu=dalyviai&amp;submeniu=sarasas&amp;sort=id&amp;id=118467" TargetMode="External"/><Relationship Id="rId90" Type="http://schemas.openxmlformats.org/officeDocument/2006/relationships/hyperlink" Target="https://www.lbma.lt/registracija/regadmin/main.php?meniu=dalyviai&amp;submeniu=sarasas&amp;sort=id&amp;id=118412" TargetMode="External"/><Relationship Id="rId165" Type="http://schemas.openxmlformats.org/officeDocument/2006/relationships/hyperlink" Target="https://www.lbma.lt/registracija/regadmin/main.php?meniu=dalyviai&amp;submeniu=sarasas&amp;sort=id&amp;id=118490" TargetMode="External"/><Relationship Id="rId186" Type="http://schemas.openxmlformats.org/officeDocument/2006/relationships/hyperlink" Target="https://www.lbma.lt/registracija/regadmin/main.php?meniu=dalyviai&amp;submeniu=sarasas&amp;sort=id&amp;id=118512" TargetMode="External"/><Relationship Id="rId211" Type="http://schemas.openxmlformats.org/officeDocument/2006/relationships/hyperlink" Target="https://www.lbma.lt/registracija/regadmin/main.php?meniu=dalyviai&amp;submeniu=sarasas&amp;sort=id&amp;id=118538" TargetMode="External"/><Relationship Id="rId232" Type="http://schemas.openxmlformats.org/officeDocument/2006/relationships/hyperlink" Target="https://www.lbma.lt/registracija/regadmin/main.php?meniu=dalyviai&amp;submeniu=sarasas&amp;sort=id&amp;id=118561" TargetMode="External"/><Relationship Id="rId27" Type="http://schemas.openxmlformats.org/officeDocument/2006/relationships/hyperlink" Target="https://www.lbma.lt/registracija/regadmin/main.php?meniu=dalyviai&amp;submeniu=sarasas&amp;sort=id&amp;id=118344" TargetMode="External"/><Relationship Id="rId48" Type="http://schemas.openxmlformats.org/officeDocument/2006/relationships/hyperlink" Target="https://www.lbma.lt/registracija/regadmin/main.php?meniu=dalyviai&amp;submeniu=sarasas&amp;sort=id&amp;id=118367" TargetMode="External"/><Relationship Id="rId69" Type="http://schemas.openxmlformats.org/officeDocument/2006/relationships/hyperlink" Target="https://www.lbma.lt/registracija/regadmin/main.php?meniu=dalyviai&amp;submeniu=sarasas&amp;sort=id&amp;id=118390" TargetMode="External"/><Relationship Id="rId113" Type="http://schemas.openxmlformats.org/officeDocument/2006/relationships/hyperlink" Target="https://www.lbma.lt/registracija/regadmin/main.php?meniu=dalyviai&amp;submeniu=sarasas&amp;sort=id&amp;id=118435" TargetMode="External"/><Relationship Id="rId134" Type="http://schemas.openxmlformats.org/officeDocument/2006/relationships/hyperlink" Target="https://www.lbma.lt/registracija/regadmin/main.php?meniu=dalyviai&amp;submeniu=sarasas&amp;sort=id&amp;id=118456" TargetMode="External"/><Relationship Id="rId80" Type="http://schemas.openxmlformats.org/officeDocument/2006/relationships/hyperlink" Target="https://www.lbma.lt/registracija/regadmin/main.php?meniu=dalyviai&amp;submeniu=sarasas&amp;sort=id&amp;id=118401" TargetMode="External"/><Relationship Id="rId155" Type="http://schemas.openxmlformats.org/officeDocument/2006/relationships/hyperlink" Target="https://www.lbma.lt/registracija/regadmin/main.php?meniu=dalyviai&amp;submeniu=sarasas&amp;sort=id&amp;id=118478" TargetMode="External"/><Relationship Id="rId176" Type="http://schemas.openxmlformats.org/officeDocument/2006/relationships/hyperlink" Target="https://www.lbma.lt/registracija/regadmin/main.php?meniu=dalyviai&amp;submeniu=sarasas&amp;sort=id&amp;id=118502" TargetMode="External"/><Relationship Id="rId197" Type="http://schemas.openxmlformats.org/officeDocument/2006/relationships/hyperlink" Target="https://www.lbma.lt/registracija/regadmin/main.php?meniu=dalyviai&amp;submeniu=sarasas&amp;sort=id&amp;id=118523" TargetMode="External"/><Relationship Id="rId201" Type="http://schemas.openxmlformats.org/officeDocument/2006/relationships/hyperlink" Target="https://www.lbma.lt/registracija/regadmin/main.php?meniu=dalyviai&amp;submeniu=sarasas&amp;sort=id&amp;id=118527" TargetMode="External"/><Relationship Id="rId222" Type="http://schemas.openxmlformats.org/officeDocument/2006/relationships/hyperlink" Target="https://www.lbma.lt/registracija/regadmin/main.php?meniu=dalyviai&amp;submeniu=sarasas&amp;sort=id&amp;id=118551" TargetMode="External"/><Relationship Id="rId17" Type="http://schemas.openxmlformats.org/officeDocument/2006/relationships/hyperlink" Target="https://www.lbma.lt/registracija/regadmin/main.php?meniu=dalyviai&amp;submeniu=sarasas&amp;sort=id&amp;id=118331" TargetMode="External"/><Relationship Id="rId38" Type="http://schemas.openxmlformats.org/officeDocument/2006/relationships/hyperlink" Target="https://www.lbma.lt/registracija/regadmin/main.php?meniu=dalyviai&amp;submeniu=sarasas&amp;sort=id&amp;id=118356" TargetMode="External"/><Relationship Id="rId59" Type="http://schemas.openxmlformats.org/officeDocument/2006/relationships/hyperlink" Target="https://www.lbma.lt/registracija/regadmin/main.php?meniu=dalyviai&amp;submeniu=sarasas&amp;sort=id&amp;id=118380" TargetMode="External"/><Relationship Id="rId103" Type="http://schemas.openxmlformats.org/officeDocument/2006/relationships/hyperlink" Target="https://www.lbma.lt/registracija/regadmin/main.php?meniu=dalyviai&amp;submeniu=sarasas&amp;sort=id&amp;id=118425" TargetMode="External"/><Relationship Id="rId124" Type="http://schemas.openxmlformats.org/officeDocument/2006/relationships/hyperlink" Target="https://www.lbma.lt/registracija/regadmin/main.php?meniu=dalyviai&amp;submeniu=sarasas&amp;sort=id&amp;id=118446" TargetMode="External"/><Relationship Id="rId70" Type="http://schemas.openxmlformats.org/officeDocument/2006/relationships/hyperlink" Target="https://www.lbma.lt/registracija/regadmin/main.php?meniu=dalyviai&amp;submeniu=sarasas&amp;sort=id&amp;id=118391" TargetMode="External"/><Relationship Id="rId91" Type="http://schemas.openxmlformats.org/officeDocument/2006/relationships/hyperlink" Target="https://www.lbma.lt/registracija/regadmin/main.php?meniu=dalyviai&amp;submeniu=sarasas&amp;sort=id&amp;id=118413" TargetMode="External"/><Relationship Id="rId145" Type="http://schemas.openxmlformats.org/officeDocument/2006/relationships/hyperlink" Target="https://www.lbma.lt/registracija/regadmin/main.php?meniu=dalyviai&amp;submeniu=sarasas&amp;sort=id&amp;id=118468" TargetMode="External"/><Relationship Id="rId166" Type="http://schemas.openxmlformats.org/officeDocument/2006/relationships/hyperlink" Target="https://www.lbma.lt/registracija/regadmin/main.php?meniu=dalyviai&amp;submeniu=sarasas&amp;sort=id&amp;id=118492" TargetMode="External"/><Relationship Id="rId187" Type="http://schemas.openxmlformats.org/officeDocument/2006/relationships/hyperlink" Target="https://www.lbma.lt/registracija/regadmin/main.php?meniu=dalyviai&amp;submeniu=sarasas&amp;sort=id&amp;id=118513" TargetMode="External"/><Relationship Id="rId1" Type="http://schemas.openxmlformats.org/officeDocument/2006/relationships/hyperlink" Target="https://www.lbma.lt/registracija/regadmin/main.php?meniu=dalyviai&amp;submeniu=sarasas&amp;sort=id&amp;id=118313" TargetMode="External"/><Relationship Id="rId212" Type="http://schemas.openxmlformats.org/officeDocument/2006/relationships/hyperlink" Target="https://www.lbma.lt/registracija/regadmin/main.php?meniu=dalyviai&amp;submeniu=sarasas&amp;sort=id&amp;id=118539" TargetMode="External"/><Relationship Id="rId233" Type="http://schemas.openxmlformats.org/officeDocument/2006/relationships/hyperlink" Target="https://www.lbma.lt/registracija/regadmin/main.php?meniu=dalyviai&amp;submeniu=sarasas&amp;sort=id&amp;id=118562" TargetMode="External"/><Relationship Id="rId28" Type="http://schemas.openxmlformats.org/officeDocument/2006/relationships/hyperlink" Target="https://www.lbma.lt/registracija/regadmin/main.php?meniu=dalyviai&amp;submeniu=sarasas&amp;sort=id&amp;id=118345" TargetMode="External"/><Relationship Id="rId49" Type="http://schemas.openxmlformats.org/officeDocument/2006/relationships/hyperlink" Target="https://www.lbma.lt/registracija/regadmin/main.php?meniu=dalyviai&amp;submeniu=sarasas&amp;sort=id&amp;id=118368" TargetMode="External"/><Relationship Id="rId114" Type="http://schemas.openxmlformats.org/officeDocument/2006/relationships/hyperlink" Target="https://www.lbma.lt/registracija/regadmin/main.php?meniu=dalyviai&amp;submeniu=sarasas&amp;sort=id&amp;id=118436" TargetMode="External"/><Relationship Id="rId60" Type="http://schemas.openxmlformats.org/officeDocument/2006/relationships/hyperlink" Target="https://www.lbma.lt/registracija/regadmin/main.php?meniu=dalyviai&amp;submeniu=sarasas&amp;sort=id&amp;id=118381" TargetMode="External"/><Relationship Id="rId81" Type="http://schemas.openxmlformats.org/officeDocument/2006/relationships/hyperlink" Target="https://www.lbma.lt/registracija/regadmin/main.php?meniu=dalyviai&amp;submeniu=sarasas&amp;sort=id&amp;id=118402" TargetMode="External"/><Relationship Id="rId135" Type="http://schemas.openxmlformats.org/officeDocument/2006/relationships/hyperlink" Target="https://www.lbma.lt/registracija/regadmin/main.php?meniu=dalyviai&amp;submeniu=sarasas&amp;sort=id&amp;id=118458" TargetMode="External"/><Relationship Id="rId156" Type="http://schemas.openxmlformats.org/officeDocument/2006/relationships/hyperlink" Target="https://www.lbma.lt/registracija/regadmin/main.php?meniu=dalyviai&amp;submeniu=sarasas&amp;sort=id&amp;id=118479" TargetMode="External"/><Relationship Id="rId177" Type="http://schemas.openxmlformats.org/officeDocument/2006/relationships/hyperlink" Target="https://www.lbma.lt/registracija/regadmin/main.php?meniu=dalyviai&amp;submeniu=sarasas&amp;sort=id&amp;id=118503" TargetMode="External"/><Relationship Id="rId198" Type="http://schemas.openxmlformats.org/officeDocument/2006/relationships/hyperlink" Target="https://www.lbma.lt/registracija/regadmin/main.php?meniu=dalyviai&amp;submeniu=sarasas&amp;sort=id&amp;id=118524" TargetMode="External"/><Relationship Id="rId202" Type="http://schemas.openxmlformats.org/officeDocument/2006/relationships/hyperlink" Target="https://www.lbma.lt/registracija/regadmin/main.php?meniu=dalyviai&amp;submeniu=sarasas&amp;sort=id&amp;id=118529" TargetMode="External"/><Relationship Id="rId223" Type="http://schemas.openxmlformats.org/officeDocument/2006/relationships/hyperlink" Target="https://www.lbma.lt/registracija/regadmin/main.php?meniu=dalyviai&amp;submeniu=sarasas&amp;sort=id&amp;id=118552" TargetMode="External"/><Relationship Id="rId18" Type="http://schemas.openxmlformats.org/officeDocument/2006/relationships/hyperlink" Target="https://www.lbma.lt/registracija/regadmin/main.php?meniu=dalyviai&amp;submeniu=sarasas&amp;sort=id&amp;id=118332" TargetMode="External"/><Relationship Id="rId39" Type="http://schemas.openxmlformats.org/officeDocument/2006/relationships/hyperlink" Target="https://www.lbma.lt/registracija/regadmin/main.php?meniu=dalyviai&amp;submeniu=sarasas&amp;sort=id&amp;id=118358" TargetMode="External"/><Relationship Id="rId50" Type="http://schemas.openxmlformats.org/officeDocument/2006/relationships/hyperlink" Target="https://www.lbma.lt/registracija/regadmin/main.php?meniu=dalyviai&amp;submeniu=sarasas&amp;sort=id&amp;id=118370" TargetMode="External"/><Relationship Id="rId104" Type="http://schemas.openxmlformats.org/officeDocument/2006/relationships/hyperlink" Target="https://www.lbma.lt/registracija/regadmin/main.php?meniu=dalyviai&amp;submeniu=sarasas&amp;sort=id&amp;id=118426" TargetMode="External"/><Relationship Id="rId125" Type="http://schemas.openxmlformats.org/officeDocument/2006/relationships/hyperlink" Target="https://www.lbma.lt/registracija/regadmin/main.php?meniu=dalyviai&amp;submeniu=sarasas&amp;sort=id&amp;id=118447" TargetMode="External"/><Relationship Id="rId146" Type="http://schemas.openxmlformats.org/officeDocument/2006/relationships/hyperlink" Target="https://www.lbma.lt/registracija/regadmin/main.php?meniu=dalyviai&amp;submeniu=sarasas&amp;sort=id&amp;id=118469" TargetMode="External"/><Relationship Id="rId167" Type="http://schemas.openxmlformats.org/officeDocument/2006/relationships/hyperlink" Target="https://www.lbma.lt/registracija/regadmin/main.php?meniu=dalyviai&amp;submeniu=sarasas&amp;sort=id&amp;id=118493" TargetMode="External"/><Relationship Id="rId188" Type="http://schemas.openxmlformats.org/officeDocument/2006/relationships/hyperlink" Target="https://www.lbma.lt/registracija/regadmin/main.php?meniu=dalyviai&amp;submeniu=sarasas&amp;sort=id&amp;id=118514" TargetMode="External"/><Relationship Id="rId71" Type="http://schemas.openxmlformats.org/officeDocument/2006/relationships/hyperlink" Target="https://www.lbma.lt/registracija/regadmin/main.php?meniu=dalyviai&amp;submeniu=sarasas&amp;sort=id&amp;id=118392" TargetMode="External"/><Relationship Id="rId92" Type="http://schemas.openxmlformats.org/officeDocument/2006/relationships/hyperlink" Target="https://www.lbma.lt/registracija/regadmin/main.php?meniu=dalyviai&amp;submeniu=sarasas&amp;sort=id&amp;id=118414" TargetMode="External"/><Relationship Id="rId213" Type="http://schemas.openxmlformats.org/officeDocument/2006/relationships/hyperlink" Target="https://www.lbma.lt/registracija/regadmin/main.php?meniu=dalyviai&amp;submeniu=sarasas&amp;sort=id&amp;id=118540" TargetMode="External"/><Relationship Id="rId234" Type="http://schemas.openxmlformats.org/officeDocument/2006/relationships/printerSettings" Target="../printerSettings/printerSettings2.bin"/><Relationship Id="rId2" Type="http://schemas.openxmlformats.org/officeDocument/2006/relationships/hyperlink" Target="https://www.lbma.lt/registracija/regadmin/main.php?meniu=dalyviai&amp;submeniu=sarasas&amp;sort=id&amp;id=118314" TargetMode="External"/><Relationship Id="rId29" Type="http://schemas.openxmlformats.org/officeDocument/2006/relationships/hyperlink" Target="https://www.lbma.lt/registracija/regadmin/main.php?meniu=dalyviai&amp;submeniu=sarasas&amp;sort=id&amp;id=118346" TargetMode="External"/><Relationship Id="rId40" Type="http://schemas.openxmlformats.org/officeDocument/2006/relationships/hyperlink" Target="https://www.lbma.lt/registracija/regadmin/main.php?meniu=dalyviai&amp;submeniu=sarasas&amp;sort=id&amp;id=118359" TargetMode="External"/><Relationship Id="rId115" Type="http://schemas.openxmlformats.org/officeDocument/2006/relationships/hyperlink" Target="https://www.lbma.lt/registracija/regadmin/main.php?meniu=dalyviai&amp;submeniu=sarasas&amp;sort=id&amp;id=118437" TargetMode="External"/><Relationship Id="rId136" Type="http://schemas.openxmlformats.org/officeDocument/2006/relationships/hyperlink" Target="https://www.lbma.lt/registracija/regadmin/main.php?meniu=dalyviai&amp;submeniu=sarasas&amp;sort=id&amp;id=118459" TargetMode="External"/><Relationship Id="rId157" Type="http://schemas.openxmlformats.org/officeDocument/2006/relationships/hyperlink" Target="https://www.lbma.lt/registracija/regadmin/main.php?meniu=dalyviai&amp;submeniu=sarasas&amp;sort=id&amp;id=118480" TargetMode="External"/><Relationship Id="rId178" Type="http://schemas.openxmlformats.org/officeDocument/2006/relationships/hyperlink" Target="https://www.lbma.lt/registracija/regadmin/main.php?meniu=dalyviai&amp;submeniu=sarasas&amp;sort=id&amp;id=118504" TargetMode="External"/><Relationship Id="rId61" Type="http://schemas.openxmlformats.org/officeDocument/2006/relationships/hyperlink" Target="https://www.lbma.lt/registracija/regadmin/main.php?meniu=dalyviai&amp;submeniu=sarasas&amp;sort=id&amp;id=118382" TargetMode="External"/><Relationship Id="rId82" Type="http://schemas.openxmlformats.org/officeDocument/2006/relationships/hyperlink" Target="https://www.lbma.lt/registracija/regadmin/main.php?meniu=dalyviai&amp;submeniu=sarasas&amp;sort=id&amp;id=118403" TargetMode="External"/><Relationship Id="rId199" Type="http://schemas.openxmlformats.org/officeDocument/2006/relationships/hyperlink" Target="https://www.lbma.lt/registracija/regadmin/main.php?meniu=dalyviai&amp;submeniu=sarasas&amp;sort=id&amp;id=118525" TargetMode="External"/><Relationship Id="rId203" Type="http://schemas.openxmlformats.org/officeDocument/2006/relationships/hyperlink" Target="https://www.lbma.lt/registracija/regadmin/main.php?meniu=dalyviai&amp;submeniu=sarasas&amp;sort=id&amp;id=118530" TargetMode="External"/><Relationship Id="rId19" Type="http://schemas.openxmlformats.org/officeDocument/2006/relationships/hyperlink" Target="https://www.lbma.lt/registracija/regadmin/main.php?meniu=dalyviai&amp;submeniu=sarasas&amp;sort=id&amp;id=118334" TargetMode="External"/><Relationship Id="rId224" Type="http://schemas.openxmlformats.org/officeDocument/2006/relationships/hyperlink" Target="https://www.lbma.lt/registracija/regadmin/main.php?meniu=dalyviai&amp;submeniu=sarasas&amp;sort=id&amp;id=118553" TargetMode="External"/><Relationship Id="rId30" Type="http://schemas.openxmlformats.org/officeDocument/2006/relationships/hyperlink" Target="https://www.lbma.lt/registracija/regadmin/main.php?meniu=dalyviai&amp;submeniu=sarasas&amp;sort=id&amp;id=118347" TargetMode="External"/><Relationship Id="rId105" Type="http://schemas.openxmlformats.org/officeDocument/2006/relationships/hyperlink" Target="https://www.lbma.lt/registracija/regadmin/main.php?meniu=dalyviai&amp;submeniu=sarasas&amp;sort=id&amp;id=118427" TargetMode="External"/><Relationship Id="rId126" Type="http://schemas.openxmlformats.org/officeDocument/2006/relationships/hyperlink" Target="https://www.lbma.lt/registracija/regadmin/main.php?meniu=dalyviai&amp;submeniu=sarasas&amp;sort=id&amp;id=118448" TargetMode="External"/><Relationship Id="rId147" Type="http://schemas.openxmlformats.org/officeDocument/2006/relationships/hyperlink" Target="https://www.lbma.lt/registracija/regadmin/main.php?meniu=dalyviai&amp;submeniu=sarasas&amp;sort=id&amp;id=118470" TargetMode="External"/><Relationship Id="rId168" Type="http://schemas.openxmlformats.org/officeDocument/2006/relationships/hyperlink" Target="https://www.lbma.lt/registracija/regadmin/main.php?meniu=dalyviai&amp;submeniu=sarasas&amp;sort=id&amp;id=118494" TargetMode="External"/><Relationship Id="rId51" Type="http://schemas.openxmlformats.org/officeDocument/2006/relationships/hyperlink" Target="https://www.lbma.lt/registracija/regadmin/main.php?meniu=dalyviai&amp;submeniu=sarasas&amp;sort=id&amp;id=118371" TargetMode="External"/><Relationship Id="rId72" Type="http://schemas.openxmlformats.org/officeDocument/2006/relationships/hyperlink" Target="https://www.lbma.lt/registracija/regadmin/main.php?meniu=dalyviai&amp;submeniu=sarasas&amp;sort=id&amp;id=118393" TargetMode="External"/><Relationship Id="rId93" Type="http://schemas.openxmlformats.org/officeDocument/2006/relationships/hyperlink" Target="https://www.lbma.lt/registracija/regadmin/main.php?meniu=dalyviai&amp;submeniu=sarasas&amp;sort=id&amp;id=118415" TargetMode="External"/><Relationship Id="rId189" Type="http://schemas.openxmlformats.org/officeDocument/2006/relationships/hyperlink" Target="https://www.lbma.lt/registracija/regadmin/main.php?meniu=dalyviai&amp;submeniu=sarasas&amp;sort=id&amp;id=118515" TargetMode="External"/><Relationship Id="rId3" Type="http://schemas.openxmlformats.org/officeDocument/2006/relationships/hyperlink" Target="https://www.lbma.lt/registracija/regadmin/main.php?meniu=dalyviai&amp;submeniu=sarasas&amp;sort=id&amp;id=118315" TargetMode="External"/><Relationship Id="rId214" Type="http://schemas.openxmlformats.org/officeDocument/2006/relationships/hyperlink" Target="https://www.lbma.lt/registracija/regadmin/main.php?meniu=dalyviai&amp;submeniu=sarasas&amp;sort=id&amp;id=118541" TargetMode="External"/><Relationship Id="rId235" Type="http://schemas.openxmlformats.org/officeDocument/2006/relationships/drawing" Target="../drawings/drawing1.xml"/><Relationship Id="rId116" Type="http://schemas.openxmlformats.org/officeDocument/2006/relationships/hyperlink" Target="https://www.lbma.lt/registracija/regadmin/main.php?meniu=dalyviai&amp;submeniu=sarasas&amp;sort=id&amp;id=118438" TargetMode="External"/><Relationship Id="rId137" Type="http://schemas.openxmlformats.org/officeDocument/2006/relationships/hyperlink" Target="https://www.lbma.lt/registracija/regadmin/main.php?meniu=dalyviai&amp;submeniu=sarasas&amp;sort=id&amp;id=118460" TargetMode="External"/><Relationship Id="rId158" Type="http://schemas.openxmlformats.org/officeDocument/2006/relationships/hyperlink" Target="https://www.lbma.lt/registracija/regadmin/main.php?meniu=dalyviai&amp;submeniu=sarasas&amp;sort=id&amp;id=118481" TargetMode="External"/><Relationship Id="rId20" Type="http://schemas.openxmlformats.org/officeDocument/2006/relationships/hyperlink" Target="https://www.lbma.lt/registracija/regadmin/main.php?meniu=dalyviai&amp;submeniu=sarasas&amp;sort=id&amp;id=118336" TargetMode="External"/><Relationship Id="rId41" Type="http://schemas.openxmlformats.org/officeDocument/2006/relationships/hyperlink" Target="https://www.lbma.lt/registracija/regadmin/main.php?meniu=dalyviai&amp;submeniu=sarasas&amp;sort=id&amp;id=118360" TargetMode="External"/><Relationship Id="rId62" Type="http://schemas.openxmlformats.org/officeDocument/2006/relationships/hyperlink" Target="https://www.lbma.lt/registracija/regadmin/main.php?meniu=dalyviai&amp;submeniu=sarasas&amp;sort=id&amp;id=118383" TargetMode="External"/><Relationship Id="rId83" Type="http://schemas.openxmlformats.org/officeDocument/2006/relationships/hyperlink" Target="https://www.lbma.lt/registracija/regadmin/main.php?meniu=dalyviai&amp;submeniu=sarasas&amp;sort=id&amp;id=118404" TargetMode="External"/><Relationship Id="rId179" Type="http://schemas.openxmlformats.org/officeDocument/2006/relationships/hyperlink" Target="https://www.lbma.lt/registracija/regadmin/main.php?meniu=dalyviai&amp;submeniu=sarasas&amp;sort=id&amp;id=118505" TargetMode="External"/><Relationship Id="rId190" Type="http://schemas.openxmlformats.org/officeDocument/2006/relationships/hyperlink" Target="https://www.lbma.lt/registracija/regadmin/main.php?meniu=dalyviai&amp;submeniu=sarasas&amp;sort=id&amp;id=118516" TargetMode="External"/><Relationship Id="rId204" Type="http://schemas.openxmlformats.org/officeDocument/2006/relationships/hyperlink" Target="https://www.lbma.lt/registracija/regadmin/main.php?meniu=dalyviai&amp;submeniu=sarasas&amp;sort=id&amp;id=118531" TargetMode="External"/><Relationship Id="rId225" Type="http://schemas.openxmlformats.org/officeDocument/2006/relationships/hyperlink" Target="https://www.lbma.lt/registracija/regadmin/main.php?meniu=dalyviai&amp;submeniu=sarasas&amp;sort=id&amp;id=11855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FF0000"/>
    <pageSetUpPr fitToPage="1"/>
  </sheetPr>
  <dimension ref="A1:J353"/>
  <sheetViews>
    <sheetView tabSelected="1" zoomScale="145" zoomScaleNormal="145" workbookViewId="0">
      <pane ySplit="7" topLeftCell="A219" activePane="bottomLeft" state="frozen"/>
      <selection pane="bottomLeft" activeCell="L18" sqref="L18"/>
    </sheetView>
  </sheetViews>
  <sheetFormatPr defaultColWidth="9.109375" defaultRowHeight="13.2" x14ac:dyDescent="0.25"/>
  <cols>
    <col min="1" max="1" width="4.6640625" style="10" customWidth="1"/>
    <col min="2" max="2" width="7.109375" style="7" customWidth="1"/>
    <col min="3" max="3" width="14.44140625" style="7" customWidth="1"/>
    <col min="4" max="4" width="17.88671875" style="7" customWidth="1"/>
    <col min="5" max="5" width="11.88671875" style="82" customWidth="1"/>
    <col min="6" max="6" width="36.5546875" style="9" customWidth="1"/>
    <col min="7" max="7" width="10.33203125" style="8" customWidth="1"/>
    <col min="8" max="8" width="15.5546875" style="8" customWidth="1"/>
    <col min="9" max="9" width="10.109375" style="24" customWidth="1"/>
    <col min="10" max="16384" width="9.109375" style="7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49"/>
    </row>
    <row r="2" spans="1:10" ht="15.6" x14ac:dyDescent="0.3">
      <c r="A2" s="152" t="s">
        <v>162</v>
      </c>
      <c r="B2" s="152"/>
      <c r="C2" s="152"/>
      <c r="D2" s="152"/>
      <c r="E2" s="152"/>
      <c r="F2" s="152"/>
      <c r="G2" s="152"/>
      <c r="H2" s="152"/>
      <c r="I2" s="152"/>
      <c r="J2" s="149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530</v>
      </c>
    </row>
    <row r="4" spans="1:10" ht="15" customHeight="1" x14ac:dyDescent="0.25">
      <c r="A4" s="153" t="s">
        <v>23</v>
      </c>
      <c r="B4" s="153"/>
      <c r="C4" s="153"/>
      <c r="D4" s="153"/>
      <c r="E4" s="153"/>
      <c r="F4" s="153"/>
      <c r="G4" s="153"/>
      <c r="H4" s="153"/>
      <c r="I4" s="153"/>
      <c r="J4" s="28"/>
    </row>
    <row r="5" spans="1:10" ht="15.6" x14ac:dyDescent="0.3">
      <c r="C5" s="3"/>
      <c r="D5" s="12"/>
      <c r="E5" s="79"/>
      <c r="F5" s="12"/>
      <c r="G5" s="11"/>
      <c r="H5" s="11"/>
    </row>
    <row r="6" spans="1:10" ht="15.6" x14ac:dyDescent="0.3">
      <c r="B6" s="13"/>
      <c r="C6" s="3"/>
      <c r="D6" s="3"/>
      <c r="E6" s="79"/>
      <c r="F6" s="12"/>
      <c r="G6" s="11"/>
      <c r="H6" s="11"/>
    </row>
    <row r="7" spans="1:10" s="8" customFormat="1" x14ac:dyDescent="0.25">
      <c r="A7" s="19" t="s">
        <v>6</v>
      </c>
      <c r="B7" s="19" t="s">
        <v>0</v>
      </c>
      <c r="C7" s="21" t="s">
        <v>1</v>
      </c>
      <c r="D7" s="20" t="s">
        <v>2</v>
      </c>
      <c r="E7" s="80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22">
        <f t="shared" ref="A8:A167" si="0">ROW()-7</f>
        <v>1</v>
      </c>
      <c r="B8" s="14">
        <v>61</v>
      </c>
      <c r="C8" s="15" t="str">
        <f t="shared" ref="C8:C71" si="1">IF(ISBLANK(B8),"",VLOOKUP(B8,list,2,FALSE))</f>
        <v>Ņikita</v>
      </c>
      <c r="D8" s="16" t="str">
        <f t="shared" ref="D8:D71" si="2">IF(ISBLANK(B8),"",VLOOKUP(B8,list,3,FALSE))</f>
        <v>Bogdanovs</v>
      </c>
      <c r="E8" s="81">
        <f t="shared" ref="E8:E71" si="3">IF(ISBLANK(B8),"",VLOOKUP(B8,list,5,FALSE))</f>
        <v>2002</v>
      </c>
      <c r="F8" s="18" t="str">
        <f t="shared" ref="F8:F71" si="4">IF(ISBLANK(B8),"",VLOOKUP(B8,list,7,FALSE))</f>
        <v>A.Domaņina sporta klubs</v>
      </c>
      <c r="G8" s="17" t="str">
        <f t="shared" ref="G8:G71" si="5">IF(ISBLANK(B8),"",VLOOKUP(B8,list,4,FALSE))</f>
        <v>V</v>
      </c>
      <c r="H8" s="17" t="str">
        <f t="shared" ref="H8:H71" si="6">IF(ISBLANK(B8),"",VLOOKUP(B8,list,9,FALSE))</f>
        <v>V12 (1986-2005)</v>
      </c>
      <c r="I8" s="148">
        <v>1.2258328818287036E-2</v>
      </c>
      <c r="J8" s="86"/>
    </row>
    <row r="9" spans="1:10" x14ac:dyDescent="0.25">
      <c r="A9" s="22">
        <f t="shared" si="0"/>
        <v>2</v>
      </c>
      <c r="B9" s="14">
        <v>133</v>
      </c>
      <c r="C9" s="15" t="str">
        <f t="shared" si="1"/>
        <v>Erik</v>
      </c>
      <c r="D9" s="16" t="str">
        <f t="shared" si="2"/>
        <v>Černiavski</v>
      </c>
      <c r="E9" s="81">
        <f t="shared" si="3"/>
        <v>2004</v>
      </c>
      <c r="F9" s="18" t="str">
        <f t="shared" si="4"/>
        <v>Vilniaus r. SC</v>
      </c>
      <c r="G9" s="17" t="str">
        <f t="shared" si="5"/>
        <v>V</v>
      </c>
      <c r="H9" s="17" t="str">
        <f t="shared" si="6"/>
        <v>V12 (1986-2005)</v>
      </c>
      <c r="I9" s="148">
        <v>1.2288771518518518E-2</v>
      </c>
    </row>
    <row r="10" spans="1:10" x14ac:dyDescent="0.25">
      <c r="A10" s="22">
        <f t="shared" si="0"/>
        <v>3</v>
      </c>
      <c r="B10" s="14">
        <v>212</v>
      </c>
      <c r="C10" s="15" t="str">
        <f t="shared" si="1"/>
        <v>Darius</v>
      </c>
      <c r="D10" s="16" t="str">
        <f t="shared" si="2"/>
        <v>Petkevičius</v>
      </c>
      <c r="E10" s="81">
        <f t="shared" si="3"/>
        <v>1996</v>
      </c>
      <c r="F10" s="18" t="str">
        <f t="shared" si="4"/>
        <v>Marijampolės sporto centras PB run</v>
      </c>
      <c r="G10" s="17" t="str">
        <f t="shared" si="5"/>
        <v>V</v>
      </c>
      <c r="H10" s="17" t="str">
        <f t="shared" si="6"/>
        <v>V12 (1986-2005)</v>
      </c>
      <c r="I10" s="148">
        <v>1.2707191898148147E-2</v>
      </c>
    </row>
    <row r="11" spans="1:10" x14ac:dyDescent="0.25">
      <c r="A11" s="22">
        <f t="shared" si="0"/>
        <v>4</v>
      </c>
      <c r="B11" s="14">
        <v>151</v>
      </c>
      <c r="C11" s="15" t="str">
        <f t="shared" si="1"/>
        <v>Mikas</v>
      </c>
      <c r="D11" s="16" t="str">
        <f t="shared" si="2"/>
        <v>Montvilas</v>
      </c>
      <c r="E11" s="81">
        <f t="shared" si="3"/>
        <v>2003</v>
      </c>
      <c r="F11" s="18" t="str">
        <f t="shared" si="4"/>
        <v>Lukas</v>
      </c>
      <c r="G11" s="17" t="str">
        <f t="shared" si="5"/>
        <v>V</v>
      </c>
      <c r="H11" s="17" t="str">
        <f t="shared" si="6"/>
        <v>V12 (1986-2005)</v>
      </c>
      <c r="I11" s="148">
        <v>1.2803958373842593E-2</v>
      </c>
    </row>
    <row r="12" spans="1:10" x14ac:dyDescent="0.25">
      <c r="A12" s="22">
        <f t="shared" si="0"/>
        <v>5</v>
      </c>
      <c r="B12" s="14">
        <v>235</v>
      </c>
      <c r="C12" s="15" t="str">
        <f t="shared" si="1"/>
        <v>Marius</v>
      </c>
      <c r="D12" s="16" t="str">
        <f t="shared" si="2"/>
        <v>Žiūkas</v>
      </c>
      <c r="E12" s="81">
        <f t="shared" si="3"/>
        <v>1985</v>
      </c>
      <c r="F12" s="18" t="str">
        <f t="shared" si="4"/>
        <v>SK „Einius“</v>
      </c>
      <c r="G12" s="17" t="str">
        <f t="shared" si="5"/>
        <v>V</v>
      </c>
      <c r="H12" s="17" t="str">
        <f t="shared" si="6"/>
        <v>V13 (1975-1985)</v>
      </c>
      <c r="I12" s="148">
        <v>1.3025920592592591E-2</v>
      </c>
    </row>
    <row r="13" spans="1:10" x14ac:dyDescent="0.25">
      <c r="A13" s="22">
        <f t="shared" si="0"/>
        <v>6</v>
      </c>
      <c r="B13" s="14">
        <v>136</v>
      </c>
      <c r="C13" s="15" t="str">
        <f t="shared" si="1"/>
        <v>Tomas</v>
      </c>
      <c r="D13" s="16" t="str">
        <f t="shared" si="2"/>
        <v>Jateiko</v>
      </c>
      <c r="E13" s="81">
        <f t="shared" si="3"/>
        <v>1995</v>
      </c>
      <c r="F13" s="18" t="str">
        <f t="shared" si="4"/>
        <v>Vilniaus r. SC</v>
      </c>
      <c r="G13" s="17" t="str">
        <f t="shared" si="5"/>
        <v>V</v>
      </c>
      <c r="H13" s="17" t="str">
        <f t="shared" si="6"/>
        <v>V12 (1986-2005)</v>
      </c>
      <c r="I13" s="148">
        <v>1.3094164803240741E-2</v>
      </c>
    </row>
    <row r="14" spans="1:10" x14ac:dyDescent="0.25">
      <c r="A14" s="22">
        <f t="shared" si="0"/>
        <v>7</v>
      </c>
      <c r="B14" s="14">
        <v>134</v>
      </c>
      <c r="C14" s="15" t="str">
        <f t="shared" si="1"/>
        <v>Aivaras</v>
      </c>
      <c r="D14" s="16" t="str">
        <f t="shared" si="2"/>
        <v>Čekanavičius</v>
      </c>
      <c r="E14" s="81">
        <f t="shared" si="3"/>
        <v>1992</v>
      </c>
      <c r="F14" s="18" t="str">
        <f t="shared" si="4"/>
        <v>Vilniaus r. SC</v>
      </c>
      <c r="G14" s="17" t="str">
        <f t="shared" si="5"/>
        <v>V</v>
      </c>
      <c r="H14" s="17" t="str">
        <f t="shared" si="6"/>
        <v>V12 (1986-2005)</v>
      </c>
      <c r="I14" s="148">
        <v>1.3182848278935184E-2</v>
      </c>
    </row>
    <row r="15" spans="1:10" x14ac:dyDescent="0.25">
      <c r="A15" s="22">
        <f t="shared" si="0"/>
        <v>8</v>
      </c>
      <c r="B15" s="14">
        <v>125</v>
      </c>
      <c r="C15" s="15" t="str">
        <f t="shared" si="1"/>
        <v>Jokūbas</v>
      </c>
      <c r="D15" s="16" t="str">
        <f t="shared" si="2"/>
        <v>Norvaišas</v>
      </c>
      <c r="E15" s="81">
        <f t="shared" si="3"/>
        <v>2007</v>
      </c>
      <c r="F15" s="18" t="str">
        <f t="shared" si="4"/>
        <v>Kelmės sporto centras</v>
      </c>
      <c r="G15" s="17" t="str">
        <f t="shared" si="5"/>
        <v>V</v>
      </c>
      <c r="H15" s="17" t="str">
        <f t="shared" si="6"/>
        <v>V11(2006-2007)</v>
      </c>
      <c r="I15" s="148">
        <v>1.3318284175925925E-2</v>
      </c>
    </row>
    <row r="16" spans="1:10" x14ac:dyDescent="0.25">
      <c r="A16" s="22">
        <f t="shared" si="0"/>
        <v>9</v>
      </c>
      <c r="B16" s="14">
        <v>123</v>
      </c>
      <c r="C16" s="15" t="str">
        <f t="shared" si="1"/>
        <v>Gintaras</v>
      </c>
      <c r="D16" s="16" t="str">
        <f t="shared" si="2"/>
        <v>Eniulaitis</v>
      </c>
      <c r="E16" s="81">
        <f t="shared" si="3"/>
        <v>2008</v>
      </c>
      <c r="F16" s="18" t="str">
        <f t="shared" si="4"/>
        <v>Kelmės sporto centras</v>
      </c>
      <c r="G16" s="17" t="str">
        <f t="shared" si="5"/>
        <v>V</v>
      </c>
      <c r="H16" s="17" t="str">
        <f t="shared" si="6"/>
        <v>V10 (2008-2009)</v>
      </c>
      <c r="I16" s="148">
        <v>1.3549440548611111E-2</v>
      </c>
    </row>
    <row r="17" spans="1:9" x14ac:dyDescent="0.25">
      <c r="A17" s="22">
        <f t="shared" si="0"/>
        <v>10</v>
      </c>
      <c r="B17" s="14">
        <v>209</v>
      </c>
      <c r="C17" s="15" t="str">
        <f t="shared" si="1"/>
        <v>Marijus</v>
      </c>
      <c r="D17" s="16" t="str">
        <f t="shared" si="2"/>
        <v>Šufinskas</v>
      </c>
      <c r="E17" s="81">
        <f t="shared" si="3"/>
        <v>2010</v>
      </c>
      <c r="F17" s="18" t="str">
        <f t="shared" si="4"/>
        <v>Marijampolės sporto centras/PB Run</v>
      </c>
      <c r="G17" s="17" t="str">
        <f t="shared" si="5"/>
        <v>V</v>
      </c>
      <c r="H17" s="17" t="str">
        <f t="shared" si="6"/>
        <v>V9 (2010-2011)</v>
      </c>
      <c r="I17" s="148">
        <v>1.3749266341435184E-2</v>
      </c>
    </row>
    <row r="18" spans="1:9" x14ac:dyDescent="0.25">
      <c r="A18" s="22">
        <f t="shared" si="0"/>
        <v>11</v>
      </c>
      <c r="B18" s="14">
        <v>152</v>
      </c>
      <c r="C18" s="15" t="str">
        <f t="shared" si="1"/>
        <v>Deividas</v>
      </c>
      <c r="D18" s="16" t="str">
        <f t="shared" si="2"/>
        <v>Rastokas</v>
      </c>
      <c r="E18" s="81">
        <f t="shared" si="3"/>
        <v>2003</v>
      </c>
      <c r="F18" s="18" t="str">
        <f t="shared" si="4"/>
        <v>Lukas</v>
      </c>
      <c r="G18" s="17" t="str">
        <f t="shared" si="5"/>
        <v>V</v>
      </c>
      <c r="H18" s="17" t="str">
        <f t="shared" si="6"/>
        <v>V12 (1986-2005)</v>
      </c>
      <c r="I18" s="148">
        <v>1.3775010886574074E-2</v>
      </c>
    </row>
    <row r="19" spans="1:9" x14ac:dyDescent="0.25">
      <c r="A19" s="22">
        <f t="shared" si="0"/>
        <v>12</v>
      </c>
      <c r="B19" s="14">
        <v>226</v>
      </c>
      <c r="C19" s="15" t="str">
        <f t="shared" si="1"/>
        <v>Danielis</v>
      </c>
      <c r="D19" s="16" t="str">
        <f t="shared" si="2"/>
        <v>Bendaravičius</v>
      </c>
      <c r="E19" s="81">
        <f t="shared" si="3"/>
        <v>2006</v>
      </c>
      <c r="F19" s="18" t="str">
        <f t="shared" si="4"/>
        <v>MSC</v>
      </c>
      <c r="G19" s="17" t="str">
        <f t="shared" si="5"/>
        <v>V</v>
      </c>
      <c r="H19" s="17" t="str">
        <f t="shared" si="6"/>
        <v>V11(2006-2007)</v>
      </c>
      <c r="I19" s="148">
        <v>1.380891048611111E-2</v>
      </c>
    </row>
    <row r="20" spans="1:9" x14ac:dyDescent="0.25">
      <c r="A20" s="22">
        <f t="shared" si="0"/>
        <v>13</v>
      </c>
      <c r="B20" s="14">
        <v>234</v>
      </c>
      <c r="C20" s="15" t="str">
        <f t="shared" si="1"/>
        <v>Tomas</v>
      </c>
      <c r="D20" s="16" t="str">
        <f t="shared" si="2"/>
        <v>Apanavičius</v>
      </c>
      <c r="E20" s="81">
        <f t="shared" si="3"/>
        <v>1994</v>
      </c>
      <c r="F20" s="18" t="str">
        <f t="shared" si="4"/>
        <v>SK „Einius“</v>
      </c>
      <c r="G20" s="17" t="str">
        <f t="shared" si="5"/>
        <v>V</v>
      </c>
      <c r="H20" s="17" t="str">
        <f t="shared" si="6"/>
        <v>V12 (1986-2005)</v>
      </c>
      <c r="I20" s="148">
        <v>1.3818082524305558E-2</v>
      </c>
    </row>
    <row r="21" spans="1:9" x14ac:dyDescent="0.25">
      <c r="A21" s="22">
        <f t="shared" si="0"/>
        <v>14</v>
      </c>
      <c r="B21" s="14">
        <v>168</v>
      </c>
      <c r="C21" s="15" t="str">
        <f t="shared" si="1"/>
        <v>Remigijus</v>
      </c>
      <c r="D21" s="16" t="str">
        <f t="shared" si="2"/>
        <v>Zalumskis</v>
      </c>
      <c r="E21" s="81">
        <f t="shared" si="3"/>
        <v>1980</v>
      </c>
      <c r="F21" s="18" t="str">
        <f t="shared" si="4"/>
        <v>Lukas</v>
      </c>
      <c r="G21" s="17" t="str">
        <f t="shared" si="5"/>
        <v>V</v>
      </c>
      <c r="H21" s="17" t="str">
        <f t="shared" si="6"/>
        <v>V13 (1975-1985)</v>
      </c>
      <c r="I21" s="148">
        <v>1.3871561053240737E-2</v>
      </c>
    </row>
    <row r="22" spans="1:9" x14ac:dyDescent="0.25">
      <c r="A22" s="22">
        <f t="shared" si="0"/>
        <v>15</v>
      </c>
      <c r="B22" s="14">
        <v>12</v>
      </c>
      <c r="C22" s="15" t="str">
        <f t="shared" si="1"/>
        <v>Ignas</v>
      </c>
      <c r="D22" s="16" t="str">
        <f t="shared" si="2"/>
        <v>Ramonas</v>
      </c>
      <c r="E22" s="81">
        <f t="shared" si="3"/>
        <v>1994</v>
      </c>
      <c r="F22" s="18" t="str">
        <f t="shared" si="4"/>
        <v>Origami runners</v>
      </c>
      <c r="G22" s="17" t="str">
        <f t="shared" si="5"/>
        <v>V</v>
      </c>
      <c r="H22" s="17" t="str">
        <f t="shared" si="6"/>
        <v>V12 (1986-2005)</v>
      </c>
      <c r="I22" s="148">
        <v>1.3903513716435183E-2</v>
      </c>
    </row>
    <row r="23" spans="1:9" x14ac:dyDescent="0.25">
      <c r="A23" s="22">
        <f t="shared" si="0"/>
        <v>16</v>
      </c>
      <c r="B23" s="14">
        <v>84</v>
      </c>
      <c r="C23" s="15" t="str">
        <f t="shared" si="1"/>
        <v>Petras</v>
      </c>
      <c r="D23" s="16" t="str">
        <f t="shared" si="2"/>
        <v>Pranckūnas</v>
      </c>
      <c r="E23" s="81">
        <f t="shared" si="3"/>
        <v>1969</v>
      </c>
      <c r="F23" s="18" t="str">
        <f t="shared" si="4"/>
        <v>Na, pagauk!</v>
      </c>
      <c r="G23" s="17" t="str">
        <f t="shared" si="5"/>
        <v>V</v>
      </c>
      <c r="H23" s="17" t="str">
        <f t="shared" si="6"/>
        <v>V14 (1974-ir vyr.)</v>
      </c>
      <c r="I23" s="148">
        <v>1.4015689031249999E-2</v>
      </c>
    </row>
    <row r="24" spans="1:9" x14ac:dyDescent="0.25">
      <c r="A24" s="22">
        <f t="shared" si="0"/>
        <v>17</v>
      </c>
      <c r="B24" s="14">
        <v>166</v>
      </c>
      <c r="C24" s="15" t="str">
        <f t="shared" si="1"/>
        <v>Viktorija</v>
      </c>
      <c r="D24" s="16" t="str">
        <f t="shared" si="2"/>
        <v>Varnagirytė</v>
      </c>
      <c r="E24" s="81">
        <f t="shared" si="3"/>
        <v>1991</v>
      </c>
      <c r="F24" s="18" t="str">
        <f t="shared" si="4"/>
        <v>Lukas</v>
      </c>
      <c r="G24" s="17" t="str">
        <f t="shared" si="5"/>
        <v>M</v>
      </c>
      <c r="H24" s="17" t="str">
        <f t="shared" si="6"/>
        <v>M5 (1986-2005)</v>
      </c>
      <c r="I24" s="148">
        <v>1.4066444903935186E-2</v>
      </c>
    </row>
    <row r="25" spans="1:9" x14ac:dyDescent="0.25">
      <c r="A25" s="22">
        <f t="shared" si="0"/>
        <v>18</v>
      </c>
      <c r="B25" s="14">
        <v>139</v>
      </c>
      <c r="C25" s="15" t="str">
        <f t="shared" si="1"/>
        <v>Kovas</v>
      </c>
      <c r="D25" s="16" t="str">
        <f t="shared" si="2"/>
        <v>Zigmantas</v>
      </c>
      <c r="E25" s="81">
        <f t="shared" si="3"/>
        <v>2008</v>
      </c>
      <c r="F25" s="18">
        <f t="shared" si="4"/>
        <v>0</v>
      </c>
      <c r="G25" s="17" t="str">
        <f t="shared" si="5"/>
        <v>V</v>
      </c>
      <c r="H25" s="17" t="str">
        <f t="shared" si="6"/>
        <v>V10 (2008-2009)</v>
      </c>
      <c r="I25" s="148">
        <v>1.4116277255787039E-2</v>
      </c>
    </row>
    <row r="26" spans="1:9" x14ac:dyDescent="0.25">
      <c r="A26" s="22">
        <f t="shared" si="0"/>
        <v>19</v>
      </c>
      <c r="B26" s="14">
        <v>122</v>
      </c>
      <c r="C26" s="15" t="str">
        <f t="shared" si="1"/>
        <v>Adrijanas</v>
      </c>
      <c r="D26" s="16" t="str">
        <f t="shared" si="2"/>
        <v>Valavičius</v>
      </c>
      <c r="E26" s="81">
        <f t="shared" si="3"/>
        <v>2009</v>
      </c>
      <c r="F26" s="18" t="str">
        <f t="shared" si="4"/>
        <v>Kelmės sporto centras</v>
      </c>
      <c r="G26" s="17" t="str">
        <f t="shared" si="5"/>
        <v>V</v>
      </c>
      <c r="H26" s="17" t="str">
        <f t="shared" si="6"/>
        <v>V10 (2008-2009)</v>
      </c>
      <c r="I26" s="148">
        <v>1.4122651119212964E-2</v>
      </c>
    </row>
    <row r="27" spans="1:9" x14ac:dyDescent="0.25">
      <c r="A27" s="22">
        <f t="shared" si="0"/>
        <v>20</v>
      </c>
      <c r="B27" s="14">
        <v>41</v>
      </c>
      <c r="C27" s="15" t="str">
        <f t="shared" si="1"/>
        <v>Žydrūnas</v>
      </c>
      <c r="D27" s="16" t="str">
        <f t="shared" si="2"/>
        <v>Stelmokas</v>
      </c>
      <c r="E27" s="81">
        <f t="shared" si="3"/>
        <v>1977</v>
      </c>
      <c r="F27" s="18" t="str">
        <f t="shared" si="4"/>
        <v>Vėtra</v>
      </c>
      <c r="G27" s="17" t="str">
        <f t="shared" si="5"/>
        <v>V</v>
      </c>
      <c r="H27" s="17" t="str">
        <f t="shared" si="6"/>
        <v>V13 (1975-1985)</v>
      </c>
      <c r="I27" s="148">
        <v>1.4132516553240741E-2</v>
      </c>
    </row>
    <row r="28" spans="1:9" x14ac:dyDescent="0.25">
      <c r="A28" s="22">
        <f t="shared" si="0"/>
        <v>21</v>
      </c>
      <c r="B28" s="14">
        <v>36</v>
      </c>
      <c r="C28" s="15" t="str">
        <f t="shared" si="1"/>
        <v>Simas</v>
      </c>
      <c r="D28" s="16" t="str">
        <f t="shared" si="2"/>
        <v>Ivanauskas</v>
      </c>
      <c r="E28" s="81">
        <f t="shared" si="3"/>
        <v>2007</v>
      </c>
      <c r="F28" s="18" t="str">
        <f t="shared" si="4"/>
        <v>Vilniaus universitetas</v>
      </c>
      <c r="G28" s="17" t="str">
        <f t="shared" si="5"/>
        <v>V</v>
      </c>
      <c r="H28" s="17" t="str">
        <f t="shared" si="6"/>
        <v>V11(2006-2007)</v>
      </c>
      <c r="I28" s="148">
        <v>1.4140279833333332E-2</v>
      </c>
    </row>
    <row r="29" spans="1:9" x14ac:dyDescent="0.25">
      <c r="A29" s="22">
        <f t="shared" si="0"/>
        <v>22</v>
      </c>
      <c r="B29" s="14">
        <v>65</v>
      </c>
      <c r="C29" s="15" t="str">
        <f t="shared" si="1"/>
        <v>Anrijs</v>
      </c>
      <c r="D29" s="16" t="str">
        <f t="shared" si="2"/>
        <v>Krumplevskis</v>
      </c>
      <c r="E29" s="81">
        <f t="shared" si="3"/>
        <v>2005</v>
      </c>
      <c r="F29" s="18" t="str">
        <f t="shared" si="4"/>
        <v>A.Domaņina sporta klubs</v>
      </c>
      <c r="G29" s="17" t="str">
        <f t="shared" si="5"/>
        <v>V</v>
      </c>
      <c r="H29" s="17" t="str">
        <f t="shared" si="6"/>
        <v>V12 (1986-2005)</v>
      </c>
      <c r="I29" s="148">
        <v>1.4167748952546294E-2</v>
      </c>
    </row>
    <row r="30" spans="1:9" x14ac:dyDescent="0.25">
      <c r="A30" s="22">
        <f t="shared" si="0"/>
        <v>23</v>
      </c>
      <c r="B30" s="14">
        <v>70</v>
      </c>
      <c r="C30" s="15" t="str">
        <f t="shared" si="1"/>
        <v>Simas</v>
      </c>
      <c r="D30" s="16" t="str">
        <f t="shared" si="2"/>
        <v>Stasiukaitis</v>
      </c>
      <c r="E30" s="81">
        <f t="shared" si="3"/>
        <v>1986</v>
      </c>
      <c r="F30" s="18" t="str">
        <f t="shared" si="4"/>
        <v>Bėgimo klubas</v>
      </c>
      <c r="G30" s="17" t="str">
        <f t="shared" si="5"/>
        <v>V</v>
      </c>
      <c r="H30" s="17" t="str">
        <f t="shared" si="6"/>
        <v>V12 (1986-2005)</v>
      </c>
      <c r="I30" s="148">
        <v>1.4250004589120369E-2</v>
      </c>
    </row>
    <row r="31" spans="1:9" x14ac:dyDescent="0.25">
      <c r="A31" s="22">
        <f t="shared" si="0"/>
        <v>24</v>
      </c>
      <c r="B31" s="14">
        <v>75</v>
      </c>
      <c r="C31" s="15" t="str">
        <f t="shared" si="1"/>
        <v>Edvinas</v>
      </c>
      <c r="D31" s="16" t="str">
        <f t="shared" si="2"/>
        <v>Staskevičius</v>
      </c>
      <c r="E31" s="81">
        <f t="shared" si="3"/>
        <v>2000</v>
      </c>
      <c r="F31" s="18" t="str">
        <f t="shared" si="4"/>
        <v>Dzūkija</v>
      </c>
      <c r="G31" s="17" t="str">
        <f t="shared" si="5"/>
        <v>V</v>
      </c>
      <c r="H31" s="17" t="str">
        <f t="shared" si="6"/>
        <v>V12 (1986-2005)</v>
      </c>
      <c r="I31" s="148">
        <v>1.4345216815972221E-2</v>
      </c>
    </row>
    <row r="32" spans="1:9" x14ac:dyDescent="0.25">
      <c r="A32" s="22">
        <f t="shared" si="0"/>
        <v>25</v>
      </c>
      <c r="B32" s="14">
        <v>66</v>
      </c>
      <c r="C32" s="15" t="str">
        <f t="shared" si="1"/>
        <v>Adrians</v>
      </c>
      <c r="D32" s="16" t="str">
        <f t="shared" si="2"/>
        <v>Karpovičs</v>
      </c>
      <c r="E32" s="81">
        <f t="shared" si="3"/>
        <v>2007</v>
      </c>
      <c r="F32" s="18" t="str">
        <f t="shared" si="4"/>
        <v>A.Domaņina sporta klubs</v>
      </c>
      <c r="G32" s="17" t="str">
        <f t="shared" si="5"/>
        <v>V</v>
      </c>
      <c r="H32" s="17" t="str">
        <f t="shared" si="6"/>
        <v>V11(2006-2007)</v>
      </c>
      <c r="I32" s="148">
        <v>1.4489802901620372E-2</v>
      </c>
    </row>
    <row r="33" spans="1:9" x14ac:dyDescent="0.25">
      <c r="A33" s="22">
        <f t="shared" si="0"/>
        <v>26</v>
      </c>
      <c r="B33" s="14">
        <v>18</v>
      </c>
      <c r="C33" s="15" t="str">
        <f t="shared" si="1"/>
        <v>Arūnas</v>
      </c>
      <c r="D33" s="16" t="str">
        <f t="shared" si="2"/>
        <v>Valuckis</v>
      </c>
      <c r="E33" s="81">
        <f t="shared" si="3"/>
        <v>1987</v>
      </c>
      <c r="F33" s="18" t="str">
        <f t="shared" si="4"/>
        <v>Kauno BMK</v>
      </c>
      <c r="G33" s="17" t="str">
        <f t="shared" si="5"/>
        <v>V</v>
      </c>
      <c r="H33" s="17" t="str">
        <f t="shared" si="6"/>
        <v>V12 (1986-2005)</v>
      </c>
      <c r="I33" s="148">
        <v>1.4538763180555555E-2</v>
      </c>
    </row>
    <row r="34" spans="1:9" x14ac:dyDescent="0.25">
      <c r="A34" s="22">
        <f t="shared" si="0"/>
        <v>27</v>
      </c>
      <c r="B34" s="14">
        <v>27</v>
      </c>
      <c r="C34" s="15" t="str">
        <f t="shared" si="1"/>
        <v>Gediminas</v>
      </c>
      <c r="D34" s="16" t="str">
        <f t="shared" si="2"/>
        <v>Janušis</v>
      </c>
      <c r="E34" s="81">
        <f t="shared" si="3"/>
        <v>1991</v>
      </c>
      <c r="F34" s="18" t="str">
        <f t="shared" si="4"/>
        <v>Vilniaus universitetas</v>
      </c>
      <c r="G34" s="17" t="str">
        <f t="shared" si="5"/>
        <v>V</v>
      </c>
      <c r="H34" s="17" t="str">
        <f t="shared" si="6"/>
        <v>V12 (1986-2005)</v>
      </c>
      <c r="I34" s="148">
        <v>1.4675393386574075E-2</v>
      </c>
    </row>
    <row r="35" spans="1:9" x14ac:dyDescent="0.25">
      <c r="A35" s="22">
        <f t="shared" si="0"/>
        <v>28</v>
      </c>
      <c r="B35" s="14">
        <v>54</v>
      </c>
      <c r="C35" s="15" t="str">
        <f t="shared" si="1"/>
        <v>Deividas</v>
      </c>
      <c r="D35" s="16" t="str">
        <f t="shared" si="2"/>
        <v>Rick</v>
      </c>
      <c r="E35" s="81">
        <f t="shared" si="3"/>
        <v>1990</v>
      </c>
      <c r="F35" s="18" t="str">
        <f t="shared" si="4"/>
        <v>Lukas</v>
      </c>
      <c r="G35" s="17" t="str">
        <f t="shared" si="5"/>
        <v>V</v>
      </c>
      <c r="H35" s="17" t="str">
        <f t="shared" si="6"/>
        <v>V12 (1986-2005)</v>
      </c>
      <c r="I35" s="148">
        <v>1.4892909381944444E-2</v>
      </c>
    </row>
    <row r="36" spans="1:9" x14ac:dyDescent="0.25">
      <c r="A36" s="22">
        <f t="shared" si="0"/>
        <v>29</v>
      </c>
      <c r="B36" s="14">
        <v>161</v>
      </c>
      <c r="C36" s="15" t="str">
        <f t="shared" si="1"/>
        <v>Simonas</v>
      </c>
      <c r="D36" s="16" t="str">
        <f t="shared" si="2"/>
        <v>Vanagas</v>
      </c>
      <c r="E36" s="81">
        <f t="shared" si="3"/>
        <v>1997</v>
      </c>
      <c r="F36" s="18" t="str">
        <f t="shared" si="4"/>
        <v>Lukas</v>
      </c>
      <c r="G36" s="17" t="str">
        <f t="shared" si="5"/>
        <v>V</v>
      </c>
      <c r="H36" s="17" t="str">
        <f t="shared" si="6"/>
        <v>V12 (1986-2005)</v>
      </c>
      <c r="I36" s="148">
        <v>1.4913647103009258E-2</v>
      </c>
    </row>
    <row r="37" spans="1:9" x14ac:dyDescent="0.25">
      <c r="A37" s="22">
        <f t="shared" si="0"/>
        <v>30</v>
      </c>
      <c r="B37" s="14">
        <v>32</v>
      </c>
      <c r="C37" s="15" t="str">
        <f t="shared" si="1"/>
        <v>Laurynas</v>
      </c>
      <c r="D37" s="16" t="str">
        <f t="shared" si="2"/>
        <v>Vorobjovas</v>
      </c>
      <c r="E37" s="81">
        <f t="shared" si="3"/>
        <v>2006</v>
      </c>
      <c r="F37" s="18" t="str">
        <f t="shared" si="4"/>
        <v>Vilniaus universitetas</v>
      </c>
      <c r="G37" s="17" t="str">
        <f t="shared" si="5"/>
        <v>V</v>
      </c>
      <c r="H37" s="17" t="str">
        <f t="shared" si="6"/>
        <v>V11(2006-2007)</v>
      </c>
      <c r="I37" s="148">
        <v>1.4923199999999999E-2</v>
      </c>
    </row>
    <row r="38" spans="1:9" x14ac:dyDescent="0.25">
      <c r="A38" s="22">
        <f t="shared" si="0"/>
        <v>31</v>
      </c>
      <c r="B38" s="14">
        <v>162</v>
      </c>
      <c r="C38" s="15" t="str">
        <f t="shared" si="1"/>
        <v>Ernestas</v>
      </c>
      <c r="D38" s="16" t="str">
        <f t="shared" si="2"/>
        <v>Vedeikis</v>
      </c>
      <c r="E38" s="81">
        <f t="shared" si="3"/>
        <v>1970</v>
      </c>
      <c r="F38" s="18" t="str">
        <f t="shared" si="4"/>
        <v>Lukas</v>
      </c>
      <c r="G38" s="17" t="str">
        <f t="shared" si="5"/>
        <v>V</v>
      </c>
      <c r="H38" s="17" t="str">
        <f t="shared" si="6"/>
        <v>V14 (1974-ir vyr.)</v>
      </c>
      <c r="I38" s="148">
        <v>1.4928750700231481E-2</v>
      </c>
    </row>
    <row r="39" spans="1:9" x14ac:dyDescent="0.25">
      <c r="A39" s="22">
        <f t="shared" si="0"/>
        <v>32</v>
      </c>
      <c r="B39" s="14">
        <v>211</v>
      </c>
      <c r="C39" s="15" t="str">
        <f t="shared" si="1"/>
        <v>Joris</v>
      </c>
      <c r="D39" s="16" t="str">
        <f t="shared" si="2"/>
        <v>Sadauskas</v>
      </c>
      <c r="E39" s="81">
        <f t="shared" si="3"/>
        <v>2009</v>
      </c>
      <c r="F39" s="18" t="str">
        <f t="shared" si="4"/>
        <v>Marijampolės sporto centras PB run</v>
      </c>
      <c r="G39" s="17" t="str">
        <f t="shared" si="5"/>
        <v>V</v>
      </c>
      <c r="H39" s="17" t="str">
        <f t="shared" si="6"/>
        <v>V10 (2008-2009)</v>
      </c>
      <c r="I39" s="148">
        <v>1.4938352246527778E-2</v>
      </c>
    </row>
    <row r="40" spans="1:9" x14ac:dyDescent="0.25">
      <c r="A40" s="22">
        <f t="shared" si="0"/>
        <v>33</v>
      </c>
      <c r="B40" s="14">
        <v>20</v>
      </c>
      <c r="C40" s="15" t="str">
        <f t="shared" si="1"/>
        <v>Dainius</v>
      </c>
      <c r="D40" s="16" t="str">
        <f t="shared" si="2"/>
        <v>Kubilius</v>
      </c>
      <c r="E40" s="81">
        <f t="shared" si="3"/>
        <v>1990</v>
      </c>
      <c r="F40" s="18">
        <f t="shared" si="4"/>
        <v>0</v>
      </c>
      <c r="G40" s="17" t="str">
        <f t="shared" si="5"/>
        <v>V</v>
      </c>
      <c r="H40" s="17" t="str">
        <f t="shared" si="6"/>
        <v>V12 (1986-2005)</v>
      </c>
      <c r="I40" s="148">
        <v>1.4947340341435187E-2</v>
      </c>
    </row>
    <row r="41" spans="1:9" x14ac:dyDescent="0.25">
      <c r="A41" s="22">
        <f t="shared" si="0"/>
        <v>34</v>
      </c>
      <c r="B41" s="14">
        <v>23</v>
      </c>
      <c r="C41" s="15" t="str">
        <f t="shared" si="1"/>
        <v>Andrius</v>
      </c>
      <c r="D41" s="16" t="str">
        <f t="shared" si="2"/>
        <v>Zinkevičius</v>
      </c>
      <c r="E41" s="81">
        <f t="shared" si="3"/>
        <v>2003</v>
      </c>
      <c r="F41" s="18" t="str">
        <f t="shared" si="4"/>
        <v>Vilniaus universitetas</v>
      </c>
      <c r="G41" s="17" t="str">
        <f t="shared" si="5"/>
        <v>V</v>
      </c>
      <c r="H41" s="17" t="str">
        <f t="shared" si="6"/>
        <v>V12 (1986-2005)</v>
      </c>
      <c r="I41" s="148">
        <v>1.4960751950231483E-2</v>
      </c>
    </row>
    <row r="42" spans="1:9" x14ac:dyDescent="0.25">
      <c r="A42" s="22">
        <f t="shared" si="0"/>
        <v>35</v>
      </c>
      <c r="B42" s="14">
        <v>188</v>
      </c>
      <c r="C42" s="15" t="str">
        <f t="shared" si="1"/>
        <v>Jokūbas</v>
      </c>
      <c r="D42" s="16" t="str">
        <f t="shared" si="2"/>
        <v>Ravinis</v>
      </c>
      <c r="E42" s="81">
        <f t="shared" si="3"/>
        <v>2011</v>
      </c>
      <c r="F42" s="18" t="str">
        <f t="shared" si="4"/>
        <v>Marijampolės sporto centras</v>
      </c>
      <c r="G42" s="17" t="str">
        <f t="shared" si="5"/>
        <v>V</v>
      </c>
      <c r="H42" s="17" t="str">
        <f t="shared" si="6"/>
        <v>V9 (2010-2011)</v>
      </c>
      <c r="I42" s="148">
        <v>1.4992255901620372E-2</v>
      </c>
    </row>
    <row r="43" spans="1:9" x14ac:dyDescent="0.25">
      <c r="A43" s="22">
        <f t="shared" si="0"/>
        <v>36</v>
      </c>
      <c r="B43" s="14">
        <v>43</v>
      </c>
      <c r="C43" s="15" t="str">
        <f t="shared" si="1"/>
        <v>Vadimas</v>
      </c>
      <c r="D43" s="16" t="str">
        <f t="shared" si="2"/>
        <v>Makušinas</v>
      </c>
      <c r="E43" s="81">
        <f t="shared" si="3"/>
        <v>1977</v>
      </c>
      <c r="F43" s="18" t="str">
        <f t="shared" si="4"/>
        <v>Vėtra</v>
      </c>
      <c r="G43" s="17" t="str">
        <f t="shared" si="5"/>
        <v>V</v>
      </c>
      <c r="H43" s="17" t="str">
        <f t="shared" si="6"/>
        <v>V13 (1975-1985)</v>
      </c>
      <c r="I43" s="148">
        <v>1.5053036349537037E-2</v>
      </c>
    </row>
    <row r="44" spans="1:9" x14ac:dyDescent="0.25">
      <c r="A44" s="22">
        <f t="shared" si="0"/>
        <v>37</v>
      </c>
      <c r="B44" s="14">
        <v>85</v>
      </c>
      <c r="C44" s="15" t="str">
        <f t="shared" si="1"/>
        <v>Arminas</v>
      </c>
      <c r="D44" s="16" t="str">
        <f t="shared" si="2"/>
        <v>Žilinskas</v>
      </c>
      <c r="E44" s="81">
        <f t="shared" si="3"/>
        <v>2010</v>
      </c>
      <c r="F44" s="18" t="str">
        <f t="shared" si="4"/>
        <v>Kauno BMK</v>
      </c>
      <c r="G44" s="17" t="str">
        <f t="shared" si="5"/>
        <v>V</v>
      </c>
      <c r="H44" s="17" t="str">
        <f t="shared" si="6"/>
        <v>V9 (2010-2011)</v>
      </c>
      <c r="I44" s="148">
        <v>1.5115609846064816E-2</v>
      </c>
    </row>
    <row r="45" spans="1:9" x14ac:dyDescent="0.25">
      <c r="A45" s="22">
        <f t="shared" si="0"/>
        <v>38</v>
      </c>
      <c r="B45" s="14">
        <v>31</v>
      </c>
      <c r="C45" s="15" t="str">
        <f t="shared" si="1"/>
        <v>Valdemaras</v>
      </c>
      <c r="D45" s="16" t="str">
        <f t="shared" si="2"/>
        <v>Milkus</v>
      </c>
      <c r="E45" s="81">
        <f t="shared" si="3"/>
        <v>1987</v>
      </c>
      <c r="F45" s="18" t="str">
        <f t="shared" si="4"/>
        <v>Vilniaus universitetas</v>
      </c>
      <c r="G45" s="17" t="str">
        <f t="shared" si="5"/>
        <v>V</v>
      </c>
      <c r="H45" s="17" t="str">
        <f t="shared" si="6"/>
        <v>V12 (1986-2005)</v>
      </c>
      <c r="I45" s="148">
        <v>1.5123615155092593E-2</v>
      </c>
    </row>
    <row r="46" spans="1:9" x14ac:dyDescent="0.25">
      <c r="A46" s="22">
        <f t="shared" si="0"/>
        <v>39</v>
      </c>
      <c r="B46" s="14">
        <v>50</v>
      </c>
      <c r="C46" s="15" t="str">
        <f t="shared" si="1"/>
        <v>Rolandas</v>
      </c>
      <c r="D46" s="16" t="str">
        <f t="shared" si="2"/>
        <v>Milčius</v>
      </c>
      <c r="E46" s="81">
        <f t="shared" si="3"/>
        <v>1974</v>
      </c>
      <c r="F46" s="18" t="str">
        <f t="shared" si="4"/>
        <v>Kauno BMK</v>
      </c>
      <c r="G46" s="17" t="str">
        <f t="shared" si="5"/>
        <v>V</v>
      </c>
      <c r="H46" s="17" t="str">
        <f t="shared" si="6"/>
        <v>V14 (1974-ir vyr.)</v>
      </c>
      <c r="I46" s="148">
        <v>1.5133735612268521E-2</v>
      </c>
    </row>
    <row r="47" spans="1:9" x14ac:dyDescent="0.25">
      <c r="A47" s="22">
        <f t="shared" si="0"/>
        <v>40</v>
      </c>
      <c r="B47" s="14">
        <v>29</v>
      </c>
      <c r="C47" s="15" t="str">
        <f t="shared" si="1"/>
        <v>Ramojus</v>
      </c>
      <c r="D47" s="16" t="str">
        <f t="shared" si="2"/>
        <v>Balevičius</v>
      </c>
      <c r="E47" s="81">
        <f t="shared" si="3"/>
        <v>1999</v>
      </c>
      <c r="F47" s="18" t="str">
        <f t="shared" si="4"/>
        <v>Vilniaus universitetas</v>
      </c>
      <c r="G47" s="17" t="str">
        <f t="shared" si="5"/>
        <v>V</v>
      </c>
      <c r="H47" s="17" t="str">
        <f t="shared" si="6"/>
        <v>V12 (1986-2005)</v>
      </c>
      <c r="I47" s="148">
        <v>1.5141287261574073E-2</v>
      </c>
    </row>
    <row r="48" spans="1:9" x14ac:dyDescent="0.25">
      <c r="A48" s="22">
        <f t="shared" si="0"/>
        <v>41</v>
      </c>
      <c r="B48" s="14">
        <v>25</v>
      </c>
      <c r="C48" s="15" t="str">
        <f t="shared" si="1"/>
        <v xml:space="preserve">Eglė </v>
      </c>
      <c r="D48" s="16" t="str">
        <f t="shared" si="2"/>
        <v>Vaitulevičiūtė</v>
      </c>
      <c r="E48" s="81">
        <f t="shared" si="3"/>
        <v>2002</v>
      </c>
      <c r="F48" s="18" t="str">
        <f t="shared" si="4"/>
        <v>Vilniaus universitetas</v>
      </c>
      <c r="G48" s="17" t="str">
        <f t="shared" si="5"/>
        <v>M</v>
      </c>
      <c r="H48" s="17" t="str">
        <f t="shared" si="6"/>
        <v>M5 (1986-2005)</v>
      </c>
      <c r="I48" s="148">
        <v>1.515273204861111E-2</v>
      </c>
    </row>
    <row r="49" spans="1:9" x14ac:dyDescent="0.25">
      <c r="A49" s="22">
        <f t="shared" si="0"/>
        <v>42</v>
      </c>
      <c r="B49" s="14">
        <v>37</v>
      </c>
      <c r="C49" s="15" t="str">
        <f t="shared" si="1"/>
        <v>Enrikas</v>
      </c>
      <c r="D49" s="16" t="str">
        <f t="shared" si="2"/>
        <v>Rudzinskis</v>
      </c>
      <c r="E49" s="81">
        <f t="shared" si="3"/>
        <v>2009</v>
      </c>
      <c r="F49" s="18" t="str">
        <f t="shared" si="4"/>
        <v>Aitvaras</v>
      </c>
      <c r="G49" s="17" t="str">
        <f t="shared" si="5"/>
        <v>V</v>
      </c>
      <c r="H49" s="17" t="str">
        <f t="shared" si="6"/>
        <v>V10 (2008-2009)</v>
      </c>
      <c r="I49" s="148">
        <v>1.5165121091435188E-2</v>
      </c>
    </row>
    <row r="50" spans="1:9" x14ac:dyDescent="0.25">
      <c r="A50" s="22">
        <f t="shared" si="0"/>
        <v>43</v>
      </c>
      <c r="B50" s="14">
        <v>28</v>
      </c>
      <c r="C50" s="15" t="str">
        <f t="shared" si="1"/>
        <v>Augustas</v>
      </c>
      <c r="D50" s="16" t="str">
        <f t="shared" si="2"/>
        <v>Zigmantas</v>
      </c>
      <c r="E50" s="81">
        <f t="shared" si="3"/>
        <v>2004</v>
      </c>
      <c r="F50" s="18" t="str">
        <f t="shared" si="4"/>
        <v>Vilniaus universitetas</v>
      </c>
      <c r="G50" s="17" t="str">
        <f t="shared" si="5"/>
        <v>V</v>
      </c>
      <c r="H50" s="17" t="str">
        <f t="shared" si="6"/>
        <v>V12 (1986-2005)</v>
      </c>
      <c r="I50" s="148">
        <v>1.5223553520833334E-2</v>
      </c>
    </row>
    <row r="51" spans="1:9" x14ac:dyDescent="0.25">
      <c r="A51" s="22">
        <f t="shared" si="0"/>
        <v>44</v>
      </c>
      <c r="B51" s="14">
        <v>241</v>
      </c>
      <c r="C51" s="15" t="str">
        <f t="shared" si="1"/>
        <v>Matas</v>
      </c>
      <c r="D51" s="16" t="str">
        <f t="shared" si="2"/>
        <v>Pleita</v>
      </c>
      <c r="E51" s="81">
        <f t="shared" si="3"/>
        <v>2002</v>
      </c>
      <c r="F51" s="18" t="str">
        <f t="shared" si="4"/>
        <v>OK Klajūnas</v>
      </c>
      <c r="G51" s="17" t="str">
        <f t="shared" si="5"/>
        <v>V</v>
      </c>
      <c r="H51" s="17" t="str">
        <f t="shared" si="6"/>
        <v>V12 (1986-2005)</v>
      </c>
      <c r="I51" s="148">
        <v>1.5241698898148149E-2</v>
      </c>
    </row>
    <row r="52" spans="1:9" x14ac:dyDescent="0.25">
      <c r="A52" s="22">
        <f t="shared" si="0"/>
        <v>45</v>
      </c>
      <c r="B52" s="14">
        <v>169</v>
      </c>
      <c r="C52" s="15" t="str">
        <f t="shared" si="1"/>
        <v>Dainius</v>
      </c>
      <c r="D52" s="16" t="str">
        <f t="shared" si="2"/>
        <v>Gorskis</v>
      </c>
      <c r="E52" s="81">
        <f t="shared" si="3"/>
        <v>1968</v>
      </c>
      <c r="F52" s="18" t="str">
        <f t="shared" si="4"/>
        <v>Lukas</v>
      </c>
      <c r="G52" s="17" t="str">
        <f t="shared" si="5"/>
        <v>V</v>
      </c>
      <c r="H52" s="17" t="str">
        <f t="shared" si="6"/>
        <v>V14 (1974-ir vyr.)</v>
      </c>
      <c r="I52" s="148">
        <v>1.5253427784722223E-2</v>
      </c>
    </row>
    <row r="53" spans="1:9" x14ac:dyDescent="0.25">
      <c r="A53" s="22">
        <f t="shared" si="0"/>
        <v>46</v>
      </c>
      <c r="B53" s="14">
        <v>7</v>
      </c>
      <c r="C53" s="15" t="str">
        <f t="shared" si="1"/>
        <v>Paulius</v>
      </c>
      <c r="D53" s="16" t="str">
        <f t="shared" si="2"/>
        <v>Bieliūnas</v>
      </c>
      <c r="E53" s="81">
        <f t="shared" si="3"/>
        <v>1991</v>
      </c>
      <c r="F53" s="18" t="str">
        <f t="shared" si="4"/>
        <v>PB Run</v>
      </c>
      <c r="G53" s="17" t="str">
        <f t="shared" si="5"/>
        <v>V</v>
      </c>
      <c r="H53" s="17" t="str">
        <f t="shared" si="6"/>
        <v>V12 (1986-2005)</v>
      </c>
      <c r="I53" s="148">
        <v>1.5261797737268518E-2</v>
      </c>
    </row>
    <row r="54" spans="1:9" x14ac:dyDescent="0.25">
      <c r="A54" s="22">
        <f t="shared" si="0"/>
        <v>47</v>
      </c>
      <c r="B54" s="14">
        <v>222</v>
      </c>
      <c r="C54" s="15" t="str">
        <f t="shared" si="1"/>
        <v>Dinas</v>
      </c>
      <c r="D54" s="16" t="str">
        <f t="shared" si="2"/>
        <v>Bujauskas</v>
      </c>
      <c r="E54" s="81">
        <f t="shared" si="3"/>
        <v>2012</v>
      </c>
      <c r="F54" s="18" t="str">
        <f t="shared" si="4"/>
        <v>MLASK</v>
      </c>
      <c r="G54" s="17" t="str">
        <f t="shared" si="5"/>
        <v>V</v>
      </c>
      <c r="H54" s="17" t="str">
        <f t="shared" si="6"/>
        <v>V8 (2012 ir jaun.)</v>
      </c>
      <c r="I54" s="148">
        <v>1.5274758055555554E-2</v>
      </c>
    </row>
    <row r="55" spans="1:9" x14ac:dyDescent="0.25">
      <c r="A55" s="22">
        <f t="shared" si="0"/>
        <v>48</v>
      </c>
      <c r="B55" s="14">
        <v>115</v>
      </c>
      <c r="C55" s="15" t="str">
        <f t="shared" si="1"/>
        <v>Rolandas</v>
      </c>
      <c r="D55" s="16" t="str">
        <f t="shared" si="2"/>
        <v>Silius</v>
      </c>
      <c r="E55" s="81">
        <f t="shared" si="3"/>
        <v>1968</v>
      </c>
      <c r="F55" s="18" t="str">
        <f t="shared" si="4"/>
        <v>Inžinerija</v>
      </c>
      <c r="G55" s="17" t="str">
        <f t="shared" si="5"/>
        <v>V</v>
      </c>
      <c r="H55" s="17" t="str">
        <f t="shared" si="6"/>
        <v>V14 (1974-ir vyr.)</v>
      </c>
      <c r="I55" s="148">
        <v>1.5325068204861113E-2</v>
      </c>
    </row>
    <row r="56" spans="1:9" x14ac:dyDescent="0.25">
      <c r="A56" s="22">
        <f t="shared" si="0"/>
        <v>49</v>
      </c>
      <c r="B56" s="14">
        <v>165</v>
      </c>
      <c r="C56" s="15" t="str">
        <f t="shared" si="1"/>
        <v>Arnas</v>
      </c>
      <c r="D56" s="16" t="str">
        <f t="shared" si="2"/>
        <v>Lukošaitis</v>
      </c>
      <c r="E56" s="81">
        <f t="shared" si="3"/>
        <v>1978</v>
      </c>
      <c r="F56" s="18" t="str">
        <f t="shared" si="4"/>
        <v>Lukas</v>
      </c>
      <c r="G56" s="17" t="str">
        <f t="shared" si="5"/>
        <v>V</v>
      </c>
      <c r="H56" s="17" t="str">
        <f t="shared" si="6"/>
        <v>V13 (1975-1985)</v>
      </c>
      <c r="I56" s="148">
        <v>1.5369070275462964E-2</v>
      </c>
    </row>
    <row r="57" spans="1:9" x14ac:dyDescent="0.25">
      <c r="A57" s="22">
        <f t="shared" si="0"/>
        <v>50</v>
      </c>
      <c r="B57" s="14">
        <v>227</v>
      </c>
      <c r="C57" s="15" t="str">
        <f t="shared" si="1"/>
        <v>Airidas</v>
      </c>
      <c r="D57" s="16" t="str">
        <f t="shared" si="2"/>
        <v>Bendaravičius</v>
      </c>
      <c r="E57" s="81">
        <f t="shared" si="3"/>
        <v>2004</v>
      </c>
      <c r="F57" s="18" t="str">
        <f t="shared" si="4"/>
        <v>MSC</v>
      </c>
      <c r="G57" s="17" t="str">
        <f t="shared" si="5"/>
        <v>V</v>
      </c>
      <c r="H57" s="17" t="str">
        <f t="shared" si="6"/>
        <v>V12 (1986-2005)</v>
      </c>
      <c r="I57" s="148">
        <v>1.537395985763889E-2</v>
      </c>
    </row>
    <row r="58" spans="1:9" x14ac:dyDescent="0.25">
      <c r="A58" s="22">
        <f t="shared" si="0"/>
        <v>51</v>
      </c>
      <c r="B58" s="14">
        <v>3</v>
      </c>
      <c r="C58" s="15" t="str">
        <f t="shared" si="1"/>
        <v>Audrius</v>
      </c>
      <c r="D58" s="16" t="str">
        <f t="shared" si="2"/>
        <v>Liobikas</v>
      </c>
      <c r="E58" s="81">
        <f t="shared" si="3"/>
        <v>1989</v>
      </c>
      <c r="F58" s="18" t="str">
        <f t="shared" si="4"/>
        <v>Vėtra</v>
      </c>
      <c r="G58" s="17" t="str">
        <f t="shared" si="5"/>
        <v>V</v>
      </c>
      <c r="H58" s="17" t="str">
        <f t="shared" si="6"/>
        <v>V12 (1986-2005)</v>
      </c>
      <c r="I58" s="148">
        <v>1.5441309491898149E-2</v>
      </c>
    </row>
    <row r="59" spans="1:9" x14ac:dyDescent="0.25">
      <c r="A59" s="22">
        <f t="shared" si="0"/>
        <v>52</v>
      </c>
      <c r="B59" s="14">
        <v>5</v>
      </c>
      <c r="C59" s="15" t="str">
        <f t="shared" si="1"/>
        <v>Mindaugas</v>
      </c>
      <c r="D59" s="16" t="str">
        <f t="shared" si="2"/>
        <v>Mineikis</v>
      </c>
      <c r="E59" s="81">
        <f t="shared" si="3"/>
        <v>1983</v>
      </c>
      <c r="F59" s="18" t="str">
        <f t="shared" si="4"/>
        <v>Lukas</v>
      </c>
      <c r="G59" s="17" t="str">
        <f t="shared" si="5"/>
        <v>V</v>
      </c>
      <c r="H59" s="17" t="str">
        <f t="shared" si="6"/>
        <v>V13 (1975-1985)</v>
      </c>
      <c r="I59" s="148">
        <v>1.5470437072916668E-2</v>
      </c>
    </row>
    <row r="60" spans="1:9" x14ac:dyDescent="0.25">
      <c r="A60" s="22">
        <f t="shared" si="0"/>
        <v>53</v>
      </c>
      <c r="B60" s="14">
        <v>210</v>
      </c>
      <c r="C60" s="15" t="str">
        <f t="shared" si="1"/>
        <v>Jokūbas</v>
      </c>
      <c r="D60" s="16" t="str">
        <f t="shared" si="2"/>
        <v>Petkus</v>
      </c>
      <c r="E60" s="81">
        <f t="shared" si="3"/>
        <v>2010</v>
      </c>
      <c r="F60" s="18" t="str">
        <f t="shared" si="4"/>
        <v>Marijampolės sporto centras/PB run</v>
      </c>
      <c r="G60" s="17" t="str">
        <f t="shared" si="5"/>
        <v>V</v>
      </c>
      <c r="H60" s="17" t="str">
        <f t="shared" si="6"/>
        <v>V9 (2010-2011)</v>
      </c>
      <c r="I60" s="148">
        <v>1.5489755497685186E-2</v>
      </c>
    </row>
    <row r="61" spans="1:9" x14ac:dyDescent="0.25">
      <c r="A61" s="22">
        <f t="shared" si="0"/>
        <v>54</v>
      </c>
      <c r="B61" s="14">
        <v>57</v>
      </c>
      <c r="C61" s="15" t="str">
        <f t="shared" si="1"/>
        <v>Gražvydas</v>
      </c>
      <c r="D61" s="16" t="str">
        <f t="shared" si="2"/>
        <v>Jusaitis</v>
      </c>
      <c r="E61" s="81">
        <f t="shared" si="3"/>
        <v>1979</v>
      </c>
      <c r="F61" s="18" t="str">
        <f t="shared" si="4"/>
        <v>BK Dzūkija</v>
      </c>
      <c r="G61" s="17" t="str">
        <f t="shared" si="5"/>
        <v>V</v>
      </c>
      <c r="H61" s="17" t="str">
        <f t="shared" si="6"/>
        <v>V13 (1975-1985)</v>
      </c>
      <c r="I61" s="148">
        <v>1.5552334731481481E-2</v>
      </c>
    </row>
    <row r="62" spans="1:9" x14ac:dyDescent="0.25">
      <c r="A62" s="22">
        <f t="shared" si="0"/>
        <v>55</v>
      </c>
      <c r="B62" s="14">
        <v>62</v>
      </c>
      <c r="C62" s="15" t="str">
        <f t="shared" si="1"/>
        <v>Elīna</v>
      </c>
      <c r="D62" s="16" t="str">
        <f t="shared" si="2"/>
        <v>Gumarova</v>
      </c>
      <c r="E62" s="81">
        <f t="shared" si="3"/>
        <v>2000</v>
      </c>
      <c r="F62" s="18" t="str">
        <f t="shared" si="4"/>
        <v>A.Domaņina sporta klubs</v>
      </c>
      <c r="G62" s="17" t="str">
        <f t="shared" si="5"/>
        <v>M</v>
      </c>
      <c r="H62" s="17" t="str">
        <f t="shared" si="6"/>
        <v>M5 (1986-2005)</v>
      </c>
      <c r="I62" s="148">
        <v>1.5747999399305556E-2</v>
      </c>
    </row>
    <row r="63" spans="1:9" x14ac:dyDescent="0.25">
      <c r="A63" s="22">
        <f t="shared" si="0"/>
        <v>56</v>
      </c>
      <c r="B63" s="14">
        <v>17</v>
      </c>
      <c r="C63" s="15" t="str">
        <f t="shared" si="1"/>
        <v>Vidas</v>
      </c>
      <c r="D63" s="16" t="str">
        <f t="shared" si="2"/>
        <v>Totilas</v>
      </c>
      <c r="E63" s="81">
        <f t="shared" si="3"/>
        <v>1971</v>
      </c>
      <c r="F63" s="18" t="str">
        <f t="shared" si="4"/>
        <v>Kauno BMK</v>
      </c>
      <c r="G63" s="17" t="str">
        <f t="shared" si="5"/>
        <v>V</v>
      </c>
      <c r="H63" s="17" t="str">
        <f t="shared" si="6"/>
        <v>V14 (1974-ir vyr.)</v>
      </c>
      <c r="I63" s="148">
        <v>1.5832027717592592E-2</v>
      </c>
    </row>
    <row r="64" spans="1:9" x14ac:dyDescent="0.25">
      <c r="A64" s="22">
        <f t="shared" si="0"/>
        <v>57</v>
      </c>
      <c r="B64" s="14">
        <v>63</v>
      </c>
      <c r="C64" s="15" t="str">
        <f t="shared" si="1"/>
        <v>Anželika</v>
      </c>
      <c r="D64" s="16" t="str">
        <f t="shared" si="2"/>
        <v>Parfjonova</v>
      </c>
      <c r="E64" s="81">
        <f t="shared" si="3"/>
        <v>2001</v>
      </c>
      <c r="F64" s="18" t="str">
        <f t="shared" si="4"/>
        <v>A.Domaņina sporta klubs</v>
      </c>
      <c r="G64" s="17" t="str">
        <f t="shared" si="5"/>
        <v>M</v>
      </c>
      <c r="H64" s="17" t="str">
        <f t="shared" si="6"/>
        <v>M5 (1986-2005)</v>
      </c>
      <c r="I64" s="148">
        <v>1.5861828445601852E-2</v>
      </c>
    </row>
    <row r="65" spans="1:9" x14ac:dyDescent="0.25">
      <c r="A65" s="22">
        <f t="shared" si="0"/>
        <v>58</v>
      </c>
      <c r="B65" s="14">
        <v>203</v>
      </c>
      <c r="C65" s="15" t="str">
        <f t="shared" si="1"/>
        <v>Mykolas</v>
      </c>
      <c r="D65" s="16" t="str">
        <f t="shared" si="2"/>
        <v>Vidžiūnas</v>
      </c>
      <c r="E65" s="81">
        <f t="shared" si="3"/>
        <v>2000</v>
      </c>
      <c r="F65" s="18" t="str">
        <f t="shared" si="4"/>
        <v>TEMPLE Social Club</v>
      </c>
      <c r="G65" s="17" t="str">
        <f t="shared" si="5"/>
        <v>V</v>
      </c>
      <c r="H65" s="17" t="str">
        <f t="shared" si="6"/>
        <v>V12 (1986-2005)</v>
      </c>
      <c r="I65" s="148">
        <v>1.5871955534722221E-2</v>
      </c>
    </row>
    <row r="66" spans="1:9" x14ac:dyDescent="0.25">
      <c r="A66" s="22">
        <f t="shared" si="0"/>
        <v>59</v>
      </c>
      <c r="B66" s="14">
        <v>117</v>
      </c>
      <c r="C66" s="15" t="str">
        <f t="shared" si="1"/>
        <v>Martynas</v>
      </c>
      <c r="D66" s="16" t="str">
        <f t="shared" si="2"/>
        <v>Drąsutis</v>
      </c>
      <c r="E66" s="81">
        <f t="shared" si="3"/>
        <v>2012</v>
      </c>
      <c r="F66" s="18" t="str">
        <f t="shared" si="4"/>
        <v>Kelmės sporto centras</v>
      </c>
      <c r="G66" s="17" t="str">
        <f t="shared" si="5"/>
        <v>V</v>
      </c>
      <c r="H66" s="17" t="str">
        <f t="shared" si="6"/>
        <v>V8 (2012 ir jaun.)</v>
      </c>
      <c r="I66" s="148">
        <v>1.591053719560185E-2</v>
      </c>
    </row>
    <row r="67" spans="1:9" x14ac:dyDescent="0.25">
      <c r="A67" s="22">
        <f t="shared" si="0"/>
        <v>60</v>
      </c>
      <c r="B67" s="14">
        <v>26</v>
      </c>
      <c r="C67" s="15" t="str">
        <f t="shared" si="1"/>
        <v>Nerijus</v>
      </c>
      <c r="D67" s="16" t="str">
        <f t="shared" si="2"/>
        <v>Ponomariovas</v>
      </c>
      <c r="E67" s="81">
        <f t="shared" si="3"/>
        <v>2005</v>
      </c>
      <c r="F67" s="18" t="str">
        <f t="shared" si="4"/>
        <v>Vilniaus universitetas</v>
      </c>
      <c r="G67" s="17" t="str">
        <f t="shared" si="5"/>
        <v>V</v>
      </c>
      <c r="H67" s="17" t="str">
        <f t="shared" si="6"/>
        <v>V12 (1986-2005)</v>
      </c>
      <c r="I67" s="148">
        <v>1.5954264415509258E-2</v>
      </c>
    </row>
    <row r="68" spans="1:9" x14ac:dyDescent="0.25">
      <c r="A68" s="22">
        <f t="shared" si="0"/>
        <v>61</v>
      </c>
      <c r="B68" s="14">
        <v>67</v>
      </c>
      <c r="C68" s="15" t="str">
        <f t="shared" si="1"/>
        <v>Artjoms</v>
      </c>
      <c r="D68" s="16" t="str">
        <f t="shared" si="2"/>
        <v>Stepanovs</v>
      </c>
      <c r="E68" s="81">
        <f t="shared" si="3"/>
        <v>2009</v>
      </c>
      <c r="F68" s="18" t="str">
        <f t="shared" si="4"/>
        <v>A.Domaņina sporta klubs</v>
      </c>
      <c r="G68" s="17" t="str">
        <f t="shared" si="5"/>
        <v>V</v>
      </c>
      <c r="H68" s="17" t="str">
        <f t="shared" si="6"/>
        <v>V10 (2008-2009)</v>
      </c>
      <c r="I68" s="148">
        <v>1.5964563334490742E-2</v>
      </c>
    </row>
    <row r="69" spans="1:9" x14ac:dyDescent="0.25">
      <c r="A69" s="22">
        <f t="shared" si="0"/>
        <v>62</v>
      </c>
      <c r="B69" s="14">
        <v>192</v>
      </c>
      <c r="C69" s="15" t="str">
        <f t="shared" si="1"/>
        <v>Valentin</v>
      </c>
      <c r="D69" s="16" t="str">
        <f t="shared" si="2"/>
        <v>Sudinkevič</v>
      </c>
      <c r="E69" s="81">
        <f t="shared" si="3"/>
        <v>2009</v>
      </c>
      <c r="F69" s="18" t="str">
        <f t="shared" si="4"/>
        <v>Vilniaus universitetas</v>
      </c>
      <c r="G69" s="17" t="str">
        <f t="shared" si="5"/>
        <v>V</v>
      </c>
      <c r="H69" s="17" t="str">
        <f t="shared" si="6"/>
        <v>V10 (2008-2009)</v>
      </c>
      <c r="I69" s="148">
        <v>1.5976476502314815E-2</v>
      </c>
    </row>
    <row r="70" spans="1:9" x14ac:dyDescent="0.25">
      <c r="A70" s="22">
        <f t="shared" si="0"/>
        <v>63</v>
      </c>
      <c r="B70" s="14">
        <v>93</v>
      </c>
      <c r="C70" s="15" t="str">
        <f t="shared" si="1"/>
        <v>Dalia</v>
      </c>
      <c r="D70" s="16" t="str">
        <f t="shared" si="2"/>
        <v>Lukošienė</v>
      </c>
      <c r="E70" s="81">
        <f t="shared" si="3"/>
        <v>1976</v>
      </c>
      <c r="F70" s="18" t="str">
        <f t="shared" si="4"/>
        <v>Kauno BMK</v>
      </c>
      <c r="G70" s="17" t="str">
        <f t="shared" si="5"/>
        <v>M</v>
      </c>
      <c r="H70" s="17" t="str">
        <f t="shared" si="6"/>
        <v>M6 (1975-1985)</v>
      </c>
      <c r="I70" s="148">
        <v>1.6001177306712962E-2</v>
      </c>
    </row>
    <row r="71" spans="1:9" x14ac:dyDescent="0.25">
      <c r="A71" s="22">
        <f t="shared" si="0"/>
        <v>64</v>
      </c>
      <c r="B71" s="14">
        <v>109</v>
      </c>
      <c r="C71" s="15" t="str">
        <f t="shared" si="1"/>
        <v>Gedeminas</v>
      </c>
      <c r="D71" s="16" t="str">
        <f t="shared" si="2"/>
        <v>Tamošauskas</v>
      </c>
      <c r="E71" s="81">
        <f t="shared" si="3"/>
        <v>2011</v>
      </c>
      <c r="F71" s="18" t="str">
        <f t="shared" si="4"/>
        <v>Vilkaviškio LASK</v>
      </c>
      <c r="G71" s="17" t="str">
        <f t="shared" si="5"/>
        <v>V</v>
      </c>
      <c r="H71" s="17" t="str">
        <f t="shared" si="6"/>
        <v>V9 (2010-2011)</v>
      </c>
      <c r="I71" s="148">
        <v>1.6025682375000003E-2</v>
      </c>
    </row>
    <row r="72" spans="1:9" x14ac:dyDescent="0.25">
      <c r="A72" s="22">
        <f t="shared" si="0"/>
        <v>65</v>
      </c>
      <c r="B72" s="14">
        <v>44</v>
      </c>
      <c r="C72" s="15" t="str">
        <f t="shared" ref="C72:C135" si="7">IF(ISBLANK(B72),"",VLOOKUP(B72,list,2,FALSE))</f>
        <v>Dominykas</v>
      </c>
      <c r="D72" s="16" t="str">
        <f t="shared" ref="D72:D135" si="8">IF(ISBLANK(B72),"",VLOOKUP(B72,list,3,FALSE))</f>
        <v>Portoržickis</v>
      </c>
      <c r="E72" s="81">
        <f t="shared" ref="E72:E135" si="9">IF(ISBLANK(B72),"",VLOOKUP(B72,list,5,FALSE))</f>
        <v>2009</v>
      </c>
      <c r="F72" s="18" t="str">
        <f t="shared" ref="F72:F135" si="10">IF(ISBLANK(B72),"",VLOOKUP(B72,list,7,FALSE))</f>
        <v>Aitvaras</v>
      </c>
      <c r="G72" s="17" t="str">
        <f t="shared" ref="G72:G135" si="11">IF(ISBLANK(B72),"",VLOOKUP(B72,list,4,FALSE))</f>
        <v>V</v>
      </c>
      <c r="H72" s="17" t="str">
        <f t="shared" ref="H72:H135" si="12">IF(ISBLANK(B72),"",VLOOKUP(B72,list,9,FALSE))</f>
        <v>V10 (2008-2009)</v>
      </c>
      <c r="I72" s="148">
        <v>1.6143348636574077E-2</v>
      </c>
    </row>
    <row r="73" spans="1:9" x14ac:dyDescent="0.25">
      <c r="A73" s="22">
        <f t="shared" si="0"/>
        <v>66</v>
      </c>
      <c r="B73" s="14">
        <v>119</v>
      </c>
      <c r="C73" s="15" t="str">
        <f t="shared" si="7"/>
        <v>Emilė</v>
      </c>
      <c r="D73" s="16" t="str">
        <f t="shared" si="8"/>
        <v>Rukaitė</v>
      </c>
      <c r="E73" s="81">
        <f t="shared" si="9"/>
        <v>2011</v>
      </c>
      <c r="F73" s="18" t="str">
        <f t="shared" si="10"/>
        <v>Kelmės sporto centras</v>
      </c>
      <c r="G73" s="17" t="str">
        <f t="shared" si="11"/>
        <v>M</v>
      </c>
      <c r="H73" s="17" t="str">
        <f t="shared" si="12"/>
        <v>M2 (2010-2011)</v>
      </c>
      <c r="I73" s="148">
        <v>1.6261121052083331E-2</v>
      </c>
    </row>
    <row r="74" spans="1:9" x14ac:dyDescent="0.25">
      <c r="A74" s="22">
        <f t="shared" si="0"/>
        <v>67</v>
      </c>
      <c r="B74" s="14">
        <v>81</v>
      </c>
      <c r="C74" s="15" t="str">
        <f t="shared" si="7"/>
        <v>Rugile</v>
      </c>
      <c r="D74" s="16" t="str">
        <f t="shared" si="8"/>
        <v>Augustaityte</v>
      </c>
      <c r="E74" s="81">
        <f t="shared" si="9"/>
        <v>1999</v>
      </c>
      <c r="F74" s="18">
        <f t="shared" si="10"/>
        <v>0</v>
      </c>
      <c r="G74" s="17" t="str">
        <f t="shared" si="11"/>
        <v>M</v>
      </c>
      <c r="H74" s="17" t="str">
        <f t="shared" si="12"/>
        <v>M5 (1986-2005)</v>
      </c>
      <c r="I74" s="148">
        <v>1.6280418079861109E-2</v>
      </c>
    </row>
    <row r="75" spans="1:9" x14ac:dyDescent="0.25">
      <c r="A75" s="22">
        <f t="shared" si="0"/>
        <v>68</v>
      </c>
      <c r="B75" s="14">
        <v>208</v>
      </c>
      <c r="C75" s="15" t="str">
        <f t="shared" si="7"/>
        <v>Modestas</v>
      </c>
      <c r="D75" s="16" t="str">
        <f t="shared" si="8"/>
        <v>Metričenka</v>
      </c>
      <c r="E75" s="81">
        <f t="shared" si="9"/>
        <v>2009</v>
      </c>
      <c r="F75" s="18" t="str">
        <f t="shared" si="10"/>
        <v>SK „Einius“</v>
      </c>
      <c r="G75" s="17" t="str">
        <f t="shared" si="11"/>
        <v>V</v>
      </c>
      <c r="H75" s="17" t="str">
        <f t="shared" si="12"/>
        <v>V10 (2008-2009)</v>
      </c>
      <c r="I75" s="148">
        <v>1.6308766616898149E-2</v>
      </c>
    </row>
    <row r="76" spans="1:9" x14ac:dyDescent="0.25">
      <c r="A76" s="22">
        <f t="shared" si="0"/>
        <v>69</v>
      </c>
      <c r="B76" s="14">
        <v>73</v>
      </c>
      <c r="C76" s="15" t="str">
        <f t="shared" si="7"/>
        <v>Matas</v>
      </c>
      <c r="D76" s="16" t="str">
        <f t="shared" si="8"/>
        <v>Ališauskas</v>
      </c>
      <c r="E76" s="81">
        <f t="shared" si="9"/>
        <v>2010</v>
      </c>
      <c r="F76" s="18">
        <f t="shared" si="10"/>
        <v>0</v>
      </c>
      <c r="G76" s="17" t="str">
        <f t="shared" si="11"/>
        <v>V</v>
      </c>
      <c r="H76" s="17" t="str">
        <f t="shared" si="12"/>
        <v>V9 (2010-2011)</v>
      </c>
      <c r="I76" s="148">
        <v>1.6400168121527777E-2</v>
      </c>
    </row>
    <row r="77" spans="1:9" x14ac:dyDescent="0.25">
      <c r="A77" s="22">
        <f t="shared" si="0"/>
        <v>70</v>
      </c>
      <c r="B77" s="14">
        <v>202</v>
      </c>
      <c r="C77" s="15" t="str">
        <f t="shared" si="7"/>
        <v>Mindaugas</v>
      </c>
      <c r="D77" s="16" t="str">
        <f t="shared" si="8"/>
        <v>Stiklickas</v>
      </c>
      <c r="E77" s="81">
        <f t="shared" si="9"/>
        <v>1979</v>
      </c>
      <c r="F77" s="18" t="str">
        <f t="shared" si="10"/>
        <v>Bėgimo klubas</v>
      </c>
      <c r="G77" s="17" t="str">
        <f t="shared" si="11"/>
        <v>V</v>
      </c>
      <c r="H77" s="17" t="str">
        <f t="shared" si="12"/>
        <v>V13 (1975-1985)</v>
      </c>
      <c r="I77" s="148">
        <v>1.6455906650462964E-2</v>
      </c>
    </row>
    <row r="78" spans="1:9" x14ac:dyDescent="0.25">
      <c r="A78" s="22">
        <f t="shared" si="0"/>
        <v>71</v>
      </c>
      <c r="B78" s="14">
        <v>160</v>
      </c>
      <c r="C78" s="15" t="str">
        <f t="shared" si="7"/>
        <v>Arijus</v>
      </c>
      <c r="D78" s="16" t="str">
        <f t="shared" si="8"/>
        <v>Kulevičius</v>
      </c>
      <c r="E78" s="81">
        <f t="shared" si="9"/>
        <v>2009</v>
      </c>
      <c r="F78" s="18" t="str">
        <f t="shared" si="10"/>
        <v>Lukas</v>
      </c>
      <c r="G78" s="17" t="str">
        <f t="shared" si="11"/>
        <v>V</v>
      </c>
      <c r="H78" s="17" t="str">
        <f t="shared" si="12"/>
        <v>V10 (2008-2009)</v>
      </c>
      <c r="I78" s="148">
        <v>1.6515733629629627E-2</v>
      </c>
    </row>
    <row r="79" spans="1:9" x14ac:dyDescent="0.25">
      <c r="A79" s="22">
        <f t="shared" si="0"/>
        <v>72</v>
      </c>
      <c r="B79" s="14">
        <v>121</v>
      </c>
      <c r="C79" s="15" t="str">
        <f t="shared" si="7"/>
        <v>Konstantinas</v>
      </c>
      <c r="D79" s="16" t="str">
        <f t="shared" si="8"/>
        <v>Pikturna</v>
      </c>
      <c r="E79" s="81">
        <f t="shared" si="9"/>
        <v>2009</v>
      </c>
      <c r="F79" s="18" t="str">
        <f t="shared" si="10"/>
        <v>Kelmės sporto centras</v>
      </c>
      <c r="G79" s="17" t="str">
        <f t="shared" si="11"/>
        <v>V</v>
      </c>
      <c r="H79" s="17" t="str">
        <f t="shared" si="12"/>
        <v>V10 (2008-2009)</v>
      </c>
      <c r="I79" s="148">
        <v>1.6543299702546296E-2</v>
      </c>
    </row>
    <row r="80" spans="1:9" x14ac:dyDescent="0.25">
      <c r="A80" s="22">
        <f t="shared" si="0"/>
        <v>73</v>
      </c>
      <c r="B80" s="14">
        <v>243</v>
      </c>
      <c r="C80" s="15" t="str">
        <f t="shared" si="7"/>
        <v>Markas</v>
      </c>
      <c r="D80" s="16" t="str">
        <f t="shared" si="8"/>
        <v>Makarevičius</v>
      </c>
      <c r="E80" s="81">
        <f t="shared" si="9"/>
        <v>2007</v>
      </c>
      <c r="F80" s="18" t="str">
        <f t="shared" si="10"/>
        <v>SK „Einius“</v>
      </c>
      <c r="G80" s="17" t="str">
        <f t="shared" si="11"/>
        <v>V</v>
      </c>
      <c r="H80" s="17" t="str">
        <f t="shared" si="12"/>
        <v>V11(2006-2007)</v>
      </c>
      <c r="I80" s="148">
        <v>1.6574563064814814E-2</v>
      </c>
    </row>
    <row r="81" spans="1:9" x14ac:dyDescent="0.25">
      <c r="A81" s="22">
        <f t="shared" si="0"/>
        <v>74</v>
      </c>
      <c r="B81" s="14">
        <v>145</v>
      </c>
      <c r="C81" s="15" t="str">
        <f t="shared" si="7"/>
        <v>Vaidotas</v>
      </c>
      <c r="D81" s="16" t="str">
        <f t="shared" si="8"/>
        <v>Alionis</v>
      </c>
      <c r="E81" s="81">
        <f t="shared" si="9"/>
        <v>1983</v>
      </c>
      <c r="F81" s="18" t="str">
        <f t="shared" si="10"/>
        <v>Kaišiadorys Bėga</v>
      </c>
      <c r="G81" s="17" t="str">
        <f t="shared" si="11"/>
        <v>V</v>
      </c>
      <c r="H81" s="17" t="str">
        <f t="shared" si="12"/>
        <v>V13 (1975-1985)</v>
      </c>
      <c r="I81" s="148">
        <v>1.6631867166666668E-2</v>
      </c>
    </row>
    <row r="82" spans="1:9" x14ac:dyDescent="0.25">
      <c r="A82" s="22">
        <f t="shared" si="0"/>
        <v>75</v>
      </c>
      <c r="B82" s="14">
        <v>185</v>
      </c>
      <c r="C82" s="15" t="str">
        <f t="shared" si="7"/>
        <v>Jonas</v>
      </c>
      <c r="D82" s="16" t="str">
        <f t="shared" si="8"/>
        <v>Geležius</v>
      </c>
      <c r="E82" s="81">
        <f t="shared" si="9"/>
        <v>2010</v>
      </c>
      <c r="F82" s="18" t="str">
        <f t="shared" si="10"/>
        <v>Marijampolės sporto centras</v>
      </c>
      <c r="G82" s="17" t="str">
        <f t="shared" si="11"/>
        <v>V</v>
      </c>
      <c r="H82" s="17" t="str">
        <f t="shared" si="12"/>
        <v>V9 (2010-2011)</v>
      </c>
      <c r="I82" s="148">
        <v>1.6731897504629629E-2</v>
      </c>
    </row>
    <row r="83" spans="1:9" x14ac:dyDescent="0.25">
      <c r="A83" s="22">
        <f t="shared" si="0"/>
        <v>76</v>
      </c>
      <c r="B83" s="14">
        <v>35</v>
      </c>
      <c r="C83" s="15" t="str">
        <f t="shared" si="7"/>
        <v>Kipras</v>
      </c>
      <c r="D83" s="16" t="str">
        <f t="shared" si="8"/>
        <v>Jakštys</v>
      </c>
      <c r="E83" s="81">
        <f t="shared" si="9"/>
        <v>2004</v>
      </c>
      <c r="F83" s="18" t="str">
        <f t="shared" si="10"/>
        <v>Vilniaus universitetas</v>
      </c>
      <c r="G83" s="17" t="str">
        <f t="shared" si="11"/>
        <v>V</v>
      </c>
      <c r="H83" s="17" t="str">
        <f t="shared" si="12"/>
        <v>V12 (1986-2005)</v>
      </c>
      <c r="I83" s="148">
        <v>1.6748619150462964E-2</v>
      </c>
    </row>
    <row r="84" spans="1:9" x14ac:dyDescent="0.25">
      <c r="A84" s="22">
        <f t="shared" si="0"/>
        <v>77</v>
      </c>
      <c r="B84" s="14">
        <v>232</v>
      </c>
      <c r="C84" s="15" t="str">
        <f t="shared" si="7"/>
        <v>Alvydas</v>
      </c>
      <c r="D84" s="16" t="str">
        <f t="shared" si="8"/>
        <v>Zenkevičius</v>
      </c>
      <c r="E84" s="81">
        <f t="shared" si="9"/>
        <v>1960</v>
      </c>
      <c r="F84" s="18" t="str">
        <f t="shared" si="10"/>
        <v>Marijampolės sporto veteranai</v>
      </c>
      <c r="G84" s="17" t="str">
        <f t="shared" si="11"/>
        <v>V</v>
      </c>
      <c r="H84" s="17" t="str">
        <f t="shared" si="12"/>
        <v>V14 (1974-ir vyr.)</v>
      </c>
      <c r="I84" s="148">
        <v>1.6764291123842593E-2</v>
      </c>
    </row>
    <row r="85" spans="1:9" x14ac:dyDescent="0.25">
      <c r="A85" s="22">
        <f t="shared" si="0"/>
        <v>78</v>
      </c>
      <c r="B85" s="14">
        <v>190</v>
      </c>
      <c r="C85" s="15" t="str">
        <f t="shared" si="7"/>
        <v>Mykolas</v>
      </c>
      <c r="D85" s="16" t="str">
        <f t="shared" si="8"/>
        <v>Ravinis</v>
      </c>
      <c r="E85" s="81">
        <f t="shared" si="9"/>
        <v>2013</v>
      </c>
      <c r="F85" s="18" t="str">
        <f t="shared" si="10"/>
        <v>Marijampolės sporto centras</v>
      </c>
      <c r="G85" s="17" t="str">
        <f t="shared" si="11"/>
        <v>V</v>
      </c>
      <c r="H85" s="17" t="str">
        <f t="shared" si="12"/>
        <v>V8 (2012 ir jaun.)</v>
      </c>
      <c r="I85" s="148">
        <v>1.6779771511574074E-2</v>
      </c>
    </row>
    <row r="86" spans="1:9" x14ac:dyDescent="0.25">
      <c r="A86" s="22">
        <f t="shared" si="0"/>
        <v>79</v>
      </c>
      <c r="B86" s="14">
        <v>89</v>
      </c>
      <c r="C86" s="15" t="str">
        <f t="shared" si="7"/>
        <v>Edgaras</v>
      </c>
      <c r="D86" s="16" t="str">
        <f t="shared" si="8"/>
        <v>Damidavičius</v>
      </c>
      <c r="E86" s="81">
        <f t="shared" si="9"/>
        <v>1982</v>
      </c>
      <c r="F86" s="18" t="str">
        <f t="shared" si="10"/>
        <v>Bėgimo klubas</v>
      </c>
      <c r="G86" s="17" t="str">
        <f t="shared" si="11"/>
        <v>V</v>
      </c>
      <c r="H86" s="17" t="str">
        <f t="shared" si="12"/>
        <v>V13 (1975-1985)</v>
      </c>
      <c r="I86" s="148">
        <v>1.6903906084490741E-2</v>
      </c>
    </row>
    <row r="87" spans="1:9" x14ac:dyDescent="0.25">
      <c r="A87" s="22">
        <f t="shared" si="0"/>
        <v>80</v>
      </c>
      <c r="B87" s="14">
        <v>207</v>
      </c>
      <c r="C87" s="15" t="str">
        <f t="shared" si="7"/>
        <v>Vladas</v>
      </c>
      <c r="D87" s="16" t="str">
        <f t="shared" si="8"/>
        <v>Pirtinas</v>
      </c>
      <c r="E87" s="81">
        <f t="shared" si="9"/>
        <v>1977</v>
      </c>
      <c r="F87" s="18" t="str">
        <f t="shared" si="10"/>
        <v>SK „Einius“</v>
      </c>
      <c r="G87" s="17" t="str">
        <f t="shared" si="11"/>
        <v>V</v>
      </c>
      <c r="H87" s="17" t="str">
        <f t="shared" si="12"/>
        <v>V13 (1975-1985)</v>
      </c>
      <c r="I87" s="148">
        <v>1.6906918668981485E-2</v>
      </c>
    </row>
    <row r="88" spans="1:9" x14ac:dyDescent="0.25">
      <c r="A88" s="22">
        <f t="shared" si="0"/>
        <v>81</v>
      </c>
      <c r="B88" s="14">
        <v>118</v>
      </c>
      <c r="C88" s="15" t="str">
        <f t="shared" si="7"/>
        <v>Šarūnas</v>
      </c>
      <c r="D88" s="16" t="str">
        <f t="shared" si="8"/>
        <v>Paulauskas</v>
      </c>
      <c r="E88" s="81">
        <f t="shared" si="9"/>
        <v>2011</v>
      </c>
      <c r="F88" s="18" t="str">
        <f t="shared" si="10"/>
        <v>Kelmės sporto centras</v>
      </c>
      <c r="G88" s="17" t="str">
        <f t="shared" si="11"/>
        <v>V</v>
      </c>
      <c r="H88" s="17" t="str">
        <f t="shared" si="12"/>
        <v>V9 (2010-2011)</v>
      </c>
      <c r="I88" s="148">
        <v>1.6910559349537037E-2</v>
      </c>
    </row>
    <row r="89" spans="1:9" x14ac:dyDescent="0.25">
      <c r="A89" s="22">
        <f t="shared" si="0"/>
        <v>82</v>
      </c>
      <c r="B89" s="14">
        <v>91</v>
      </c>
      <c r="C89" s="15" t="str">
        <f t="shared" si="7"/>
        <v>Laimutis</v>
      </c>
      <c r="D89" s="16" t="str">
        <f t="shared" si="8"/>
        <v>Šalaševičius</v>
      </c>
      <c r="E89" s="81">
        <f t="shared" si="9"/>
        <v>1973</v>
      </c>
      <c r="F89" s="18" t="str">
        <f t="shared" si="10"/>
        <v>Bėgimo klubas</v>
      </c>
      <c r="G89" s="17" t="str">
        <f t="shared" si="11"/>
        <v>V</v>
      </c>
      <c r="H89" s="17" t="str">
        <f t="shared" si="12"/>
        <v>V14 (1974-ir vyr.)</v>
      </c>
      <c r="I89" s="148">
        <v>1.7057494027777776E-2</v>
      </c>
    </row>
    <row r="90" spans="1:9" x14ac:dyDescent="0.25">
      <c r="A90" s="22">
        <f t="shared" si="0"/>
        <v>83</v>
      </c>
      <c r="B90" s="14">
        <v>55</v>
      </c>
      <c r="C90" s="15" t="str">
        <f t="shared" si="7"/>
        <v>Kestas</v>
      </c>
      <c r="D90" s="16" t="str">
        <f t="shared" si="8"/>
        <v>Krincius</v>
      </c>
      <c r="E90" s="81">
        <f t="shared" si="9"/>
        <v>1986</v>
      </c>
      <c r="F90" s="18" t="str">
        <f t="shared" si="10"/>
        <v>Lukas</v>
      </c>
      <c r="G90" s="17" t="str">
        <f t="shared" si="11"/>
        <v>V</v>
      </c>
      <c r="H90" s="17" t="str">
        <f t="shared" si="12"/>
        <v>V12 (1986-2005)</v>
      </c>
      <c r="I90" s="148">
        <v>1.7091138072916668E-2</v>
      </c>
    </row>
    <row r="91" spans="1:9" x14ac:dyDescent="0.25">
      <c r="A91" s="22">
        <f t="shared" si="0"/>
        <v>84</v>
      </c>
      <c r="B91" s="14">
        <v>156</v>
      </c>
      <c r="C91" s="15" t="str">
        <f t="shared" si="7"/>
        <v>Egidijus</v>
      </c>
      <c r="D91" s="16" t="str">
        <f t="shared" si="8"/>
        <v>Gylys</v>
      </c>
      <c r="E91" s="81">
        <f t="shared" si="9"/>
        <v>2011</v>
      </c>
      <c r="F91" s="18" t="str">
        <f t="shared" si="10"/>
        <v>Lukas</v>
      </c>
      <c r="G91" s="17" t="str">
        <f t="shared" si="11"/>
        <v>V</v>
      </c>
      <c r="H91" s="17" t="str">
        <f t="shared" si="12"/>
        <v>V9 (2010-2011)</v>
      </c>
      <c r="I91" s="148">
        <v>1.7202050291666666E-2</v>
      </c>
    </row>
    <row r="92" spans="1:9" x14ac:dyDescent="0.25">
      <c r="A92" s="22">
        <f t="shared" si="0"/>
        <v>85</v>
      </c>
      <c r="B92" s="14">
        <v>58</v>
      </c>
      <c r="C92" s="15" t="str">
        <f t="shared" si="7"/>
        <v>Petras</v>
      </c>
      <c r="D92" s="16" t="str">
        <f t="shared" si="8"/>
        <v>Grabys</v>
      </c>
      <c r="E92" s="81">
        <f t="shared" si="9"/>
        <v>1961</v>
      </c>
      <c r="F92" s="18" t="str">
        <f t="shared" si="10"/>
        <v>Dzūkija</v>
      </c>
      <c r="G92" s="17" t="str">
        <f t="shared" si="11"/>
        <v>V</v>
      </c>
      <c r="H92" s="17" t="str">
        <f t="shared" si="12"/>
        <v>V14 (1974-ir vyr.)</v>
      </c>
      <c r="I92" s="148">
        <v>1.7305178542824075E-2</v>
      </c>
    </row>
    <row r="93" spans="1:9" x14ac:dyDescent="0.25">
      <c r="A93" s="22">
        <f t="shared" si="0"/>
        <v>86</v>
      </c>
      <c r="B93" s="14">
        <v>238</v>
      </c>
      <c r="C93" s="15" t="str">
        <f t="shared" si="7"/>
        <v>Ignas</v>
      </c>
      <c r="D93" s="16" t="str">
        <f t="shared" si="8"/>
        <v>Vasilevičius</v>
      </c>
      <c r="E93" s="81">
        <f t="shared" si="9"/>
        <v>2005</v>
      </c>
      <c r="F93" s="18" t="str">
        <f t="shared" si="10"/>
        <v>OK Klajūnas</v>
      </c>
      <c r="G93" s="17" t="str">
        <f t="shared" si="11"/>
        <v>V</v>
      </c>
      <c r="H93" s="17" t="str">
        <f t="shared" si="12"/>
        <v>V12 (1986-2005)</v>
      </c>
      <c r="I93" s="148">
        <v>1.7312240679398148E-2</v>
      </c>
    </row>
    <row r="94" spans="1:9" x14ac:dyDescent="0.25">
      <c r="A94" s="22">
        <f t="shared" si="0"/>
        <v>87</v>
      </c>
      <c r="B94" s="14">
        <v>103</v>
      </c>
      <c r="C94" s="15" t="str">
        <f t="shared" si="7"/>
        <v>Karilė</v>
      </c>
      <c r="D94" s="16" t="str">
        <f t="shared" si="8"/>
        <v>Vitkauskaitė</v>
      </c>
      <c r="E94" s="81">
        <f t="shared" si="9"/>
        <v>2012</v>
      </c>
      <c r="F94" s="18" t="str">
        <f t="shared" si="10"/>
        <v>Vilkaviškio LASK</v>
      </c>
      <c r="G94" s="17" t="str">
        <f t="shared" si="11"/>
        <v>M</v>
      </c>
      <c r="H94" s="17" t="str">
        <f t="shared" si="12"/>
        <v>M1 (2012 ir jaun.)</v>
      </c>
      <c r="I94" s="148">
        <v>1.7328930689814816E-2</v>
      </c>
    </row>
    <row r="95" spans="1:9" x14ac:dyDescent="0.25">
      <c r="A95" s="22">
        <f t="shared" si="0"/>
        <v>88</v>
      </c>
      <c r="B95" s="14">
        <v>49</v>
      </c>
      <c r="C95" s="15" t="str">
        <f t="shared" si="7"/>
        <v>Mantas</v>
      </c>
      <c r="D95" s="16" t="str">
        <f t="shared" si="8"/>
        <v>Gradeckas</v>
      </c>
      <c r="E95" s="81">
        <f t="shared" si="9"/>
        <v>1995</v>
      </c>
      <c r="F95" s="18" t="str">
        <f t="shared" si="10"/>
        <v>BK Dzūkija</v>
      </c>
      <c r="G95" s="17" t="str">
        <f t="shared" si="11"/>
        <v>V</v>
      </c>
      <c r="H95" s="17" t="str">
        <f t="shared" si="12"/>
        <v>V12 (1986-2005)</v>
      </c>
      <c r="I95" s="148">
        <v>1.7493502983796299E-2</v>
      </c>
    </row>
    <row r="96" spans="1:9" x14ac:dyDescent="0.25">
      <c r="A96" s="22">
        <f t="shared" si="0"/>
        <v>89</v>
      </c>
      <c r="B96" s="14">
        <v>124</v>
      </c>
      <c r="C96" s="15" t="str">
        <f t="shared" si="7"/>
        <v>Vilmantė</v>
      </c>
      <c r="D96" s="16" t="str">
        <f t="shared" si="8"/>
        <v>Paulauskaitė</v>
      </c>
      <c r="E96" s="81">
        <f t="shared" si="9"/>
        <v>2007</v>
      </c>
      <c r="F96" s="18" t="str">
        <f t="shared" si="10"/>
        <v>Kelmės sporto centras</v>
      </c>
      <c r="G96" s="17" t="str">
        <f t="shared" si="11"/>
        <v>M</v>
      </c>
      <c r="H96" s="17" t="str">
        <f t="shared" si="12"/>
        <v>M4 (2006-2007)</v>
      </c>
      <c r="I96" s="148">
        <v>1.7553335296296296E-2</v>
      </c>
    </row>
    <row r="97" spans="1:9" x14ac:dyDescent="0.25">
      <c r="A97" s="22">
        <f t="shared" si="0"/>
        <v>90</v>
      </c>
      <c r="B97" s="14">
        <v>184</v>
      </c>
      <c r="C97" s="15" t="str">
        <f t="shared" si="7"/>
        <v>Joris</v>
      </c>
      <c r="D97" s="16" t="str">
        <f t="shared" si="8"/>
        <v>Jaremčiukas</v>
      </c>
      <c r="E97" s="81">
        <f t="shared" si="9"/>
        <v>2010</v>
      </c>
      <c r="F97" s="18" t="str">
        <f t="shared" si="10"/>
        <v>Marijampolės sporto centras</v>
      </c>
      <c r="G97" s="17" t="str">
        <f t="shared" si="11"/>
        <v>V</v>
      </c>
      <c r="H97" s="17" t="str">
        <f t="shared" si="12"/>
        <v>V9 (2010-2011)</v>
      </c>
      <c r="I97" s="148">
        <v>1.7558993261574073E-2</v>
      </c>
    </row>
    <row r="98" spans="1:9" x14ac:dyDescent="0.25">
      <c r="A98" s="22">
        <f t="shared" si="0"/>
        <v>91</v>
      </c>
      <c r="B98" s="14">
        <v>221</v>
      </c>
      <c r="C98" s="15" t="str">
        <f t="shared" si="7"/>
        <v>Janina</v>
      </c>
      <c r="D98" s="16" t="str">
        <f t="shared" si="8"/>
        <v>Kirpšienė</v>
      </c>
      <c r="E98" s="81">
        <f t="shared" si="9"/>
        <v>1966</v>
      </c>
      <c r="F98" s="18" t="str">
        <f t="shared" si="10"/>
        <v>JustRun</v>
      </c>
      <c r="G98" s="17" t="str">
        <f t="shared" si="11"/>
        <v>M</v>
      </c>
      <c r="H98" s="17" t="str">
        <f t="shared" si="12"/>
        <v>M7 (1974-ir vyr.)</v>
      </c>
      <c r="I98" s="148">
        <v>1.7573462214120369E-2</v>
      </c>
    </row>
    <row r="99" spans="1:9" x14ac:dyDescent="0.25">
      <c r="A99" s="22">
        <f t="shared" si="0"/>
        <v>92</v>
      </c>
      <c r="B99" s="14">
        <v>69</v>
      </c>
      <c r="C99" s="15" t="str">
        <f t="shared" si="7"/>
        <v>Lina</v>
      </c>
      <c r="D99" s="16" t="str">
        <f t="shared" si="8"/>
        <v>Buinauskienė</v>
      </c>
      <c r="E99" s="81">
        <f t="shared" si="9"/>
        <v>1977</v>
      </c>
      <c r="F99" s="18" t="str">
        <f t="shared" si="10"/>
        <v>Bėgimo klubas</v>
      </c>
      <c r="G99" s="17" t="str">
        <f t="shared" si="11"/>
        <v>M</v>
      </c>
      <c r="H99" s="17" t="str">
        <f t="shared" si="12"/>
        <v>M6 (1975-1985)</v>
      </c>
      <c r="I99" s="148">
        <v>1.7620118665509259E-2</v>
      </c>
    </row>
    <row r="100" spans="1:9" x14ac:dyDescent="0.25">
      <c r="A100" s="22">
        <f t="shared" si="0"/>
        <v>93</v>
      </c>
      <c r="B100" s="14">
        <v>199</v>
      </c>
      <c r="C100" s="15" t="str">
        <f t="shared" si="7"/>
        <v>Gintarė</v>
      </c>
      <c r="D100" s="16" t="str">
        <f t="shared" si="8"/>
        <v>Karinauskienė</v>
      </c>
      <c r="E100" s="81">
        <f t="shared" si="9"/>
        <v>1968</v>
      </c>
      <c r="F100" s="18" t="str">
        <f t="shared" si="10"/>
        <v>JustRun</v>
      </c>
      <c r="G100" s="17" t="str">
        <f t="shared" si="11"/>
        <v>M</v>
      </c>
      <c r="H100" s="17" t="str">
        <f t="shared" si="12"/>
        <v>M7 (1974-ir vyr.)</v>
      </c>
      <c r="I100" s="148">
        <v>1.7671467322916665E-2</v>
      </c>
    </row>
    <row r="101" spans="1:9" x14ac:dyDescent="0.25">
      <c r="A101" s="22">
        <f t="shared" si="0"/>
        <v>94</v>
      </c>
      <c r="B101" s="14">
        <v>173</v>
      </c>
      <c r="C101" s="15" t="str">
        <f t="shared" si="7"/>
        <v>Andrius</v>
      </c>
      <c r="D101" s="16" t="str">
        <f t="shared" si="8"/>
        <v>Ratkelis</v>
      </c>
      <c r="E101" s="81">
        <f t="shared" si="9"/>
        <v>2009</v>
      </c>
      <c r="F101" s="18" t="str">
        <f t="shared" si="10"/>
        <v>Gražiškių gimnazija/Vilkaviškio LASK</v>
      </c>
      <c r="G101" s="17" t="str">
        <f t="shared" si="11"/>
        <v>V</v>
      </c>
      <c r="H101" s="17" t="str">
        <f t="shared" si="12"/>
        <v>V10 (2008-2009)</v>
      </c>
      <c r="I101" s="148">
        <v>1.7688485362268521E-2</v>
      </c>
    </row>
    <row r="102" spans="1:9" x14ac:dyDescent="0.25">
      <c r="A102" s="22">
        <f t="shared" si="0"/>
        <v>95</v>
      </c>
      <c r="B102" s="14">
        <v>30</v>
      </c>
      <c r="C102" s="15" t="str">
        <f t="shared" si="7"/>
        <v>Šarūnas</v>
      </c>
      <c r="D102" s="16" t="str">
        <f t="shared" si="8"/>
        <v>Gečiauskas</v>
      </c>
      <c r="E102" s="81">
        <f t="shared" si="9"/>
        <v>2001</v>
      </c>
      <c r="F102" s="18" t="str">
        <f t="shared" si="10"/>
        <v>Vilniaus universitetas</v>
      </c>
      <c r="G102" s="17" t="str">
        <f t="shared" si="11"/>
        <v>V</v>
      </c>
      <c r="H102" s="17" t="str">
        <f t="shared" si="12"/>
        <v>V12 (1986-2005)</v>
      </c>
      <c r="I102" s="148">
        <v>1.7701908306712963E-2</v>
      </c>
    </row>
    <row r="103" spans="1:9" x14ac:dyDescent="0.25">
      <c r="A103" s="22">
        <f t="shared" si="0"/>
        <v>96</v>
      </c>
      <c r="B103" s="14">
        <v>94</v>
      </c>
      <c r="C103" s="15" t="str">
        <f t="shared" si="7"/>
        <v>Daiva</v>
      </c>
      <c r="D103" s="16" t="str">
        <f t="shared" si="8"/>
        <v>Bielevičiūtė</v>
      </c>
      <c r="E103" s="81">
        <f t="shared" si="9"/>
        <v>1991</v>
      </c>
      <c r="F103" s="18" t="str">
        <f t="shared" si="10"/>
        <v>Bėgimo klubas</v>
      </c>
      <c r="G103" s="17" t="str">
        <f t="shared" si="11"/>
        <v>M</v>
      </c>
      <c r="H103" s="17" t="str">
        <f t="shared" si="12"/>
        <v>M5 (1986-2005)</v>
      </c>
      <c r="I103" s="148">
        <v>1.7743521848379625E-2</v>
      </c>
    </row>
    <row r="104" spans="1:9" x14ac:dyDescent="0.25">
      <c r="A104" s="22">
        <f t="shared" si="0"/>
        <v>97</v>
      </c>
      <c r="B104" s="14">
        <v>24</v>
      </c>
      <c r="C104" s="15" t="str">
        <f t="shared" si="7"/>
        <v>Oskaras</v>
      </c>
      <c r="D104" s="16" t="str">
        <f t="shared" si="8"/>
        <v>Kalvelis</v>
      </c>
      <c r="E104" s="81">
        <f t="shared" si="9"/>
        <v>2010</v>
      </c>
      <c r="F104" s="18" t="str">
        <f t="shared" si="10"/>
        <v>Aitvaras</v>
      </c>
      <c r="G104" s="17" t="str">
        <f t="shared" si="11"/>
        <v>V</v>
      </c>
      <c r="H104" s="17" t="str">
        <f t="shared" si="12"/>
        <v>V9 (2010-2011)</v>
      </c>
      <c r="I104" s="148">
        <v>1.7782650125E-2</v>
      </c>
    </row>
    <row r="105" spans="1:9" x14ac:dyDescent="0.25">
      <c r="A105" s="22">
        <f t="shared" si="0"/>
        <v>98</v>
      </c>
      <c r="B105" s="14">
        <v>111</v>
      </c>
      <c r="C105" s="15" t="str">
        <f t="shared" si="7"/>
        <v>Raigirdas</v>
      </c>
      <c r="D105" s="16" t="str">
        <f t="shared" si="8"/>
        <v>Jostas</v>
      </c>
      <c r="E105" s="81">
        <f t="shared" si="9"/>
        <v>2009</v>
      </c>
      <c r="F105" s="18" t="str">
        <f t="shared" si="10"/>
        <v>Vilkaviškio LASK</v>
      </c>
      <c r="G105" s="17" t="str">
        <f t="shared" si="11"/>
        <v>V</v>
      </c>
      <c r="H105" s="17" t="str">
        <f t="shared" si="12"/>
        <v>V10 (2008-2009)</v>
      </c>
      <c r="I105" s="148">
        <v>1.7803360480324073E-2</v>
      </c>
    </row>
    <row r="106" spans="1:9" x14ac:dyDescent="0.25">
      <c r="A106" s="22">
        <f t="shared" si="0"/>
        <v>99</v>
      </c>
      <c r="B106" s="14">
        <v>39</v>
      </c>
      <c r="C106" s="15" t="str">
        <f t="shared" si="7"/>
        <v>Viltė</v>
      </c>
      <c r="D106" s="16" t="str">
        <f t="shared" si="8"/>
        <v>Kazakevičiūtė</v>
      </c>
      <c r="E106" s="81">
        <f t="shared" si="9"/>
        <v>2010</v>
      </c>
      <c r="F106" s="18" t="str">
        <f t="shared" si="10"/>
        <v>Origami runners</v>
      </c>
      <c r="G106" s="17" t="str">
        <f t="shared" si="11"/>
        <v>M</v>
      </c>
      <c r="H106" s="17" t="str">
        <f t="shared" si="12"/>
        <v>M2 (2010-2011)</v>
      </c>
      <c r="I106" s="148">
        <v>1.7840667342592594E-2</v>
      </c>
    </row>
    <row r="107" spans="1:9" x14ac:dyDescent="0.25">
      <c r="A107" s="22">
        <f t="shared" si="0"/>
        <v>100</v>
      </c>
      <c r="B107" s="14">
        <v>6</v>
      </c>
      <c r="C107" s="15" t="str">
        <f t="shared" si="7"/>
        <v>Asta</v>
      </c>
      <c r="D107" s="16" t="str">
        <f t="shared" si="8"/>
        <v>Venskaitytė</v>
      </c>
      <c r="E107" s="81">
        <f t="shared" si="9"/>
        <v>1980</v>
      </c>
      <c r="F107" s="18" t="str">
        <f t="shared" si="10"/>
        <v>Vilkaviškio LASK</v>
      </c>
      <c r="G107" s="17" t="str">
        <f t="shared" si="11"/>
        <v>M</v>
      </c>
      <c r="H107" s="17" t="str">
        <f t="shared" si="12"/>
        <v>M6 (1975-1985)</v>
      </c>
      <c r="I107" s="148">
        <v>1.7965735501157407E-2</v>
      </c>
    </row>
    <row r="108" spans="1:9" x14ac:dyDescent="0.25">
      <c r="A108" s="22">
        <f t="shared" si="0"/>
        <v>101</v>
      </c>
      <c r="B108" s="14">
        <v>120</v>
      </c>
      <c r="C108" s="15" t="str">
        <f t="shared" si="7"/>
        <v>Sofija</v>
      </c>
      <c r="D108" s="16" t="str">
        <f t="shared" si="8"/>
        <v>Norvaišaitė</v>
      </c>
      <c r="E108" s="81">
        <f t="shared" si="9"/>
        <v>2010</v>
      </c>
      <c r="F108" s="18" t="str">
        <f t="shared" si="10"/>
        <v>Kelmės sporto centras</v>
      </c>
      <c r="G108" s="17" t="str">
        <f t="shared" si="11"/>
        <v>M</v>
      </c>
      <c r="H108" s="17" t="str">
        <f t="shared" si="12"/>
        <v>M2 (2010-2011)</v>
      </c>
      <c r="I108" s="148">
        <v>1.8019034425925926E-2</v>
      </c>
    </row>
    <row r="109" spans="1:9" x14ac:dyDescent="0.25">
      <c r="A109" s="22">
        <f t="shared" si="0"/>
        <v>102</v>
      </c>
      <c r="B109" s="14">
        <v>72</v>
      </c>
      <c r="C109" s="15" t="str">
        <f t="shared" si="7"/>
        <v>Aistė</v>
      </c>
      <c r="D109" s="16" t="str">
        <f t="shared" si="8"/>
        <v>Valantiejienė</v>
      </c>
      <c r="E109" s="81">
        <f t="shared" si="9"/>
        <v>1973</v>
      </c>
      <c r="F109" s="18" t="str">
        <f t="shared" si="10"/>
        <v>Kauno BMK</v>
      </c>
      <c r="G109" s="17" t="str">
        <f t="shared" si="11"/>
        <v>M</v>
      </c>
      <c r="H109" s="17" t="str">
        <f t="shared" si="12"/>
        <v>M7 (1974-ir vyr.)</v>
      </c>
      <c r="I109" s="148">
        <v>1.8057504134259258E-2</v>
      </c>
    </row>
    <row r="110" spans="1:9" x14ac:dyDescent="0.25">
      <c r="A110" s="22">
        <f t="shared" si="0"/>
        <v>103</v>
      </c>
      <c r="B110" s="14">
        <v>92</v>
      </c>
      <c r="C110" s="15" t="str">
        <f t="shared" si="7"/>
        <v>Evaldas</v>
      </c>
      <c r="D110" s="16" t="str">
        <f t="shared" si="8"/>
        <v>Juodišius</v>
      </c>
      <c r="E110" s="81">
        <f t="shared" si="9"/>
        <v>1972</v>
      </c>
      <c r="F110" s="18" t="str">
        <f t="shared" si="10"/>
        <v>Na, pagauk!</v>
      </c>
      <c r="G110" s="17" t="str">
        <f t="shared" si="11"/>
        <v>V</v>
      </c>
      <c r="H110" s="17" t="str">
        <f t="shared" si="12"/>
        <v>V14 (1974-ir vyr.)</v>
      </c>
      <c r="I110" s="148">
        <v>1.8222433711805555E-2</v>
      </c>
    </row>
    <row r="111" spans="1:9" x14ac:dyDescent="0.25">
      <c r="A111" s="22">
        <f t="shared" si="0"/>
        <v>104</v>
      </c>
      <c r="B111" s="14">
        <v>9</v>
      </c>
      <c r="C111" s="15" t="str">
        <f t="shared" si="7"/>
        <v>Gytis</v>
      </c>
      <c r="D111" s="16" t="str">
        <f t="shared" si="8"/>
        <v>Aukštikalnis</v>
      </c>
      <c r="E111" s="81">
        <f t="shared" si="9"/>
        <v>1964</v>
      </c>
      <c r="F111" s="18" t="str">
        <f t="shared" si="10"/>
        <v>Vėtra</v>
      </c>
      <c r="G111" s="17" t="str">
        <f t="shared" si="11"/>
        <v>V</v>
      </c>
      <c r="H111" s="17" t="str">
        <f t="shared" si="12"/>
        <v>V14 (1974-ir vyr.)</v>
      </c>
      <c r="I111" s="148">
        <v>1.825067292824074E-2</v>
      </c>
    </row>
    <row r="112" spans="1:9" x14ac:dyDescent="0.25">
      <c r="A112" s="22">
        <f t="shared" si="0"/>
        <v>105</v>
      </c>
      <c r="B112" s="14">
        <v>219</v>
      </c>
      <c r="C112" s="15" t="str">
        <f t="shared" si="7"/>
        <v>Ainis</v>
      </c>
      <c r="D112" s="16" t="str">
        <f t="shared" si="8"/>
        <v>Grudzinskas</v>
      </c>
      <c r="E112" s="81">
        <f t="shared" si="9"/>
        <v>2011</v>
      </c>
      <c r="F112" s="18" t="str">
        <f t="shared" si="10"/>
        <v>MLASK</v>
      </c>
      <c r="G112" s="17" t="str">
        <f t="shared" si="11"/>
        <v>V</v>
      </c>
      <c r="H112" s="17" t="str">
        <f t="shared" si="12"/>
        <v>V9 (2010-2011)</v>
      </c>
      <c r="I112" s="148">
        <v>1.8260263425925929E-2</v>
      </c>
    </row>
    <row r="113" spans="1:9" x14ac:dyDescent="0.25">
      <c r="A113" s="22">
        <f t="shared" si="0"/>
        <v>106</v>
      </c>
      <c r="B113" s="14">
        <v>14</v>
      </c>
      <c r="C113" s="15" t="str">
        <f t="shared" si="7"/>
        <v>Jonas</v>
      </c>
      <c r="D113" s="16" t="str">
        <f t="shared" si="8"/>
        <v>Verikas</v>
      </c>
      <c r="E113" s="81">
        <f t="shared" si="9"/>
        <v>1976</v>
      </c>
      <c r="F113" s="18" t="str">
        <f t="shared" si="10"/>
        <v>SK „Einius“</v>
      </c>
      <c r="G113" s="17" t="str">
        <f t="shared" si="11"/>
        <v>V</v>
      </c>
      <c r="H113" s="17" t="str">
        <f t="shared" si="12"/>
        <v>V13 (1975-1985)</v>
      </c>
      <c r="I113" s="148">
        <v>1.8337580241898147E-2</v>
      </c>
    </row>
    <row r="114" spans="1:9" x14ac:dyDescent="0.25">
      <c r="A114" s="22">
        <f t="shared" si="0"/>
        <v>107</v>
      </c>
      <c r="B114" s="14">
        <v>56</v>
      </c>
      <c r="C114" s="15" t="str">
        <f t="shared" si="7"/>
        <v>Lina</v>
      </c>
      <c r="D114" s="16" t="str">
        <f t="shared" si="8"/>
        <v>Vičkačkienė</v>
      </c>
      <c r="E114" s="81">
        <f t="shared" si="9"/>
        <v>1974</v>
      </c>
      <c r="F114" s="18">
        <f t="shared" si="10"/>
        <v>0</v>
      </c>
      <c r="G114" s="17" t="str">
        <f t="shared" si="11"/>
        <v>M</v>
      </c>
      <c r="H114" s="17" t="str">
        <f t="shared" si="12"/>
        <v>M7 (1974-ir vyr.)</v>
      </c>
      <c r="I114" s="148">
        <v>1.8382817140046297E-2</v>
      </c>
    </row>
    <row r="115" spans="1:9" x14ac:dyDescent="0.25">
      <c r="A115" s="22">
        <f t="shared" si="0"/>
        <v>108</v>
      </c>
      <c r="B115" s="14">
        <v>98</v>
      </c>
      <c r="C115" s="15" t="str">
        <f t="shared" si="7"/>
        <v>Mykolas</v>
      </c>
      <c r="D115" s="16" t="str">
        <f t="shared" si="8"/>
        <v>Aleksa</v>
      </c>
      <c r="E115" s="81">
        <f t="shared" si="9"/>
        <v>2012</v>
      </c>
      <c r="F115" s="18" t="str">
        <f t="shared" si="10"/>
        <v>Vilkaviškio LASK</v>
      </c>
      <c r="G115" s="17" t="str">
        <f t="shared" si="11"/>
        <v>V</v>
      </c>
      <c r="H115" s="17" t="str">
        <f t="shared" si="12"/>
        <v>V8 (2012 ir jaun.)</v>
      </c>
      <c r="I115" s="148">
        <v>1.8389496245370372E-2</v>
      </c>
    </row>
    <row r="116" spans="1:9" x14ac:dyDescent="0.25">
      <c r="A116" s="22">
        <f t="shared" si="0"/>
        <v>109</v>
      </c>
      <c r="B116" s="14">
        <v>220</v>
      </c>
      <c r="C116" s="15" t="str">
        <f t="shared" si="7"/>
        <v>Joris</v>
      </c>
      <c r="D116" s="16" t="str">
        <f t="shared" si="8"/>
        <v>Burdzilauskas</v>
      </c>
      <c r="E116" s="81">
        <f t="shared" si="9"/>
        <v>2013</v>
      </c>
      <c r="F116" s="18" t="str">
        <f t="shared" si="10"/>
        <v>MLASK</v>
      </c>
      <c r="G116" s="17" t="str">
        <f t="shared" si="11"/>
        <v>V</v>
      </c>
      <c r="H116" s="17" t="str">
        <f t="shared" si="12"/>
        <v>V8 (2012 ir jaun.)</v>
      </c>
      <c r="I116" s="148">
        <v>1.8396661253472221E-2</v>
      </c>
    </row>
    <row r="117" spans="1:9" x14ac:dyDescent="0.25">
      <c r="A117" s="22">
        <f t="shared" si="0"/>
        <v>110</v>
      </c>
      <c r="B117" s="14">
        <v>205</v>
      </c>
      <c r="C117" s="15" t="str">
        <f t="shared" si="7"/>
        <v>Orinta</v>
      </c>
      <c r="D117" s="16" t="str">
        <f t="shared" si="8"/>
        <v>Stanevičiūtė</v>
      </c>
      <c r="E117" s="81">
        <f t="shared" si="9"/>
        <v>2009</v>
      </c>
      <c r="F117" s="18" t="str">
        <f t="shared" si="10"/>
        <v>SK „Einius“</v>
      </c>
      <c r="G117" s="17" t="str">
        <f t="shared" si="11"/>
        <v>M</v>
      </c>
      <c r="H117" s="17" t="str">
        <f t="shared" si="12"/>
        <v>M3 (2008-2009)</v>
      </c>
      <c r="I117" s="148">
        <v>1.8421491667824072E-2</v>
      </c>
    </row>
    <row r="118" spans="1:9" x14ac:dyDescent="0.25">
      <c r="A118" s="22">
        <f t="shared" si="0"/>
        <v>111</v>
      </c>
      <c r="B118" s="14">
        <v>155</v>
      </c>
      <c r="C118" s="15" t="str">
        <f t="shared" si="7"/>
        <v>Aurėja</v>
      </c>
      <c r="D118" s="16" t="str">
        <f t="shared" si="8"/>
        <v>Žalandauskaitė</v>
      </c>
      <c r="E118" s="81">
        <f t="shared" si="9"/>
        <v>2009</v>
      </c>
      <c r="F118" s="18" t="str">
        <f t="shared" si="10"/>
        <v>Lukas</v>
      </c>
      <c r="G118" s="17" t="str">
        <f t="shared" si="11"/>
        <v>M</v>
      </c>
      <c r="H118" s="17" t="str">
        <f t="shared" si="12"/>
        <v>M3 (2008-2009)</v>
      </c>
      <c r="I118" s="148">
        <v>1.8446743546296298E-2</v>
      </c>
    </row>
    <row r="119" spans="1:9" x14ac:dyDescent="0.25">
      <c r="A119" s="22">
        <f t="shared" si="0"/>
        <v>112</v>
      </c>
      <c r="B119" s="14">
        <v>97</v>
      </c>
      <c r="C119" s="15" t="str">
        <f t="shared" si="7"/>
        <v>Dovydas</v>
      </c>
      <c r="D119" s="16" t="str">
        <f t="shared" si="8"/>
        <v>Sankauskas</v>
      </c>
      <c r="E119" s="81">
        <f t="shared" si="9"/>
        <v>1978</v>
      </c>
      <c r="F119" s="18">
        <f t="shared" si="10"/>
        <v>0</v>
      </c>
      <c r="G119" s="17" t="str">
        <f t="shared" si="11"/>
        <v>V</v>
      </c>
      <c r="H119" s="17" t="str">
        <f t="shared" si="12"/>
        <v>V13 (1975-1985)</v>
      </c>
      <c r="I119" s="148">
        <v>1.8452304854166667E-2</v>
      </c>
    </row>
    <row r="120" spans="1:9" x14ac:dyDescent="0.25">
      <c r="A120" s="22">
        <f t="shared" si="0"/>
        <v>113</v>
      </c>
      <c r="B120" s="14">
        <v>128</v>
      </c>
      <c r="C120" s="15" t="str">
        <f t="shared" si="7"/>
        <v>Pransiškus</v>
      </c>
      <c r="D120" s="16" t="str">
        <f t="shared" si="8"/>
        <v>Talandis</v>
      </c>
      <c r="E120" s="81">
        <f t="shared" si="9"/>
        <v>2013</v>
      </c>
      <c r="F120" s="18" t="str">
        <f t="shared" si="10"/>
        <v>Kelmės sporto centras</v>
      </c>
      <c r="G120" s="17" t="str">
        <f t="shared" si="11"/>
        <v>V</v>
      </c>
      <c r="H120" s="17" t="str">
        <f t="shared" si="12"/>
        <v>V8 (2012 ir jaun.)</v>
      </c>
      <c r="I120" s="148">
        <v>1.8472161077546297E-2</v>
      </c>
    </row>
    <row r="121" spans="1:9" x14ac:dyDescent="0.25">
      <c r="A121" s="22">
        <f t="shared" si="0"/>
        <v>114</v>
      </c>
      <c r="B121" s="14">
        <v>157</v>
      </c>
      <c r="C121" s="15" t="str">
        <f t="shared" si="7"/>
        <v>Atas</v>
      </c>
      <c r="D121" s="16" t="str">
        <f t="shared" si="8"/>
        <v>Lukošaitis</v>
      </c>
      <c r="E121" s="81">
        <f t="shared" si="9"/>
        <v>2013</v>
      </c>
      <c r="F121" s="18" t="str">
        <f t="shared" si="10"/>
        <v>Lukas</v>
      </c>
      <c r="G121" s="17" t="str">
        <f t="shared" si="11"/>
        <v>V</v>
      </c>
      <c r="H121" s="17" t="str">
        <f t="shared" si="12"/>
        <v>V8 (2012 ir jaun.)</v>
      </c>
      <c r="I121" s="148">
        <v>1.8483796296296297E-2</v>
      </c>
    </row>
    <row r="122" spans="1:9" x14ac:dyDescent="0.25">
      <c r="A122" s="22">
        <f t="shared" ref="A122:A139" si="13">ROW()-7</f>
        <v>115</v>
      </c>
      <c r="B122" s="14">
        <v>2</v>
      </c>
      <c r="C122" s="15" t="str">
        <f t="shared" si="7"/>
        <v>Algimantas</v>
      </c>
      <c r="D122" s="16" t="str">
        <f t="shared" si="8"/>
        <v>Marazas</v>
      </c>
      <c r="E122" s="81">
        <f t="shared" si="9"/>
        <v>1966</v>
      </c>
      <c r="F122" s="18" t="str">
        <f t="shared" si="10"/>
        <v>SK „Einius“</v>
      </c>
      <c r="G122" s="17" t="str">
        <f t="shared" si="11"/>
        <v>V</v>
      </c>
      <c r="H122" s="17" t="str">
        <f t="shared" si="12"/>
        <v>V14 (1974-ir vyr.)</v>
      </c>
      <c r="I122" s="148">
        <v>1.8513187087962964E-2</v>
      </c>
    </row>
    <row r="123" spans="1:9" x14ac:dyDescent="0.25">
      <c r="A123" s="22">
        <f t="shared" si="13"/>
        <v>116</v>
      </c>
      <c r="B123" s="14">
        <v>80</v>
      </c>
      <c r="C123" s="15" t="str">
        <f t="shared" si="7"/>
        <v>Toma</v>
      </c>
      <c r="D123" s="16" t="str">
        <f t="shared" si="8"/>
        <v>Dievaite</v>
      </c>
      <c r="E123" s="81">
        <f t="shared" si="9"/>
        <v>1994</v>
      </c>
      <c r="F123" s="18" t="str">
        <f t="shared" si="10"/>
        <v>B.K. „Jonas Maratonas“</v>
      </c>
      <c r="G123" s="17" t="str">
        <f t="shared" si="11"/>
        <v>M</v>
      </c>
      <c r="H123" s="17" t="str">
        <f t="shared" si="12"/>
        <v>M5 (1986-2005)</v>
      </c>
      <c r="I123" s="148">
        <v>1.8545452547453704E-2</v>
      </c>
    </row>
    <row r="124" spans="1:9" x14ac:dyDescent="0.25">
      <c r="A124" s="22">
        <f t="shared" si="13"/>
        <v>117</v>
      </c>
      <c r="B124" s="14">
        <v>40</v>
      </c>
      <c r="C124" s="15" t="str">
        <f t="shared" si="7"/>
        <v>Algimantas</v>
      </c>
      <c r="D124" s="16" t="str">
        <f t="shared" si="8"/>
        <v>Krokas</v>
      </c>
      <c r="E124" s="81">
        <f t="shared" si="9"/>
        <v>1961</v>
      </c>
      <c r="F124" s="18">
        <f t="shared" si="10"/>
        <v>0</v>
      </c>
      <c r="G124" s="17" t="str">
        <f t="shared" si="11"/>
        <v>V</v>
      </c>
      <c r="H124" s="17" t="str">
        <f t="shared" si="12"/>
        <v>V14 (1974-ir vyr.)</v>
      </c>
      <c r="I124" s="148">
        <v>1.8572713494212963E-2</v>
      </c>
    </row>
    <row r="125" spans="1:9" x14ac:dyDescent="0.25">
      <c r="A125" s="22">
        <f t="shared" si="13"/>
        <v>118</v>
      </c>
      <c r="B125" s="14">
        <v>158</v>
      </c>
      <c r="C125" s="15" t="str">
        <f t="shared" si="7"/>
        <v>Vėjas</v>
      </c>
      <c r="D125" s="16" t="str">
        <f t="shared" si="8"/>
        <v>Alčauskis</v>
      </c>
      <c r="E125" s="81">
        <f t="shared" si="9"/>
        <v>2011</v>
      </c>
      <c r="F125" s="18" t="str">
        <f t="shared" si="10"/>
        <v>Lukas</v>
      </c>
      <c r="G125" s="17" t="str">
        <f t="shared" si="11"/>
        <v>V</v>
      </c>
      <c r="H125" s="17" t="str">
        <f t="shared" si="12"/>
        <v>V9 (2010-2011)</v>
      </c>
      <c r="I125" s="148">
        <v>1.8607722631944445E-2</v>
      </c>
    </row>
    <row r="126" spans="1:9" x14ac:dyDescent="0.25">
      <c r="A126" s="22">
        <f t="shared" si="13"/>
        <v>119</v>
      </c>
      <c r="B126" s="14">
        <v>215</v>
      </c>
      <c r="C126" s="15" t="str">
        <f t="shared" si="7"/>
        <v>Giedrė</v>
      </c>
      <c r="D126" s="16" t="str">
        <f t="shared" si="8"/>
        <v>Gegužytė</v>
      </c>
      <c r="E126" s="81">
        <f t="shared" si="9"/>
        <v>2011</v>
      </c>
      <c r="F126" s="18" t="str">
        <f t="shared" si="10"/>
        <v>MLASK</v>
      </c>
      <c r="G126" s="17" t="str">
        <f t="shared" si="11"/>
        <v>M</v>
      </c>
      <c r="H126" s="17" t="str">
        <f t="shared" si="12"/>
        <v>M2 (2010-2011)</v>
      </c>
      <c r="I126" s="148">
        <v>1.8617088694444447E-2</v>
      </c>
    </row>
    <row r="127" spans="1:9" x14ac:dyDescent="0.25">
      <c r="A127" s="22">
        <f t="shared" si="13"/>
        <v>120</v>
      </c>
      <c r="B127" s="14">
        <v>164</v>
      </c>
      <c r="C127" s="15" t="str">
        <f t="shared" si="7"/>
        <v>Karolis</v>
      </c>
      <c r="D127" s="16" t="str">
        <f t="shared" si="8"/>
        <v>Bolskis</v>
      </c>
      <c r="E127" s="81">
        <f t="shared" si="9"/>
        <v>1991</v>
      </c>
      <c r="F127" s="18" t="str">
        <f t="shared" si="10"/>
        <v>Lukas</v>
      </c>
      <c r="G127" s="17" t="str">
        <f t="shared" si="11"/>
        <v>V</v>
      </c>
      <c r="H127" s="17" t="str">
        <f t="shared" si="12"/>
        <v>V12 (1986-2005)</v>
      </c>
      <c r="I127" s="148">
        <v>1.8635758599537037E-2</v>
      </c>
    </row>
    <row r="128" spans="1:9" x14ac:dyDescent="0.25">
      <c r="A128" s="22">
        <f t="shared" si="13"/>
        <v>121</v>
      </c>
      <c r="B128" s="14">
        <v>116</v>
      </c>
      <c r="C128" s="15" t="str">
        <f t="shared" si="7"/>
        <v>Danielius</v>
      </c>
      <c r="D128" s="16" t="str">
        <f t="shared" si="8"/>
        <v>Kušeliovas</v>
      </c>
      <c r="E128" s="81">
        <f t="shared" si="9"/>
        <v>2012</v>
      </c>
      <c r="F128" s="18" t="str">
        <f t="shared" si="10"/>
        <v>Kelmės sporto centras</v>
      </c>
      <c r="G128" s="17" t="str">
        <f t="shared" si="11"/>
        <v>V</v>
      </c>
      <c r="H128" s="17" t="str">
        <f t="shared" si="12"/>
        <v>V8 (2012 ir jaun.)</v>
      </c>
      <c r="I128" s="148">
        <v>1.8674426751157408E-2</v>
      </c>
    </row>
    <row r="129" spans="1:9" x14ac:dyDescent="0.25">
      <c r="A129" s="22">
        <f t="shared" si="13"/>
        <v>122</v>
      </c>
      <c r="B129" s="14">
        <v>1</v>
      </c>
      <c r="C129" s="15" t="str">
        <f t="shared" si="7"/>
        <v>Arūnas</v>
      </c>
      <c r="D129" s="16" t="str">
        <f t="shared" si="8"/>
        <v>Kontrimas</v>
      </c>
      <c r="E129" s="81">
        <f t="shared" si="9"/>
        <v>1969</v>
      </c>
      <c r="F129" s="18" t="str">
        <f t="shared" si="10"/>
        <v>Kauno BMK</v>
      </c>
      <c r="G129" s="17" t="str">
        <f t="shared" si="11"/>
        <v>V</v>
      </c>
      <c r="H129" s="17" t="str">
        <f t="shared" si="12"/>
        <v>V14 (1974-ir vyr.)</v>
      </c>
      <c r="I129" s="148">
        <v>1.8729322726851853E-2</v>
      </c>
    </row>
    <row r="130" spans="1:9" x14ac:dyDescent="0.25">
      <c r="A130" s="22">
        <f t="shared" si="13"/>
        <v>123</v>
      </c>
      <c r="B130" s="14">
        <v>140</v>
      </c>
      <c r="C130" s="15" t="str">
        <f t="shared" si="7"/>
        <v>Gintautas</v>
      </c>
      <c r="D130" s="16" t="str">
        <f t="shared" si="8"/>
        <v>Petkevičius</v>
      </c>
      <c r="E130" s="81">
        <f t="shared" si="9"/>
        <v>1970</v>
      </c>
      <c r="F130" s="18" t="str">
        <f t="shared" si="10"/>
        <v>Bėgimo klubas</v>
      </c>
      <c r="G130" s="17" t="str">
        <f t="shared" si="11"/>
        <v>V</v>
      </c>
      <c r="H130" s="17" t="str">
        <f t="shared" si="12"/>
        <v>V14 (1974-ir vyr.)</v>
      </c>
      <c r="I130" s="148">
        <v>1.8793408440972222E-2</v>
      </c>
    </row>
    <row r="131" spans="1:9" x14ac:dyDescent="0.25">
      <c r="A131" s="22">
        <f t="shared" si="13"/>
        <v>124</v>
      </c>
      <c r="B131" s="14">
        <v>78</v>
      </c>
      <c r="C131" s="15" t="str">
        <f t="shared" si="7"/>
        <v>Andželina</v>
      </c>
      <c r="D131" s="16" t="str">
        <f t="shared" si="8"/>
        <v>Aleksiūniene</v>
      </c>
      <c r="E131" s="81">
        <f t="shared" si="9"/>
        <v>1988</v>
      </c>
      <c r="F131" s="18" t="str">
        <f t="shared" si="10"/>
        <v>Vėtra</v>
      </c>
      <c r="G131" s="17" t="str">
        <f t="shared" si="11"/>
        <v>M</v>
      </c>
      <c r="H131" s="17" t="str">
        <f t="shared" si="12"/>
        <v>M5 (1986-2005)</v>
      </c>
      <c r="I131" s="148">
        <v>1.8896452050925928E-2</v>
      </c>
    </row>
    <row r="132" spans="1:9" x14ac:dyDescent="0.25">
      <c r="A132" s="22">
        <f t="shared" si="13"/>
        <v>125</v>
      </c>
      <c r="B132" s="14">
        <v>33</v>
      </c>
      <c r="C132" s="15" t="str">
        <f t="shared" si="7"/>
        <v>Aistė</v>
      </c>
      <c r="D132" s="16" t="str">
        <f t="shared" si="8"/>
        <v>Neverdauskaitė</v>
      </c>
      <c r="E132" s="81">
        <f t="shared" si="9"/>
        <v>2006</v>
      </c>
      <c r="F132" s="18" t="str">
        <f t="shared" si="10"/>
        <v>Vilniaus universitetas</v>
      </c>
      <c r="G132" s="17" t="str">
        <f t="shared" si="11"/>
        <v>M</v>
      </c>
      <c r="H132" s="17" t="str">
        <f t="shared" si="12"/>
        <v>M4 (2006-2007)</v>
      </c>
      <c r="I132" s="148">
        <v>1.8924515770833334E-2</v>
      </c>
    </row>
    <row r="133" spans="1:9" x14ac:dyDescent="0.25">
      <c r="A133" s="22">
        <f t="shared" si="13"/>
        <v>126</v>
      </c>
      <c r="B133" s="14">
        <v>19</v>
      </c>
      <c r="C133" s="15" t="str">
        <f t="shared" si="7"/>
        <v>Irma</v>
      </c>
      <c r="D133" s="16" t="str">
        <f t="shared" si="8"/>
        <v>Stumbriene</v>
      </c>
      <c r="E133" s="81">
        <f t="shared" si="9"/>
        <v>1970</v>
      </c>
      <c r="F133" s="18" t="str">
        <f t="shared" si="10"/>
        <v>Bėgimo klubas</v>
      </c>
      <c r="G133" s="17" t="str">
        <f t="shared" si="11"/>
        <v>M</v>
      </c>
      <c r="H133" s="17" t="str">
        <f t="shared" si="12"/>
        <v>M7 (1974-ir vyr.)</v>
      </c>
      <c r="I133" s="148">
        <v>1.8940270894675929E-2</v>
      </c>
    </row>
    <row r="134" spans="1:9" x14ac:dyDescent="0.25">
      <c r="A134" s="22">
        <f t="shared" si="13"/>
        <v>127</v>
      </c>
      <c r="B134" s="14">
        <v>193</v>
      </c>
      <c r="C134" s="15" t="str">
        <f t="shared" si="7"/>
        <v>Vidmantas</v>
      </c>
      <c r="D134" s="16" t="str">
        <f t="shared" si="8"/>
        <v>Ravinis</v>
      </c>
      <c r="E134" s="81">
        <f t="shared" si="9"/>
        <v>1975</v>
      </c>
      <c r="F134" s="18">
        <f t="shared" si="10"/>
        <v>0</v>
      </c>
      <c r="G134" s="17" t="str">
        <f t="shared" si="11"/>
        <v>V</v>
      </c>
      <c r="H134" s="17" t="str">
        <f t="shared" si="12"/>
        <v>V13 (1975-1985)</v>
      </c>
      <c r="I134" s="148">
        <v>1.8952165008101853E-2</v>
      </c>
    </row>
    <row r="135" spans="1:9" x14ac:dyDescent="0.25">
      <c r="A135" s="22">
        <f t="shared" si="13"/>
        <v>128</v>
      </c>
      <c r="B135" s="14">
        <v>153</v>
      </c>
      <c r="C135" s="15" t="str">
        <f t="shared" si="7"/>
        <v>Kamilė</v>
      </c>
      <c r="D135" s="16" t="str">
        <f t="shared" si="8"/>
        <v>Užkuraitytė</v>
      </c>
      <c r="E135" s="81">
        <f t="shared" si="9"/>
        <v>2012</v>
      </c>
      <c r="F135" s="18" t="str">
        <f t="shared" si="10"/>
        <v>Lukas</v>
      </c>
      <c r="G135" s="17" t="str">
        <f t="shared" si="11"/>
        <v>M</v>
      </c>
      <c r="H135" s="17" t="str">
        <f t="shared" si="12"/>
        <v>M1 (2012 ir jaun.)</v>
      </c>
      <c r="I135" s="148">
        <v>1.8966095555555555E-2</v>
      </c>
    </row>
    <row r="136" spans="1:9" x14ac:dyDescent="0.25">
      <c r="A136" s="22">
        <f t="shared" si="13"/>
        <v>129</v>
      </c>
      <c r="B136" s="14">
        <v>135</v>
      </c>
      <c r="C136" s="15" t="str">
        <f t="shared" ref="C136:C199" si="14">IF(ISBLANK(B136),"",VLOOKUP(B136,list,2,FALSE))</f>
        <v>Tatjana</v>
      </c>
      <c r="D136" s="16" t="str">
        <f t="shared" ref="D136:D199" si="15">IF(ISBLANK(B136),"",VLOOKUP(B136,list,3,FALSE))</f>
        <v>Sakalauskienė</v>
      </c>
      <c r="E136" s="81">
        <f t="shared" ref="E136:E199" si="16">IF(ISBLANK(B136),"",VLOOKUP(B136,list,5,FALSE))</f>
        <v>1983</v>
      </c>
      <c r="F136" s="18" t="str">
        <f t="shared" ref="F136:F199" si="17">IF(ISBLANK(B136),"",VLOOKUP(B136,list,7,FALSE))</f>
        <v>Vilniaus r. SC</v>
      </c>
      <c r="G136" s="17" t="str">
        <f t="shared" ref="G136:G199" si="18">IF(ISBLANK(B136),"",VLOOKUP(B136,list,4,FALSE))</f>
        <v>M</v>
      </c>
      <c r="H136" s="17" t="str">
        <f t="shared" ref="H136:H199" si="19">IF(ISBLANK(B136),"",VLOOKUP(B136,list,9,FALSE))</f>
        <v>M6 (1975-1985)</v>
      </c>
      <c r="I136" s="148">
        <v>1.9072097429398149E-2</v>
      </c>
    </row>
    <row r="137" spans="1:9" x14ac:dyDescent="0.25">
      <c r="A137" s="22">
        <f t="shared" si="13"/>
        <v>130</v>
      </c>
      <c r="B137" s="14">
        <v>143</v>
      </c>
      <c r="C137" s="15" t="str">
        <f t="shared" si="14"/>
        <v>Marija</v>
      </c>
      <c r="D137" s="16" t="str">
        <f t="shared" si="15"/>
        <v>Marčiulaitytė</v>
      </c>
      <c r="E137" s="81">
        <f t="shared" si="16"/>
        <v>2010</v>
      </c>
      <c r="F137" s="18" t="str">
        <f t="shared" si="17"/>
        <v>BK Dzūkija</v>
      </c>
      <c r="G137" s="17" t="str">
        <f t="shared" si="18"/>
        <v>M</v>
      </c>
      <c r="H137" s="17" t="str">
        <f t="shared" si="19"/>
        <v>M2 (2010-2011)</v>
      </c>
      <c r="I137" s="148">
        <v>1.9084400059027781E-2</v>
      </c>
    </row>
    <row r="138" spans="1:9" x14ac:dyDescent="0.25">
      <c r="A138" s="22">
        <f t="shared" si="13"/>
        <v>131</v>
      </c>
      <c r="B138" s="14">
        <v>154</v>
      </c>
      <c r="C138" s="15" t="str">
        <f t="shared" si="14"/>
        <v>Viltė</v>
      </c>
      <c r="D138" s="16" t="str">
        <f t="shared" si="15"/>
        <v>Tamošaitytė</v>
      </c>
      <c r="E138" s="81">
        <f t="shared" si="16"/>
        <v>2008</v>
      </c>
      <c r="F138" s="18" t="str">
        <f t="shared" si="17"/>
        <v>Lukas</v>
      </c>
      <c r="G138" s="17" t="str">
        <f t="shared" si="18"/>
        <v>M</v>
      </c>
      <c r="H138" s="17" t="str">
        <f t="shared" si="19"/>
        <v>M3 (2008-2009)</v>
      </c>
      <c r="I138" s="148">
        <v>1.9114905837962964E-2</v>
      </c>
    </row>
    <row r="139" spans="1:9" x14ac:dyDescent="0.25">
      <c r="A139" s="22">
        <f t="shared" si="13"/>
        <v>132</v>
      </c>
      <c r="B139" s="14">
        <v>11</v>
      </c>
      <c r="C139" s="15" t="str">
        <f t="shared" si="14"/>
        <v>Donatas</v>
      </c>
      <c r="D139" s="16" t="str">
        <f t="shared" si="15"/>
        <v>Vaitiekus</v>
      </c>
      <c r="E139" s="81">
        <f t="shared" si="16"/>
        <v>2001</v>
      </c>
      <c r="F139" s="18" t="str">
        <f t="shared" si="17"/>
        <v>Lukas</v>
      </c>
      <c r="G139" s="17" t="str">
        <f t="shared" si="18"/>
        <v>V</v>
      </c>
      <c r="H139" s="17" t="str">
        <f t="shared" si="19"/>
        <v>V12 (1986-2005)</v>
      </c>
      <c r="I139" s="148">
        <v>1.9176882730324071E-2</v>
      </c>
    </row>
    <row r="140" spans="1:9" x14ac:dyDescent="0.25">
      <c r="A140" s="22">
        <f t="shared" si="0"/>
        <v>133</v>
      </c>
      <c r="B140" s="14">
        <v>141</v>
      </c>
      <c r="C140" s="15" t="str">
        <f t="shared" si="14"/>
        <v>Arūnas</v>
      </c>
      <c r="D140" s="16" t="str">
        <f t="shared" si="15"/>
        <v>Klebauskas</v>
      </c>
      <c r="E140" s="81">
        <f t="shared" si="16"/>
        <v>1962</v>
      </c>
      <c r="F140" s="18" t="str">
        <f t="shared" si="17"/>
        <v>BK Dzūkija</v>
      </c>
      <c r="G140" s="17" t="str">
        <f t="shared" si="18"/>
        <v>V</v>
      </c>
      <c r="H140" s="17" t="str">
        <f t="shared" si="19"/>
        <v>V14 (1974-ir vyr.)</v>
      </c>
      <c r="I140" s="148">
        <v>1.9204653982638889E-2</v>
      </c>
    </row>
    <row r="141" spans="1:9" x14ac:dyDescent="0.25">
      <c r="A141" s="22">
        <f t="shared" si="0"/>
        <v>134</v>
      </c>
      <c r="B141" s="14">
        <v>237</v>
      </c>
      <c r="C141" s="15" t="str">
        <f t="shared" si="14"/>
        <v>Domas</v>
      </c>
      <c r="D141" s="16" t="str">
        <f t="shared" si="15"/>
        <v>Vasilevičius</v>
      </c>
      <c r="E141" s="81">
        <f t="shared" si="16"/>
        <v>2011</v>
      </c>
      <c r="F141" s="18" t="str">
        <f t="shared" si="17"/>
        <v>OK Klajūnas</v>
      </c>
      <c r="G141" s="17" t="str">
        <f t="shared" si="18"/>
        <v>V</v>
      </c>
      <c r="H141" s="17" t="str">
        <f t="shared" si="19"/>
        <v>V9 (2010-2011)</v>
      </c>
      <c r="I141" s="148">
        <v>1.9213261469907407E-2</v>
      </c>
    </row>
    <row r="142" spans="1:9" x14ac:dyDescent="0.25">
      <c r="A142" s="22">
        <f t="shared" si="0"/>
        <v>135</v>
      </c>
      <c r="B142" s="14">
        <v>236</v>
      </c>
      <c r="C142" s="15" t="str">
        <f t="shared" si="14"/>
        <v>Vytas</v>
      </c>
      <c r="D142" s="16" t="str">
        <f t="shared" si="15"/>
        <v>Vasilevičius</v>
      </c>
      <c r="E142" s="81">
        <f t="shared" si="16"/>
        <v>1979</v>
      </c>
      <c r="F142" s="18" t="str">
        <f t="shared" si="17"/>
        <v>OK Klajūnas</v>
      </c>
      <c r="G142" s="17" t="str">
        <f t="shared" si="18"/>
        <v>V</v>
      </c>
      <c r="H142" s="17" t="str">
        <f t="shared" si="19"/>
        <v>V13 (1975-1985)</v>
      </c>
      <c r="I142" s="148">
        <v>1.9220508295138886E-2</v>
      </c>
    </row>
    <row r="143" spans="1:9" x14ac:dyDescent="0.25">
      <c r="A143" s="22">
        <f t="shared" si="0"/>
        <v>136</v>
      </c>
      <c r="B143" s="14">
        <v>142</v>
      </c>
      <c r="C143" s="15" t="str">
        <f t="shared" si="14"/>
        <v>Žemyna</v>
      </c>
      <c r="D143" s="16" t="str">
        <f t="shared" si="15"/>
        <v>Astromskaitė</v>
      </c>
      <c r="E143" s="81">
        <f t="shared" si="16"/>
        <v>2010</v>
      </c>
      <c r="F143" s="18" t="str">
        <f t="shared" si="17"/>
        <v>BK Dzūkija</v>
      </c>
      <c r="G143" s="17" t="str">
        <f t="shared" si="18"/>
        <v>M</v>
      </c>
      <c r="H143" s="17" t="str">
        <f t="shared" si="19"/>
        <v>M2 (2010-2011)</v>
      </c>
      <c r="I143" s="148">
        <v>1.9239910412037035E-2</v>
      </c>
    </row>
    <row r="144" spans="1:9" x14ac:dyDescent="0.25">
      <c r="A144" s="22">
        <f t="shared" si="0"/>
        <v>137</v>
      </c>
      <c r="B144" s="14">
        <v>79</v>
      </c>
      <c r="C144" s="15" t="str">
        <f t="shared" si="14"/>
        <v>Mindaugas</v>
      </c>
      <c r="D144" s="16" t="str">
        <f t="shared" si="15"/>
        <v>Ciplinskas</v>
      </c>
      <c r="E144" s="81">
        <f t="shared" si="16"/>
        <v>1980</v>
      </c>
      <c r="F144" s="18" t="str">
        <f t="shared" si="17"/>
        <v>Bėgimo klubas</v>
      </c>
      <c r="G144" s="17" t="str">
        <f t="shared" si="18"/>
        <v>V</v>
      </c>
      <c r="H144" s="17" t="str">
        <f t="shared" si="19"/>
        <v>V13 (1975-1985)</v>
      </c>
      <c r="I144" s="148">
        <v>1.9249257047453703E-2</v>
      </c>
    </row>
    <row r="145" spans="1:9" x14ac:dyDescent="0.25">
      <c r="A145" s="22">
        <f t="shared" si="0"/>
        <v>138</v>
      </c>
      <c r="B145" s="14">
        <v>147</v>
      </c>
      <c r="C145" s="15" t="str">
        <f t="shared" si="14"/>
        <v>Elvinas</v>
      </c>
      <c r="D145" s="16" t="str">
        <f t="shared" si="15"/>
        <v>Ribinskas</v>
      </c>
      <c r="E145" s="81">
        <f t="shared" si="16"/>
        <v>1998</v>
      </c>
      <c r="F145" s="18" t="str">
        <f t="shared" si="17"/>
        <v>BK Dzūkija</v>
      </c>
      <c r="G145" s="17" t="str">
        <f t="shared" si="18"/>
        <v>V</v>
      </c>
      <c r="H145" s="17" t="str">
        <f t="shared" si="19"/>
        <v>V12 (1986-2005)</v>
      </c>
      <c r="I145" s="148">
        <v>1.9363544724537038E-2</v>
      </c>
    </row>
    <row r="146" spans="1:9" x14ac:dyDescent="0.25">
      <c r="A146" s="22">
        <f t="shared" si="0"/>
        <v>139</v>
      </c>
      <c r="B146" s="14">
        <v>127</v>
      </c>
      <c r="C146" s="15" t="str">
        <f t="shared" si="14"/>
        <v>Paulina</v>
      </c>
      <c r="D146" s="16" t="str">
        <f t="shared" si="15"/>
        <v>Šimalytė</v>
      </c>
      <c r="E146" s="81">
        <f t="shared" si="16"/>
        <v>2013</v>
      </c>
      <c r="F146" s="18" t="str">
        <f t="shared" si="17"/>
        <v>Kelmės sporto centras</v>
      </c>
      <c r="G146" s="17" t="str">
        <f t="shared" si="18"/>
        <v>M</v>
      </c>
      <c r="H146" s="17" t="str">
        <f t="shared" si="19"/>
        <v>M1 (2012 ir jaun.)</v>
      </c>
      <c r="I146" s="148">
        <v>1.9399014666666669E-2</v>
      </c>
    </row>
    <row r="147" spans="1:9" x14ac:dyDescent="0.25">
      <c r="A147" s="22">
        <f t="shared" si="0"/>
        <v>140</v>
      </c>
      <c r="B147" s="14">
        <v>99</v>
      </c>
      <c r="C147" s="15" t="str">
        <f t="shared" si="14"/>
        <v>Urtė</v>
      </c>
      <c r="D147" s="16" t="str">
        <f t="shared" si="15"/>
        <v>Dubickaitė</v>
      </c>
      <c r="E147" s="81">
        <f t="shared" si="16"/>
        <v>2010</v>
      </c>
      <c r="F147" s="18" t="str">
        <f t="shared" si="17"/>
        <v>Vilkaviškio LASK</v>
      </c>
      <c r="G147" s="17" t="str">
        <f t="shared" si="18"/>
        <v>M</v>
      </c>
      <c r="H147" s="17" t="str">
        <f t="shared" si="19"/>
        <v>M2 (2010-2011)</v>
      </c>
      <c r="I147" s="148">
        <v>1.9412174571759259E-2</v>
      </c>
    </row>
    <row r="148" spans="1:9" x14ac:dyDescent="0.25">
      <c r="A148" s="22">
        <f t="shared" si="0"/>
        <v>141</v>
      </c>
      <c r="B148" s="14">
        <v>90</v>
      </c>
      <c r="C148" s="15" t="str">
        <f t="shared" si="14"/>
        <v>Justina</v>
      </c>
      <c r="D148" s="16" t="str">
        <f t="shared" si="15"/>
        <v>Jelinskiene</v>
      </c>
      <c r="E148" s="81">
        <f t="shared" si="16"/>
        <v>1985</v>
      </c>
      <c r="F148" s="18" t="str">
        <f t="shared" si="17"/>
        <v>JustRun</v>
      </c>
      <c r="G148" s="17" t="str">
        <f t="shared" si="18"/>
        <v>M</v>
      </c>
      <c r="H148" s="17" t="str">
        <f t="shared" si="19"/>
        <v>M6 (1975-1985)</v>
      </c>
      <c r="I148" s="148">
        <v>1.9418656967592592E-2</v>
      </c>
    </row>
    <row r="149" spans="1:9" x14ac:dyDescent="0.25">
      <c r="A149" s="22">
        <f t="shared" si="0"/>
        <v>142</v>
      </c>
      <c r="B149" s="14">
        <v>245</v>
      </c>
      <c r="C149" s="15" t="str">
        <f t="shared" si="14"/>
        <v>Viltė</v>
      </c>
      <c r="D149" s="16" t="str">
        <f t="shared" si="15"/>
        <v>Paulauskaitė</v>
      </c>
      <c r="E149" s="81">
        <f t="shared" si="16"/>
        <v>2014</v>
      </c>
      <c r="F149" s="18" t="str">
        <f t="shared" si="17"/>
        <v>SK „Einius“</v>
      </c>
      <c r="G149" s="17" t="str">
        <f t="shared" si="18"/>
        <v>M</v>
      </c>
      <c r="H149" s="17" t="str">
        <f t="shared" si="19"/>
        <v>M1 (2012 ir jaun.)</v>
      </c>
      <c r="I149" s="148">
        <v>1.9449894416666665E-2</v>
      </c>
    </row>
    <row r="150" spans="1:9" x14ac:dyDescent="0.25">
      <c r="A150" s="22">
        <f t="shared" si="0"/>
        <v>143</v>
      </c>
      <c r="B150" s="14">
        <v>60</v>
      </c>
      <c r="C150" s="15" t="str">
        <f t="shared" si="14"/>
        <v>Mėta</v>
      </c>
      <c r="D150" s="16" t="str">
        <f t="shared" si="15"/>
        <v>Bačanskytė</v>
      </c>
      <c r="E150" s="81">
        <f t="shared" si="16"/>
        <v>2010</v>
      </c>
      <c r="F150" s="18" t="str">
        <f t="shared" si="17"/>
        <v>Kaišiadorys Bėga</v>
      </c>
      <c r="G150" s="17" t="str">
        <f t="shared" si="18"/>
        <v>M</v>
      </c>
      <c r="H150" s="17" t="str">
        <f t="shared" si="19"/>
        <v>M2 (2010-2011)</v>
      </c>
      <c r="I150" s="148">
        <v>1.9457301820601854E-2</v>
      </c>
    </row>
    <row r="151" spans="1:9" x14ac:dyDescent="0.25">
      <c r="A151" s="22">
        <f t="shared" si="0"/>
        <v>144</v>
      </c>
      <c r="B151" s="14">
        <v>96</v>
      </c>
      <c r="C151" s="15" t="str">
        <f t="shared" si="14"/>
        <v>Tadas</v>
      </c>
      <c r="D151" s="16" t="str">
        <f t="shared" si="15"/>
        <v>Dementavičius</v>
      </c>
      <c r="E151" s="81">
        <f t="shared" si="16"/>
        <v>1991</v>
      </c>
      <c r="F151" s="18" t="str">
        <f t="shared" si="17"/>
        <v>Kaišiadorys Bėga</v>
      </c>
      <c r="G151" s="17" t="str">
        <f t="shared" si="18"/>
        <v>V</v>
      </c>
      <c r="H151" s="17" t="str">
        <f t="shared" si="19"/>
        <v>V12 (1986-2005)</v>
      </c>
      <c r="I151" s="148">
        <v>1.9462509692129631E-2</v>
      </c>
    </row>
    <row r="152" spans="1:9" x14ac:dyDescent="0.25">
      <c r="A152" s="22">
        <f t="shared" si="0"/>
        <v>145</v>
      </c>
      <c r="B152" s="14">
        <v>126</v>
      </c>
      <c r="C152" s="15" t="str">
        <f t="shared" si="14"/>
        <v>Greta</v>
      </c>
      <c r="D152" s="16" t="str">
        <f t="shared" si="15"/>
        <v>Balašaitytė</v>
      </c>
      <c r="E152" s="81">
        <f t="shared" si="16"/>
        <v>2012</v>
      </c>
      <c r="F152" s="18" t="str">
        <f t="shared" si="17"/>
        <v>Kelmės sporto centras</v>
      </c>
      <c r="G152" s="17" t="str">
        <f t="shared" si="18"/>
        <v>M</v>
      </c>
      <c r="H152" s="17" t="str">
        <f t="shared" si="19"/>
        <v>M1 (2012 ir jaun.)</v>
      </c>
      <c r="I152" s="148">
        <v>1.9470215109953701E-2</v>
      </c>
    </row>
    <row r="153" spans="1:9" x14ac:dyDescent="0.25">
      <c r="A153" s="22">
        <f t="shared" si="0"/>
        <v>146</v>
      </c>
      <c r="B153" s="14">
        <v>167</v>
      </c>
      <c r="C153" s="15" t="str">
        <f t="shared" si="14"/>
        <v>Jurgita</v>
      </c>
      <c r="D153" s="16" t="str">
        <f t="shared" si="15"/>
        <v>Žirkauskaitė</v>
      </c>
      <c r="E153" s="81">
        <f t="shared" si="16"/>
        <v>1981</v>
      </c>
      <c r="F153" s="18" t="str">
        <f t="shared" si="17"/>
        <v>Lukas</v>
      </c>
      <c r="G153" s="17" t="str">
        <f t="shared" si="18"/>
        <v>M</v>
      </c>
      <c r="H153" s="17" t="str">
        <f t="shared" si="19"/>
        <v>M6 (1975-1985)</v>
      </c>
      <c r="I153" s="148">
        <v>1.9500994491898151E-2</v>
      </c>
    </row>
    <row r="154" spans="1:9" x14ac:dyDescent="0.25">
      <c r="A154" s="22">
        <f t="shared" si="0"/>
        <v>147</v>
      </c>
      <c r="B154" s="14">
        <v>74</v>
      </c>
      <c r="C154" s="15" t="str">
        <f t="shared" si="14"/>
        <v>Donatas</v>
      </c>
      <c r="D154" s="16" t="str">
        <f t="shared" si="15"/>
        <v>Velička</v>
      </c>
      <c r="E154" s="81">
        <f t="shared" si="16"/>
        <v>1986</v>
      </c>
      <c r="F154" s="18" t="str">
        <f t="shared" si="17"/>
        <v>Bėgimo klubas</v>
      </c>
      <c r="G154" s="17" t="str">
        <f t="shared" si="18"/>
        <v>V</v>
      </c>
      <c r="H154" s="17" t="str">
        <f t="shared" si="19"/>
        <v>V12 (1986-2005)</v>
      </c>
      <c r="I154" s="148">
        <v>1.9509476481481481E-2</v>
      </c>
    </row>
    <row r="155" spans="1:9" x14ac:dyDescent="0.25">
      <c r="A155" s="22">
        <f t="shared" si="0"/>
        <v>148</v>
      </c>
      <c r="B155" s="14">
        <v>77</v>
      </c>
      <c r="C155" s="15" t="str">
        <f t="shared" si="14"/>
        <v>Viktorija</v>
      </c>
      <c r="D155" s="16" t="str">
        <f t="shared" si="15"/>
        <v>Tamulaitė</v>
      </c>
      <c r="E155" s="81">
        <f t="shared" si="16"/>
        <v>1988</v>
      </c>
      <c r="F155" s="18" t="str">
        <f t="shared" si="17"/>
        <v>Bėgimo klubas</v>
      </c>
      <c r="G155" s="17" t="str">
        <f t="shared" si="18"/>
        <v>M</v>
      </c>
      <c r="H155" s="17" t="str">
        <f t="shared" si="19"/>
        <v>M5 (1986-2005)</v>
      </c>
      <c r="I155" s="148">
        <v>1.9566138997685185E-2</v>
      </c>
    </row>
    <row r="156" spans="1:9" x14ac:dyDescent="0.25">
      <c r="A156" s="22">
        <f t="shared" si="0"/>
        <v>149</v>
      </c>
      <c r="B156" s="14">
        <v>130</v>
      </c>
      <c r="C156" s="15" t="str">
        <f t="shared" si="14"/>
        <v>Gustė</v>
      </c>
      <c r="D156" s="16" t="str">
        <f t="shared" si="15"/>
        <v>Pakatilytė</v>
      </c>
      <c r="E156" s="81">
        <f t="shared" si="16"/>
        <v>2012</v>
      </c>
      <c r="F156" s="18" t="str">
        <f t="shared" si="17"/>
        <v>Kelmės sporto centras</v>
      </c>
      <c r="G156" s="17" t="str">
        <f t="shared" si="18"/>
        <v>M</v>
      </c>
      <c r="H156" s="17" t="str">
        <f t="shared" si="19"/>
        <v>M1 (2012 ir jaun.)</v>
      </c>
      <c r="I156" s="148">
        <v>1.9587075295138891E-2</v>
      </c>
    </row>
    <row r="157" spans="1:9" x14ac:dyDescent="0.25">
      <c r="A157" s="22">
        <f t="shared" si="0"/>
        <v>150</v>
      </c>
      <c r="B157" s="14">
        <v>218</v>
      </c>
      <c r="C157" s="15" t="str">
        <f t="shared" si="14"/>
        <v>Simas</v>
      </c>
      <c r="D157" s="16" t="str">
        <f t="shared" si="15"/>
        <v>Kurtinaitis</v>
      </c>
      <c r="E157" s="81">
        <f t="shared" si="16"/>
        <v>2013</v>
      </c>
      <c r="F157" s="18" t="str">
        <f t="shared" si="17"/>
        <v>MLASK</v>
      </c>
      <c r="G157" s="17" t="str">
        <f t="shared" si="18"/>
        <v>V</v>
      </c>
      <c r="H157" s="17" t="str">
        <f t="shared" si="19"/>
        <v>V8 (2012 ir jaun.)</v>
      </c>
      <c r="I157" s="148">
        <v>1.9642984681712963E-2</v>
      </c>
    </row>
    <row r="158" spans="1:9" x14ac:dyDescent="0.25">
      <c r="A158" s="22">
        <f t="shared" si="0"/>
        <v>151</v>
      </c>
      <c r="B158" s="14">
        <v>229</v>
      </c>
      <c r="C158" s="15" t="str">
        <f t="shared" si="14"/>
        <v>Almiras</v>
      </c>
      <c r="D158" s="16" t="str">
        <f t="shared" si="15"/>
        <v>Kavaliauskas</v>
      </c>
      <c r="E158" s="81">
        <f t="shared" si="16"/>
        <v>1958</v>
      </c>
      <c r="F158" s="18" t="str">
        <f t="shared" si="17"/>
        <v>BK "Kertus"</v>
      </c>
      <c r="G158" s="17" t="str">
        <f t="shared" si="18"/>
        <v>V</v>
      </c>
      <c r="H158" s="17" t="str">
        <f t="shared" si="19"/>
        <v>V14 (1974-ir vyr.)</v>
      </c>
      <c r="I158" s="148">
        <v>1.9667992915509257E-2</v>
      </c>
    </row>
    <row r="159" spans="1:9" x14ac:dyDescent="0.25">
      <c r="A159" s="22">
        <f t="shared" si="0"/>
        <v>152</v>
      </c>
      <c r="B159" s="14">
        <v>217</v>
      </c>
      <c r="C159" s="15" t="str">
        <f t="shared" si="14"/>
        <v>Agota</v>
      </c>
      <c r="D159" s="16" t="str">
        <f t="shared" si="15"/>
        <v>Skritulskaitė</v>
      </c>
      <c r="E159" s="81">
        <f t="shared" si="16"/>
        <v>2012</v>
      </c>
      <c r="F159" s="18" t="str">
        <f t="shared" si="17"/>
        <v>MLASK</v>
      </c>
      <c r="G159" s="17" t="str">
        <f t="shared" si="18"/>
        <v>M</v>
      </c>
      <c r="H159" s="17" t="str">
        <f t="shared" si="19"/>
        <v>M1 (2012 ir jaun.)</v>
      </c>
      <c r="I159" s="148">
        <v>1.9695631237268519E-2</v>
      </c>
    </row>
    <row r="160" spans="1:9" x14ac:dyDescent="0.25">
      <c r="A160" s="22">
        <f t="shared" si="0"/>
        <v>153</v>
      </c>
      <c r="B160" s="14">
        <v>181</v>
      </c>
      <c r="C160" s="15" t="str">
        <f t="shared" si="14"/>
        <v>Kajus</v>
      </c>
      <c r="D160" s="16" t="str">
        <f t="shared" si="15"/>
        <v>Dautaras</v>
      </c>
      <c r="E160" s="81">
        <f t="shared" si="16"/>
        <v>2010</v>
      </c>
      <c r="F160" s="18" t="str">
        <f t="shared" si="17"/>
        <v>Lukas</v>
      </c>
      <c r="G160" s="17" t="str">
        <f t="shared" si="18"/>
        <v>V</v>
      </c>
      <c r="H160" s="17" t="str">
        <f t="shared" si="19"/>
        <v>V9 (2010-2011)</v>
      </c>
      <c r="I160" s="148">
        <v>1.9708999042824072E-2</v>
      </c>
    </row>
    <row r="161" spans="1:9" x14ac:dyDescent="0.25">
      <c r="A161" s="22">
        <f t="shared" si="0"/>
        <v>154</v>
      </c>
      <c r="B161" s="14">
        <v>159</v>
      </c>
      <c r="C161" s="15" t="str">
        <f t="shared" si="14"/>
        <v>Domantas</v>
      </c>
      <c r="D161" s="16" t="str">
        <f t="shared" si="15"/>
        <v>Dyglys</v>
      </c>
      <c r="E161" s="81">
        <f t="shared" si="16"/>
        <v>2011</v>
      </c>
      <c r="F161" s="18" t="str">
        <f t="shared" si="17"/>
        <v>Lukas</v>
      </c>
      <c r="G161" s="17" t="str">
        <f t="shared" si="18"/>
        <v>V</v>
      </c>
      <c r="H161" s="17" t="str">
        <f t="shared" si="19"/>
        <v>V9 (2010-2011)</v>
      </c>
      <c r="I161" s="148">
        <v>1.9717786813657406E-2</v>
      </c>
    </row>
    <row r="162" spans="1:9" x14ac:dyDescent="0.25">
      <c r="A162" s="22">
        <f t="shared" si="0"/>
        <v>155</v>
      </c>
      <c r="B162" s="14">
        <v>45</v>
      </c>
      <c r="C162" s="15" t="str">
        <f t="shared" si="14"/>
        <v>Justė</v>
      </c>
      <c r="D162" s="16" t="str">
        <f t="shared" si="15"/>
        <v>Grėbliūnė</v>
      </c>
      <c r="E162" s="81">
        <f t="shared" si="16"/>
        <v>1994</v>
      </c>
      <c r="F162" s="18" t="str">
        <f t="shared" si="17"/>
        <v>Dzūkija</v>
      </c>
      <c r="G162" s="17" t="str">
        <f t="shared" si="18"/>
        <v>M</v>
      </c>
      <c r="H162" s="17" t="str">
        <f t="shared" si="19"/>
        <v>M5 (1986-2005)</v>
      </c>
      <c r="I162" s="148">
        <v>2.0015899997685185E-2</v>
      </c>
    </row>
    <row r="163" spans="1:9" x14ac:dyDescent="0.25">
      <c r="A163" s="22">
        <f t="shared" si="0"/>
        <v>156</v>
      </c>
      <c r="B163" s="14">
        <v>53</v>
      </c>
      <c r="C163" s="15" t="str">
        <f t="shared" si="14"/>
        <v>Neda</v>
      </c>
      <c r="D163" s="16" t="str">
        <f t="shared" si="15"/>
        <v>Čapskytė</v>
      </c>
      <c r="E163" s="81">
        <f t="shared" si="16"/>
        <v>2006</v>
      </c>
      <c r="F163" s="18" t="str">
        <f t="shared" si="17"/>
        <v>Vilkaviškio LASK</v>
      </c>
      <c r="G163" s="17" t="str">
        <f t="shared" si="18"/>
        <v>M</v>
      </c>
      <c r="H163" s="17" t="str">
        <f t="shared" si="19"/>
        <v>M4 (2006-2007)</v>
      </c>
      <c r="I163" s="148">
        <v>2.0059785679398149E-2</v>
      </c>
    </row>
    <row r="164" spans="1:9" x14ac:dyDescent="0.25">
      <c r="A164" s="22">
        <f t="shared" si="0"/>
        <v>157</v>
      </c>
      <c r="B164" s="14">
        <v>178</v>
      </c>
      <c r="C164" s="15" t="str">
        <f t="shared" si="14"/>
        <v>Rimgaudas</v>
      </c>
      <c r="D164" s="16" t="str">
        <f t="shared" si="15"/>
        <v>Bučinskas</v>
      </c>
      <c r="E164" s="81">
        <f t="shared" si="16"/>
        <v>1967</v>
      </c>
      <c r="F164" s="18" t="str">
        <f t="shared" si="17"/>
        <v>Lukas</v>
      </c>
      <c r="G164" s="17" t="str">
        <f t="shared" si="18"/>
        <v>V</v>
      </c>
      <c r="H164" s="17" t="str">
        <f t="shared" si="19"/>
        <v>V14 (1974-ir vyr.)</v>
      </c>
      <c r="I164" s="148">
        <v>2.0076177166666664E-2</v>
      </c>
    </row>
    <row r="165" spans="1:9" x14ac:dyDescent="0.25">
      <c r="A165" s="22">
        <f t="shared" si="0"/>
        <v>158</v>
      </c>
      <c r="B165" s="14">
        <v>242</v>
      </c>
      <c r="C165" s="15" t="str">
        <f t="shared" si="14"/>
        <v>Vakaris</v>
      </c>
      <c r="D165" s="16" t="str">
        <f t="shared" si="15"/>
        <v>Bucevičius</v>
      </c>
      <c r="E165" s="81">
        <f t="shared" si="16"/>
        <v>2003</v>
      </c>
      <c r="F165" s="18" t="str">
        <f t="shared" si="17"/>
        <v>OK Klajūnas</v>
      </c>
      <c r="G165" s="17" t="str">
        <f t="shared" si="18"/>
        <v>V</v>
      </c>
      <c r="H165" s="17" t="str">
        <f t="shared" si="19"/>
        <v>V12 (1986-2005)</v>
      </c>
      <c r="I165" s="148">
        <v>2.0152545391203706E-2</v>
      </c>
    </row>
    <row r="166" spans="1:9" x14ac:dyDescent="0.25">
      <c r="A166" s="22">
        <f t="shared" si="0"/>
        <v>159</v>
      </c>
      <c r="B166" s="14">
        <v>131</v>
      </c>
      <c r="C166" s="15" t="str">
        <f t="shared" si="14"/>
        <v>Smiltė</v>
      </c>
      <c r="D166" s="16" t="str">
        <f t="shared" si="15"/>
        <v>Kalitytė</v>
      </c>
      <c r="E166" s="81">
        <f t="shared" si="16"/>
        <v>2011</v>
      </c>
      <c r="F166" s="18" t="str">
        <f t="shared" si="17"/>
        <v>Kelmės sporto centras</v>
      </c>
      <c r="G166" s="17" t="str">
        <f t="shared" si="18"/>
        <v>M</v>
      </c>
      <c r="H166" s="17" t="str">
        <f t="shared" si="19"/>
        <v>M2 (2010-2011)</v>
      </c>
      <c r="I166" s="148">
        <v>2.0279229003472222E-2</v>
      </c>
    </row>
    <row r="167" spans="1:9" x14ac:dyDescent="0.25">
      <c r="A167" s="22">
        <f t="shared" si="0"/>
        <v>160</v>
      </c>
      <c r="B167" s="14">
        <v>239</v>
      </c>
      <c r="C167" s="15" t="str">
        <f t="shared" si="14"/>
        <v>Ieva</v>
      </c>
      <c r="D167" s="16" t="str">
        <f t="shared" si="15"/>
        <v>Šimkonytė</v>
      </c>
      <c r="E167" s="81">
        <f t="shared" si="16"/>
        <v>2004</v>
      </c>
      <c r="F167" s="18" t="str">
        <f t="shared" si="17"/>
        <v>OK Klajūnas</v>
      </c>
      <c r="G167" s="17" t="str">
        <f t="shared" si="18"/>
        <v>M</v>
      </c>
      <c r="H167" s="17" t="str">
        <f t="shared" si="19"/>
        <v>M5 (1986-2005)</v>
      </c>
      <c r="I167" s="148">
        <v>2.0312700983796294E-2</v>
      </c>
    </row>
    <row r="168" spans="1:9" x14ac:dyDescent="0.25">
      <c r="A168" s="22">
        <f t="shared" ref="A168:A199" si="20">ROW()-7</f>
        <v>161</v>
      </c>
      <c r="B168" s="14">
        <v>114</v>
      </c>
      <c r="C168" s="15" t="str">
        <f t="shared" si="14"/>
        <v>Mindaugas</v>
      </c>
      <c r="D168" s="16" t="str">
        <f t="shared" si="15"/>
        <v>Tamošauskas</v>
      </c>
      <c r="E168" s="81">
        <f t="shared" si="16"/>
        <v>2014</v>
      </c>
      <c r="F168" s="18" t="str">
        <f t="shared" si="17"/>
        <v>Vilkaviškio LASK</v>
      </c>
      <c r="G168" s="17" t="str">
        <f t="shared" si="18"/>
        <v>V</v>
      </c>
      <c r="H168" s="17" t="str">
        <f t="shared" si="19"/>
        <v>V8 (2012 ir jaun.)</v>
      </c>
      <c r="I168" s="148">
        <v>2.0322653458333333E-2</v>
      </c>
    </row>
    <row r="169" spans="1:9" x14ac:dyDescent="0.25">
      <c r="A169" s="22">
        <f t="shared" si="20"/>
        <v>162</v>
      </c>
      <c r="B169" s="14">
        <v>172</v>
      </c>
      <c r="C169" s="15" t="str">
        <f t="shared" si="14"/>
        <v>Giedrius</v>
      </c>
      <c r="D169" s="16" t="str">
        <f t="shared" si="15"/>
        <v>Povilavičius</v>
      </c>
      <c r="E169" s="81">
        <f t="shared" si="16"/>
        <v>1968</v>
      </c>
      <c r="F169" s="18" t="str">
        <f t="shared" si="17"/>
        <v>SK „Einius“</v>
      </c>
      <c r="G169" s="17" t="str">
        <f t="shared" si="18"/>
        <v>V</v>
      </c>
      <c r="H169" s="17" t="str">
        <f t="shared" si="19"/>
        <v>V14 (1974-ir vyr.)</v>
      </c>
      <c r="I169" s="148">
        <v>2.0446918925925924E-2</v>
      </c>
    </row>
    <row r="170" spans="1:9" x14ac:dyDescent="0.25">
      <c r="A170" s="22">
        <f t="shared" si="20"/>
        <v>163</v>
      </c>
      <c r="B170" s="14">
        <v>198</v>
      </c>
      <c r="C170" s="15" t="str">
        <f t="shared" si="14"/>
        <v>Natas</v>
      </c>
      <c r="D170" s="16" t="str">
        <f t="shared" si="15"/>
        <v>Makušinas</v>
      </c>
      <c r="E170" s="81">
        <f t="shared" si="16"/>
        <v>2013</v>
      </c>
      <c r="F170" s="18" t="str">
        <f t="shared" si="17"/>
        <v>Vėtra</v>
      </c>
      <c r="G170" s="17" t="str">
        <f t="shared" si="18"/>
        <v>V</v>
      </c>
      <c r="H170" s="17" t="str">
        <f t="shared" si="19"/>
        <v>V8 (2012 ir jaun.)</v>
      </c>
      <c r="I170" s="148">
        <v>2.0496651089120372E-2</v>
      </c>
    </row>
    <row r="171" spans="1:9" x14ac:dyDescent="0.25">
      <c r="A171" s="22">
        <f t="shared" si="20"/>
        <v>164</v>
      </c>
      <c r="B171" s="14">
        <v>197</v>
      </c>
      <c r="C171" s="15" t="str">
        <f t="shared" si="14"/>
        <v>Mikas</v>
      </c>
      <c r="D171" s="16" t="str">
        <f t="shared" si="15"/>
        <v>Makušinas</v>
      </c>
      <c r="E171" s="81">
        <f t="shared" si="16"/>
        <v>2005</v>
      </c>
      <c r="F171" s="18" t="str">
        <f t="shared" si="17"/>
        <v>Vėtra</v>
      </c>
      <c r="G171" s="17" t="str">
        <f t="shared" si="18"/>
        <v>V</v>
      </c>
      <c r="H171" s="17" t="str">
        <f t="shared" si="19"/>
        <v>V12 (1986-2005)</v>
      </c>
      <c r="I171" s="148">
        <v>2.0500796630787039E-2</v>
      </c>
    </row>
    <row r="172" spans="1:9" x14ac:dyDescent="0.25">
      <c r="A172" s="22">
        <f t="shared" si="20"/>
        <v>165</v>
      </c>
      <c r="B172" s="14">
        <v>88</v>
      </c>
      <c r="C172" s="15" t="str">
        <f t="shared" si="14"/>
        <v>Vaida</v>
      </c>
      <c r="D172" s="16" t="str">
        <f t="shared" si="15"/>
        <v>Damidavičienė</v>
      </c>
      <c r="E172" s="81">
        <f t="shared" si="16"/>
        <v>1985</v>
      </c>
      <c r="F172" s="18" t="str">
        <f t="shared" si="17"/>
        <v>Bėgimo klubas</v>
      </c>
      <c r="G172" s="17" t="str">
        <f t="shared" si="18"/>
        <v>M</v>
      </c>
      <c r="H172" s="17" t="str">
        <f t="shared" si="19"/>
        <v>M6 (1975-1985)</v>
      </c>
      <c r="I172" s="148">
        <v>2.0513528101851849E-2</v>
      </c>
    </row>
    <row r="173" spans="1:9" x14ac:dyDescent="0.25">
      <c r="A173" s="22">
        <f t="shared" si="20"/>
        <v>166</v>
      </c>
      <c r="B173" s="14">
        <v>233</v>
      </c>
      <c r="C173" s="15" t="str">
        <f t="shared" si="14"/>
        <v>Remigijus</v>
      </c>
      <c r="D173" s="16" t="str">
        <f t="shared" si="15"/>
        <v>Tamulaitis</v>
      </c>
      <c r="E173" s="81">
        <f t="shared" si="16"/>
        <v>1966</v>
      </c>
      <c r="F173" s="18">
        <f t="shared" si="17"/>
        <v>0</v>
      </c>
      <c r="G173" s="17" t="str">
        <f t="shared" si="18"/>
        <v>V</v>
      </c>
      <c r="H173" s="17" t="str">
        <f t="shared" si="19"/>
        <v>V14 (1974-ir vyr.)</v>
      </c>
      <c r="I173" s="148">
        <v>2.0520606262731483E-2</v>
      </c>
    </row>
    <row r="174" spans="1:9" x14ac:dyDescent="0.25">
      <c r="A174" s="22">
        <f t="shared" si="20"/>
        <v>167</v>
      </c>
      <c r="B174" s="14">
        <v>16</v>
      </c>
      <c r="C174" s="15" t="str">
        <f t="shared" si="14"/>
        <v>Valdas</v>
      </c>
      <c r="D174" s="16" t="str">
        <f t="shared" si="15"/>
        <v>Štramaitis</v>
      </c>
      <c r="E174" s="81">
        <f t="shared" si="16"/>
        <v>1974</v>
      </c>
      <c r="F174" s="18" t="str">
        <f t="shared" si="17"/>
        <v>Mėgėjas</v>
      </c>
      <c r="G174" s="17" t="str">
        <f t="shared" si="18"/>
        <v>V</v>
      </c>
      <c r="H174" s="17" t="str">
        <f t="shared" si="19"/>
        <v>V14 (1974-ir vyr.)</v>
      </c>
      <c r="I174" s="148">
        <v>2.0598487314814815E-2</v>
      </c>
    </row>
    <row r="175" spans="1:9" x14ac:dyDescent="0.25">
      <c r="A175" s="22">
        <f t="shared" si="20"/>
        <v>168</v>
      </c>
      <c r="B175" s="14">
        <v>204</v>
      </c>
      <c r="C175" s="15" t="str">
        <f t="shared" si="14"/>
        <v>Gražina</v>
      </c>
      <c r="D175" s="16" t="str">
        <f t="shared" si="15"/>
        <v>Goštautaitė</v>
      </c>
      <c r="E175" s="81">
        <f t="shared" si="16"/>
        <v>1973</v>
      </c>
      <c r="F175" s="18" t="str">
        <f t="shared" si="17"/>
        <v>SK „Einius“</v>
      </c>
      <c r="G175" s="17" t="str">
        <f t="shared" si="18"/>
        <v>M</v>
      </c>
      <c r="H175" s="17" t="str">
        <f t="shared" si="19"/>
        <v>M7 (1974-ir vyr.)</v>
      </c>
      <c r="I175" s="148">
        <v>2.0739871693287035E-2</v>
      </c>
    </row>
    <row r="176" spans="1:9" x14ac:dyDescent="0.25">
      <c r="A176" s="22">
        <f t="shared" si="20"/>
        <v>169</v>
      </c>
      <c r="B176" s="14">
        <v>176</v>
      </c>
      <c r="C176" s="15" t="str">
        <f t="shared" si="14"/>
        <v>Paulius</v>
      </c>
      <c r="D176" s="16" t="str">
        <f t="shared" si="15"/>
        <v>Meiliūnas</v>
      </c>
      <c r="E176" s="81">
        <f t="shared" si="16"/>
        <v>2011</v>
      </c>
      <c r="F176" s="18" t="str">
        <f t="shared" si="17"/>
        <v>Gražiškių gimnazija</v>
      </c>
      <c r="G176" s="17" t="str">
        <f t="shared" si="18"/>
        <v>V</v>
      </c>
      <c r="H176" s="17" t="str">
        <f t="shared" si="19"/>
        <v>V9 (2010-2011)</v>
      </c>
      <c r="I176" s="148">
        <v>2.1040443979166667E-2</v>
      </c>
    </row>
    <row r="177" spans="1:9" x14ac:dyDescent="0.25">
      <c r="A177" s="22">
        <f t="shared" si="20"/>
        <v>170</v>
      </c>
      <c r="B177" s="14">
        <v>132</v>
      </c>
      <c r="C177" s="15" t="str">
        <f t="shared" si="14"/>
        <v>Lina</v>
      </c>
      <c r="D177" s="16" t="str">
        <f t="shared" si="15"/>
        <v>Guogienė</v>
      </c>
      <c r="E177" s="81">
        <f t="shared" si="16"/>
        <v>1968</v>
      </c>
      <c r="F177" s="18" t="str">
        <f t="shared" si="17"/>
        <v>Bėgimo klubas</v>
      </c>
      <c r="G177" s="17" t="str">
        <f t="shared" si="18"/>
        <v>M</v>
      </c>
      <c r="H177" s="17" t="str">
        <f t="shared" si="19"/>
        <v>M7 (1974-ir vyr.)</v>
      </c>
      <c r="I177" s="148">
        <v>2.1199263739583335E-2</v>
      </c>
    </row>
    <row r="178" spans="1:9" x14ac:dyDescent="0.25">
      <c r="A178" s="22">
        <f t="shared" si="20"/>
        <v>171</v>
      </c>
      <c r="B178" s="14">
        <v>216</v>
      </c>
      <c r="C178" s="15" t="str">
        <f t="shared" si="14"/>
        <v>Kęstutis</v>
      </c>
      <c r="D178" s="16" t="str">
        <f t="shared" si="15"/>
        <v>Abromaitis</v>
      </c>
      <c r="E178" s="81">
        <f t="shared" si="16"/>
        <v>1956</v>
      </c>
      <c r="F178" s="18" t="str">
        <f t="shared" si="17"/>
        <v>VĖTRA</v>
      </c>
      <c r="G178" s="17" t="str">
        <f t="shared" si="18"/>
        <v>V</v>
      </c>
      <c r="H178" s="17" t="str">
        <f t="shared" si="19"/>
        <v>V14 (1974-ir vyr.)</v>
      </c>
      <c r="I178" s="148">
        <v>2.122814791435185E-2</v>
      </c>
    </row>
    <row r="179" spans="1:9" x14ac:dyDescent="0.25">
      <c r="A179" s="22">
        <f t="shared" si="20"/>
        <v>172</v>
      </c>
      <c r="B179" s="14">
        <v>51</v>
      </c>
      <c r="C179" s="15" t="str">
        <f t="shared" si="14"/>
        <v>Arijus</v>
      </c>
      <c r="D179" s="16" t="str">
        <f t="shared" si="15"/>
        <v>Skrielius</v>
      </c>
      <c r="E179" s="81">
        <f t="shared" si="16"/>
        <v>2011</v>
      </c>
      <c r="F179" s="18" t="str">
        <f t="shared" si="17"/>
        <v>Gražiškių gimnazija/Vilkaviškio LASK</v>
      </c>
      <c r="G179" s="17" t="str">
        <f t="shared" si="18"/>
        <v>V</v>
      </c>
      <c r="H179" s="17" t="str">
        <f t="shared" si="19"/>
        <v>V9 (2010-2011)</v>
      </c>
      <c r="I179" s="148">
        <v>2.1283711581018518E-2</v>
      </c>
    </row>
    <row r="180" spans="1:9" x14ac:dyDescent="0.25">
      <c r="A180" s="22">
        <f t="shared" si="20"/>
        <v>173</v>
      </c>
      <c r="B180" s="14">
        <v>38</v>
      </c>
      <c r="C180" s="15" t="str">
        <f t="shared" si="14"/>
        <v>Teresė</v>
      </c>
      <c r="D180" s="16" t="str">
        <f t="shared" si="15"/>
        <v>Bulkevičiūtė</v>
      </c>
      <c r="E180" s="81">
        <f t="shared" si="16"/>
        <v>1956</v>
      </c>
      <c r="F180" s="18" t="str">
        <f t="shared" si="17"/>
        <v>Na, pagauk!</v>
      </c>
      <c r="G180" s="17" t="str">
        <f t="shared" si="18"/>
        <v>M</v>
      </c>
      <c r="H180" s="17" t="str">
        <f t="shared" si="19"/>
        <v>M7 (1974-ir vyr.)</v>
      </c>
      <c r="I180" s="148">
        <v>2.1340362129629628E-2</v>
      </c>
    </row>
    <row r="181" spans="1:9" x14ac:dyDescent="0.25">
      <c r="A181" s="22">
        <f t="shared" si="20"/>
        <v>174</v>
      </c>
      <c r="B181" s="14">
        <v>102</v>
      </c>
      <c r="C181" s="15" t="str">
        <f t="shared" si="14"/>
        <v>Berta</v>
      </c>
      <c r="D181" s="16" t="str">
        <f t="shared" si="15"/>
        <v>Vaišnoraitė</v>
      </c>
      <c r="E181" s="81">
        <f t="shared" si="16"/>
        <v>2012</v>
      </c>
      <c r="F181" s="18" t="str">
        <f t="shared" si="17"/>
        <v>Vilkaviškio LASK</v>
      </c>
      <c r="G181" s="17" t="str">
        <f t="shared" si="18"/>
        <v>M</v>
      </c>
      <c r="H181" s="17" t="str">
        <f t="shared" si="19"/>
        <v>M1 (2012 ir jaun.)</v>
      </c>
      <c r="I181" s="148">
        <v>2.1352069840277779E-2</v>
      </c>
    </row>
    <row r="182" spans="1:9" x14ac:dyDescent="0.25">
      <c r="A182" s="22">
        <f t="shared" si="20"/>
        <v>175</v>
      </c>
      <c r="B182" s="14">
        <v>129</v>
      </c>
      <c r="C182" s="15" t="str">
        <f t="shared" si="14"/>
        <v>Melita</v>
      </c>
      <c r="D182" s="16" t="str">
        <f t="shared" si="15"/>
        <v>Strelkauskytė</v>
      </c>
      <c r="E182" s="81">
        <f t="shared" si="16"/>
        <v>2014</v>
      </c>
      <c r="F182" s="18" t="str">
        <f t="shared" si="17"/>
        <v>Kelmės sporto centras</v>
      </c>
      <c r="G182" s="17" t="str">
        <f t="shared" si="18"/>
        <v>M</v>
      </c>
      <c r="H182" s="17" t="str">
        <f t="shared" si="19"/>
        <v>M1 (2012 ir jaun.)</v>
      </c>
      <c r="I182" s="148">
        <v>2.1402402546296297E-2</v>
      </c>
    </row>
    <row r="183" spans="1:9" x14ac:dyDescent="0.25">
      <c r="A183" s="22">
        <f t="shared" si="20"/>
        <v>176</v>
      </c>
      <c r="B183" s="14">
        <v>112</v>
      </c>
      <c r="C183" s="15" t="str">
        <f t="shared" si="14"/>
        <v>Eglė</v>
      </c>
      <c r="D183" s="16" t="str">
        <f t="shared" si="15"/>
        <v>Račiukaitytė</v>
      </c>
      <c r="E183" s="81">
        <f t="shared" si="16"/>
        <v>2011</v>
      </c>
      <c r="F183" s="18" t="str">
        <f t="shared" si="17"/>
        <v>Vilkaviškio LASK</v>
      </c>
      <c r="G183" s="17" t="str">
        <f t="shared" si="18"/>
        <v>M</v>
      </c>
      <c r="H183" s="17" t="str">
        <f t="shared" si="19"/>
        <v>M2 (2010-2011)</v>
      </c>
      <c r="I183" s="148">
        <v>2.1476410822916667E-2</v>
      </c>
    </row>
    <row r="184" spans="1:9" x14ac:dyDescent="0.25">
      <c r="A184" s="22">
        <f t="shared" si="20"/>
        <v>177</v>
      </c>
      <c r="B184" s="14">
        <v>189</v>
      </c>
      <c r="C184" s="15" t="str">
        <f t="shared" si="14"/>
        <v>Joris</v>
      </c>
      <c r="D184" s="16" t="str">
        <f t="shared" si="15"/>
        <v>Zablackas</v>
      </c>
      <c r="E184" s="81">
        <f t="shared" si="16"/>
        <v>2015</v>
      </c>
      <c r="F184" s="18" t="str">
        <f t="shared" si="17"/>
        <v>Marijampolės sporto centras</v>
      </c>
      <c r="G184" s="17" t="str">
        <f t="shared" si="18"/>
        <v>V</v>
      </c>
      <c r="H184" s="17" t="str">
        <f t="shared" si="19"/>
        <v>V8 (2012 ir jaun.)</v>
      </c>
      <c r="I184" s="148">
        <v>2.1531992543981481E-2</v>
      </c>
    </row>
    <row r="185" spans="1:9" x14ac:dyDescent="0.25">
      <c r="A185" s="22">
        <f t="shared" si="20"/>
        <v>178</v>
      </c>
      <c r="B185" s="14">
        <v>46</v>
      </c>
      <c r="C185" s="15" t="str">
        <f t="shared" si="14"/>
        <v>Lukas</v>
      </c>
      <c r="D185" s="16" t="str">
        <f t="shared" si="15"/>
        <v>Reinertas</v>
      </c>
      <c r="E185" s="81">
        <f t="shared" si="16"/>
        <v>2013</v>
      </c>
      <c r="F185" s="18" t="str">
        <f t="shared" si="17"/>
        <v>Gražiškių gimnazija</v>
      </c>
      <c r="G185" s="17" t="str">
        <f t="shared" si="18"/>
        <v>V</v>
      </c>
      <c r="H185" s="17" t="str">
        <f t="shared" si="19"/>
        <v>V8 (2012 ir jaun.)</v>
      </c>
      <c r="I185" s="148">
        <v>2.1559407946759257E-2</v>
      </c>
    </row>
    <row r="186" spans="1:9" x14ac:dyDescent="0.25">
      <c r="A186" s="22">
        <f t="shared" si="20"/>
        <v>179</v>
      </c>
      <c r="B186" s="14">
        <v>138</v>
      </c>
      <c r="C186" s="15" t="str">
        <f t="shared" si="14"/>
        <v>Ernestas</v>
      </c>
      <c r="D186" s="16" t="str">
        <f t="shared" si="15"/>
        <v>Letukis</v>
      </c>
      <c r="E186" s="81">
        <f t="shared" si="16"/>
        <v>1981</v>
      </c>
      <c r="F186" s="18">
        <f t="shared" si="17"/>
        <v>0</v>
      </c>
      <c r="G186" s="17" t="str">
        <f t="shared" si="18"/>
        <v>V</v>
      </c>
      <c r="H186" s="17" t="str">
        <f t="shared" si="19"/>
        <v>V13 (1975-1985)</v>
      </c>
      <c r="I186" s="148">
        <v>2.1603450912037036E-2</v>
      </c>
    </row>
    <row r="187" spans="1:9" x14ac:dyDescent="0.25">
      <c r="A187" s="22">
        <f t="shared" si="20"/>
        <v>180</v>
      </c>
      <c r="B187" s="14">
        <v>71</v>
      </c>
      <c r="C187" s="15" t="str">
        <f t="shared" si="14"/>
        <v>Ričardas</v>
      </c>
      <c r="D187" s="16" t="str">
        <f t="shared" si="15"/>
        <v>Duonelavičius</v>
      </c>
      <c r="E187" s="81">
        <f t="shared" si="16"/>
        <v>1957</v>
      </c>
      <c r="F187" s="18" t="str">
        <f t="shared" si="17"/>
        <v>Kauno BMK</v>
      </c>
      <c r="G187" s="17" t="str">
        <f t="shared" si="18"/>
        <v>V</v>
      </c>
      <c r="H187" s="17" t="str">
        <f t="shared" si="19"/>
        <v>V14 (1974-ir vyr.)</v>
      </c>
      <c r="I187" s="148">
        <v>2.1656712299768521E-2</v>
      </c>
    </row>
    <row r="188" spans="1:9" x14ac:dyDescent="0.25">
      <c r="A188" s="22">
        <f t="shared" si="20"/>
        <v>181</v>
      </c>
      <c r="B188" s="14">
        <v>206</v>
      </c>
      <c r="C188" s="15" t="str">
        <f t="shared" si="14"/>
        <v>Emilija</v>
      </c>
      <c r="D188" s="16" t="str">
        <f t="shared" si="15"/>
        <v>Pirtinaitė</v>
      </c>
      <c r="E188" s="81">
        <f t="shared" si="16"/>
        <v>2014</v>
      </c>
      <c r="F188" s="18" t="str">
        <f t="shared" si="17"/>
        <v>SK „Einius“</v>
      </c>
      <c r="G188" s="17" t="str">
        <f t="shared" si="18"/>
        <v>M</v>
      </c>
      <c r="H188" s="17" t="str">
        <f t="shared" si="19"/>
        <v>M1 (2012 ir jaun.)</v>
      </c>
      <c r="I188" s="148">
        <v>2.1732242291666665E-2</v>
      </c>
    </row>
    <row r="189" spans="1:9" x14ac:dyDescent="0.25">
      <c r="A189" s="22">
        <f t="shared" si="20"/>
        <v>182</v>
      </c>
      <c r="B189" s="14">
        <v>248</v>
      </c>
      <c r="C189" s="15" t="str">
        <f t="shared" si="14"/>
        <v>Kristina</v>
      </c>
      <c r="D189" s="16" t="str">
        <f t="shared" si="15"/>
        <v>Chaladauskiene</v>
      </c>
      <c r="E189" s="81">
        <f t="shared" si="16"/>
        <v>1980</v>
      </c>
      <c r="F189" s="18" t="str">
        <f t="shared" si="17"/>
        <v>Bėgimo klubas</v>
      </c>
      <c r="G189" s="17" t="str">
        <f t="shared" si="18"/>
        <v>M</v>
      </c>
      <c r="H189" s="17" t="str">
        <f t="shared" si="19"/>
        <v>M6 (1975-1985)</v>
      </c>
      <c r="I189" s="148">
        <v>2.2165274234953704E-2</v>
      </c>
    </row>
    <row r="190" spans="1:9" x14ac:dyDescent="0.25">
      <c r="A190" s="22">
        <f t="shared" si="20"/>
        <v>183</v>
      </c>
      <c r="B190" s="14">
        <v>191</v>
      </c>
      <c r="C190" s="15" t="str">
        <f t="shared" si="14"/>
        <v>Luka</v>
      </c>
      <c r="D190" s="16" t="str">
        <f t="shared" si="15"/>
        <v>Riškevičiūtė</v>
      </c>
      <c r="E190" s="81">
        <f t="shared" si="16"/>
        <v>2015</v>
      </c>
      <c r="F190" s="18" t="str">
        <f t="shared" si="17"/>
        <v>Marijampolės sporto centras</v>
      </c>
      <c r="G190" s="17" t="str">
        <f t="shared" si="18"/>
        <v>M</v>
      </c>
      <c r="H190" s="17" t="str">
        <f t="shared" si="19"/>
        <v>M1 (2012 ir jaun.)</v>
      </c>
      <c r="I190" s="148">
        <v>2.2465224910879631E-2</v>
      </c>
    </row>
    <row r="191" spans="1:9" x14ac:dyDescent="0.25">
      <c r="A191" s="22">
        <f t="shared" si="20"/>
        <v>184</v>
      </c>
      <c r="B191" s="14">
        <v>22</v>
      </c>
      <c r="C191" s="15" t="str">
        <f t="shared" si="14"/>
        <v>Dainius</v>
      </c>
      <c r="D191" s="16" t="str">
        <f t="shared" si="15"/>
        <v>Stumbrys</v>
      </c>
      <c r="E191" s="81">
        <f t="shared" si="16"/>
        <v>1975</v>
      </c>
      <c r="F191" s="18">
        <f t="shared" si="17"/>
        <v>0</v>
      </c>
      <c r="G191" s="17" t="str">
        <f t="shared" si="18"/>
        <v>V</v>
      </c>
      <c r="H191" s="17" t="str">
        <f t="shared" si="19"/>
        <v>V13 (1975-1985)</v>
      </c>
      <c r="I191" s="148">
        <v>2.2758767909722224E-2</v>
      </c>
    </row>
    <row r="192" spans="1:9" x14ac:dyDescent="0.25">
      <c r="A192" s="22">
        <f t="shared" si="20"/>
        <v>185</v>
      </c>
      <c r="B192" s="14">
        <v>240</v>
      </c>
      <c r="C192" s="15" t="str">
        <f t="shared" si="14"/>
        <v>Juozas</v>
      </c>
      <c r="D192" s="16" t="str">
        <f t="shared" si="15"/>
        <v>Vasilevičius</v>
      </c>
      <c r="E192" s="81">
        <f t="shared" si="16"/>
        <v>1955</v>
      </c>
      <c r="F192" s="18" t="str">
        <f t="shared" si="17"/>
        <v>OK Klajūnas</v>
      </c>
      <c r="G192" s="17" t="str">
        <f t="shared" si="18"/>
        <v>V</v>
      </c>
      <c r="H192" s="17" t="str">
        <f t="shared" si="19"/>
        <v>V14 (1974-ir vyr.)</v>
      </c>
      <c r="I192" s="148">
        <v>2.2954159094907403E-2</v>
      </c>
    </row>
    <row r="193" spans="1:9" x14ac:dyDescent="0.25">
      <c r="A193" s="22">
        <f t="shared" si="20"/>
        <v>186</v>
      </c>
      <c r="B193" s="14">
        <v>163</v>
      </c>
      <c r="C193" s="15" t="str">
        <f t="shared" si="14"/>
        <v>Rima</v>
      </c>
      <c r="D193" s="16" t="str">
        <f t="shared" si="15"/>
        <v>Vaitiekienė</v>
      </c>
      <c r="E193" s="81">
        <f t="shared" si="16"/>
        <v>1972</v>
      </c>
      <c r="F193" s="18" t="str">
        <f t="shared" si="17"/>
        <v>Lukas</v>
      </c>
      <c r="G193" s="17" t="str">
        <f t="shared" si="18"/>
        <v>M</v>
      </c>
      <c r="H193" s="17" t="str">
        <f t="shared" si="19"/>
        <v>M7 (1974-ir vyr.)</v>
      </c>
      <c r="I193" s="148">
        <v>2.323452129050926E-2</v>
      </c>
    </row>
    <row r="194" spans="1:9" x14ac:dyDescent="0.25">
      <c r="A194" s="22">
        <f t="shared" si="20"/>
        <v>187</v>
      </c>
      <c r="B194" s="14">
        <v>110</v>
      </c>
      <c r="C194" s="15" t="str">
        <f t="shared" si="14"/>
        <v>Mija</v>
      </c>
      <c r="D194" s="16" t="str">
        <f t="shared" si="15"/>
        <v>Jonavičiūtė</v>
      </c>
      <c r="E194" s="81">
        <f t="shared" si="16"/>
        <v>2011</v>
      </c>
      <c r="F194" s="18" t="str">
        <f t="shared" si="17"/>
        <v>Vilkaviškio LASK</v>
      </c>
      <c r="G194" s="17" t="str">
        <f t="shared" si="18"/>
        <v>M</v>
      </c>
      <c r="H194" s="17" t="str">
        <f t="shared" si="19"/>
        <v>M2 (2010-2011)</v>
      </c>
      <c r="I194" s="148">
        <v>2.3244356190972221E-2</v>
      </c>
    </row>
    <row r="195" spans="1:9" x14ac:dyDescent="0.25">
      <c r="A195" s="22">
        <f t="shared" si="20"/>
        <v>188</v>
      </c>
      <c r="B195" s="14">
        <v>108</v>
      </c>
      <c r="C195" s="15" t="str">
        <f t="shared" si="14"/>
        <v>Ieva</v>
      </c>
      <c r="D195" s="16" t="str">
        <f t="shared" si="15"/>
        <v>Bruožytė</v>
      </c>
      <c r="E195" s="81">
        <f t="shared" si="16"/>
        <v>2012</v>
      </c>
      <c r="F195" s="18" t="str">
        <f t="shared" si="17"/>
        <v>Vilkaviškio LASK</v>
      </c>
      <c r="G195" s="17" t="str">
        <f t="shared" si="18"/>
        <v>M</v>
      </c>
      <c r="H195" s="17" t="str">
        <f t="shared" si="19"/>
        <v>M1 (2012 ir jaun.)</v>
      </c>
      <c r="I195" s="148">
        <v>2.331823610763889E-2</v>
      </c>
    </row>
    <row r="196" spans="1:9" x14ac:dyDescent="0.25">
      <c r="A196" s="22">
        <f t="shared" si="20"/>
        <v>189</v>
      </c>
      <c r="B196" s="14">
        <v>8</v>
      </c>
      <c r="C196" s="15" t="str">
        <f t="shared" si="14"/>
        <v>Inga</v>
      </c>
      <c r="D196" s="16" t="str">
        <f t="shared" si="15"/>
        <v>Mačiulytė</v>
      </c>
      <c r="E196" s="81">
        <f t="shared" si="16"/>
        <v>1980</v>
      </c>
      <c r="F196" s="18">
        <f t="shared" si="17"/>
        <v>0</v>
      </c>
      <c r="G196" s="17" t="str">
        <f t="shared" si="18"/>
        <v>M</v>
      </c>
      <c r="H196" s="17" t="str">
        <f t="shared" si="19"/>
        <v>M6 (1975-1985)</v>
      </c>
      <c r="I196" s="148">
        <v>2.3656752747685184E-2</v>
      </c>
    </row>
    <row r="197" spans="1:9" x14ac:dyDescent="0.25">
      <c r="A197" s="22">
        <f t="shared" si="20"/>
        <v>190</v>
      </c>
      <c r="B197" s="14">
        <v>86</v>
      </c>
      <c r="C197" s="15" t="str">
        <f t="shared" si="14"/>
        <v>Orinta</v>
      </c>
      <c r="D197" s="16" t="str">
        <f t="shared" si="15"/>
        <v>Grigaitė</v>
      </c>
      <c r="E197" s="81">
        <f t="shared" si="16"/>
        <v>2021</v>
      </c>
      <c r="F197" s="18">
        <f t="shared" si="17"/>
        <v>0</v>
      </c>
      <c r="G197" s="17" t="str">
        <f t="shared" si="18"/>
        <v>M</v>
      </c>
      <c r="H197" s="17" t="str">
        <f t="shared" si="19"/>
        <v>M1 (2012 ir jaun.)</v>
      </c>
      <c r="I197" s="148">
        <v>2.3883291954861111E-2</v>
      </c>
    </row>
    <row r="198" spans="1:9" x14ac:dyDescent="0.25">
      <c r="A198" s="22">
        <f t="shared" si="20"/>
        <v>191</v>
      </c>
      <c r="B198" s="14">
        <v>76</v>
      </c>
      <c r="C198" s="15" t="str">
        <f t="shared" si="14"/>
        <v>Milėja</v>
      </c>
      <c r="D198" s="16" t="str">
        <f t="shared" si="15"/>
        <v>Tamulaitytė</v>
      </c>
      <c r="E198" s="81">
        <f t="shared" si="16"/>
        <v>2013</v>
      </c>
      <c r="F198" s="18" t="str">
        <f t="shared" si="17"/>
        <v>Bėgimo klubas</v>
      </c>
      <c r="G198" s="17" t="str">
        <f t="shared" si="18"/>
        <v>M</v>
      </c>
      <c r="H198" s="17" t="str">
        <f t="shared" si="19"/>
        <v>M1 (2012 ir jaun.)</v>
      </c>
      <c r="I198" s="148">
        <v>2.3948371268518519E-2</v>
      </c>
    </row>
    <row r="199" spans="1:9" x14ac:dyDescent="0.25">
      <c r="A199" s="22">
        <f t="shared" si="20"/>
        <v>192</v>
      </c>
      <c r="B199" s="14">
        <v>42</v>
      </c>
      <c r="C199" s="15" t="str">
        <f t="shared" si="14"/>
        <v>Daiva</v>
      </c>
      <c r="D199" s="16" t="str">
        <f t="shared" si="15"/>
        <v>Stelmokiene</v>
      </c>
      <c r="E199" s="81">
        <f t="shared" si="16"/>
        <v>1978</v>
      </c>
      <c r="F199" s="18" t="str">
        <f t="shared" si="17"/>
        <v>Vėtra</v>
      </c>
      <c r="G199" s="17" t="str">
        <f t="shared" si="18"/>
        <v>M</v>
      </c>
      <c r="H199" s="17" t="str">
        <f t="shared" si="19"/>
        <v>M6 (1975-1985)</v>
      </c>
      <c r="I199" s="148">
        <v>2.3996117883101853E-2</v>
      </c>
    </row>
    <row r="200" spans="1:9" x14ac:dyDescent="0.25">
      <c r="A200" s="22">
        <f t="shared" ref="A200" si="21">ROW()-7</f>
        <v>193</v>
      </c>
      <c r="B200" s="14">
        <v>179</v>
      </c>
      <c r="C200" s="15" t="str">
        <f t="shared" ref="C200:C259" si="22">IF(ISBLANK(B200),"",VLOOKUP(B200,list,2,FALSE))</f>
        <v>Zigmantas</v>
      </c>
      <c r="D200" s="16" t="str">
        <f t="shared" ref="D200:D259" si="23">IF(ISBLANK(B200),"",VLOOKUP(B200,list,3,FALSE))</f>
        <v>Rimkus</v>
      </c>
      <c r="E200" s="81">
        <f t="shared" ref="E200:E259" si="24">IF(ISBLANK(B200),"",VLOOKUP(B200,list,5,FALSE))</f>
        <v>1959</v>
      </c>
      <c r="F200" s="18" t="str">
        <f t="shared" ref="F200:F220" si="25">IF(ISBLANK(B200),"",VLOOKUP(B200,list,7,FALSE))</f>
        <v>Vėtra</v>
      </c>
      <c r="G200" s="17" t="str">
        <f t="shared" ref="G200:G259" si="26">IF(ISBLANK(B200),"",VLOOKUP(B200,list,4,FALSE))</f>
        <v>V</v>
      </c>
      <c r="H200" s="17" t="str">
        <f t="shared" ref="H200:H259" si="27">IF(ISBLANK(B200),"",VLOOKUP(B200,list,9,FALSE))</f>
        <v>V14 (1974-ir vyr.)</v>
      </c>
      <c r="I200" s="148">
        <v>2.4001256833333335E-2</v>
      </c>
    </row>
    <row r="201" spans="1:9" x14ac:dyDescent="0.25">
      <c r="A201" s="22">
        <f t="shared" ref="A201:A259" si="28">ROW()-7</f>
        <v>194</v>
      </c>
      <c r="B201" s="14">
        <v>105</v>
      </c>
      <c r="C201" s="15" t="str">
        <f t="shared" si="22"/>
        <v>Katalėja</v>
      </c>
      <c r="D201" s="16" t="str">
        <f t="shared" si="23"/>
        <v>Ščenikova</v>
      </c>
      <c r="E201" s="81">
        <f t="shared" si="24"/>
        <v>2013</v>
      </c>
      <c r="F201" s="18" t="str">
        <f t="shared" si="25"/>
        <v>Vilkaviškio LASK</v>
      </c>
      <c r="G201" s="17" t="str">
        <f t="shared" si="26"/>
        <v>M</v>
      </c>
      <c r="H201" s="17" t="str">
        <f t="shared" si="27"/>
        <v>M1 (2012 ir jaun.)</v>
      </c>
      <c r="I201" s="148">
        <v>2.4236724212962957E-2</v>
      </c>
    </row>
    <row r="202" spans="1:9" x14ac:dyDescent="0.25">
      <c r="A202" s="22">
        <f t="shared" si="28"/>
        <v>195</v>
      </c>
      <c r="B202" s="14">
        <v>180</v>
      </c>
      <c r="C202" s="15" t="str">
        <f t="shared" si="22"/>
        <v>Deividas</v>
      </c>
      <c r="D202" s="16" t="str">
        <f t="shared" si="23"/>
        <v>Dyglys</v>
      </c>
      <c r="E202" s="81">
        <f t="shared" si="24"/>
        <v>2012</v>
      </c>
      <c r="F202" s="18" t="str">
        <f t="shared" si="25"/>
        <v>Lukas</v>
      </c>
      <c r="G202" s="17" t="str">
        <f t="shared" si="26"/>
        <v>V</v>
      </c>
      <c r="H202" s="17" t="str">
        <f t="shared" si="27"/>
        <v>V8 (2012 ir jaun.)</v>
      </c>
      <c r="I202" s="148">
        <v>2.4241596728009258E-2</v>
      </c>
    </row>
    <row r="203" spans="1:9" x14ac:dyDescent="0.25">
      <c r="A203" s="22">
        <f t="shared" si="28"/>
        <v>196</v>
      </c>
      <c r="B203" s="14">
        <v>100</v>
      </c>
      <c r="C203" s="15" t="str">
        <f t="shared" si="22"/>
        <v>Jorūnė</v>
      </c>
      <c r="D203" s="16" t="str">
        <f t="shared" si="23"/>
        <v>Jankauskaitė</v>
      </c>
      <c r="E203" s="81">
        <f t="shared" si="24"/>
        <v>2012</v>
      </c>
      <c r="F203" s="18" t="str">
        <f t="shared" si="25"/>
        <v>Vilkaviškio LASK</v>
      </c>
      <c r="G203" s="17" t="str">
        <f t="shared" si="26"/>
        <v>M</v>
      </c>
      <c r="H203" s="17" t="str">
        <f t="shared" si="27"/>
        <v>M1 (2012 ir jaun.)</v>
      </c>
      <c r="I203" s="148">
        <v>2.4838664155092591E-2</v>
      </c>
    </row>
    <row r="204" spans="1:9" x14ac:dyDescent="0.25">
      <c r="A204" s="22">
        <f t="shared" si="28"/>
        <v>197</v>
      </c>
      <c r="B204" s="14">
        <v>104</v>
      </c>
      <c r="C204" s="15" t="str">
        <f t="shared" si="22"/>
        <v>Ugnė</v>
      </c>
      <c r="D204" s="16" t="str">
        <f t="shared" si="23"/>
        <v>Daugėlaitė</v>
      </c>
      <c r="E204" s="81">
        <f t="shared" si="24"/>
        <v>2012</v>
      </c>
      <c r="F204" s="18" t="str">
        <f t="shared" si="25"/>
        <v>Vilkaviškio LASK</v>
      </c>
      <c r="G204" s="17" t="str">
        <f t="shared" si="26"/>
        <v>M</v>
      </c>
      <c r="H204" s="17" t="str">
        <f t="shared" si="27"/>
        <v>M1 (2012 ir jaun.)</v>
      </c>
      <c r="I204" s="148">
        <v>2.4855541612268519E-2</v>
      </c>
    </row>
    <row r="205" spans="1:9" x14ac:dyDescent="0.25">
      <c r="A205" s="22">
        <f t="shared" si="28"/>
        <v>198</v>
      </c>
      <c r="B205" s="14">
        <v>68</v>
      </c>
      <c r="C205" s="15" t="str">
        <f t="shared" si="22"/>
        <v>Petras</v>
      </c>
      <c r="D205" s="16" t="str">
        <f t="shared" si="23"/>
        <v>Vansevičius</v>
      </c>
      <c r="E205" s="81">
        <f t="shared" si="24"/>
        <v>1957</v>
      </c>
      <c r="F205" s="18" t="str">
        <f t="shared" si="25"/>
        <v>Bėgimo klubas</v>
      </c>
      <c r="G205" s="17" t="str">
        <f t="shared" si="26"/>
        <v>V</v>
      </c>
      <c r="H205" s="17" t="str">
        <f t="shared" si="27"/>
        <v>V14 (1974-ir vyr.)</v>
      </c>
      <c r="I205" s="148">
        <v>2.5017295593749999E-2</v>
      </c>
    </row>
    <row r="206" spans="1:9" x14ac:dyDescent="0.25">
      <c r="A206" s="22">
        <f t="shared" si="28"/>
        <v>199</v>
      </c>
      <c r="B206" s="14">
        <v>196</v>
      </c>
      <c r="C206" s="15" t="str">
        <f t="shared" si="22"/>
        <v>Sandra</v>
      </c>
      <c r="D206" s="16" t="str">
        <f t="shared" si="23"/>
        <v>Kulikauskaitė</v>
      </c>
      <c r="E206" s="81">
        <f t="shared" si="24"/>
        <v>1995</v>
      </c>
      <c r="F206" s="18" t="str">
        <f t="shared" si="25"/>
        <v>SK „Einius“</v>
      </c>
      <c r="G206" s="17" t="str">
        <f t="shared" si="26"/>
        <v>M</v>
      </c>
      <c r="H206" s="17" t="str">
        <f t="shared" si="27"/>
        <v>M5 (1986-2005)</v>
      </c>
      <c r="I206" s="148">
        <v>2.5321957170138885E-2</v>
      </c>
    </row>
    <row r="207" spans="1:9" x14ac:dyDescent="0.25">
      <c r="A207" s="22">
        <f t="shared" si="28"/>
        <v>200</v>
      </c>
      <c r="B207" s="14">
        <v>195</v>
      </c>
      <c r="C207" s="15" t="str">
        <f t="shared" si="22"/>
        <v>Aleksandras</v>
      </c>
      <c r="D207" s="16" t="str">
        <f t="shared" si="23"/>
        <v>Ostapkovičius</v>
      </c>
      <c r="E207" s="81">
        <f t="shared" si="24"/>
        <v>1991</v>
      </c>
      <c r="F207" s="18" t="str">
        <f t="shared" si="25"/>
        <v>SK „Einius“</v>
      </c>
      <c r="G207" s="17" t="str">
        <f t="shared" si="26"/>
        <v>V</v>
      </c>
      <c r="H207" s="17" t="str">
        <f t="shared" si="27"/>
        <v>V12 (1986-2005)</v>
      </c>
      <c r="I207" s="148">
        <v>2.5328251483796301E-2</v>
      </c>
    </row>
    <row r="208" spans="1:9" x14ac:dyDescent="0.25">
      <c r="A208" s="22">
        <f t="shared" si="28"/>
        <v>201</v>
      </c>
      <c r="B208" s="14">
        <v>10</v>
      </c>
      <c r="C208" s="15" t="str">
        <f t="shared" si="22"/>
        <v>Gediminas</v>
      </c>
      <c r="D208" s="16" t="str">
        <f t="shared" si="23"/>
        <v>Kabišaitis</v>
      </c>
      <c r="E208" s="81">
        <f t="shared" si="24"/>
        <v>1959</v>
      </c>
      <c r="F208" s="18" t="str">
        <f t="shared" si="25"/>
        <v>Vėtra</v>
      </c>
      <c r="G208" s="17" t="str">
        <f t="shared" si="26"/>
        <v>V</v>
      </c>
      <c r="H208" s="17" t="str">
        <f t="shared" si="27"/>
        <v>V14 (1974-ir vyr.)</v>
      </c>
      <c r="I208" s="148">
        <v>2.5717026045138893E-2</v>
      </c>
    </row>
    <row r="209" spans="1:9" x14ac:dyDescent="0.25">
      <c r="A209" s="22">
        <f t="shared" si="28"/>
        <v>202</v>
      </c>
      <c r="B209" s="14">
        <v>87</v>
      </c>
      <c r="C209" s="15" t="str">
        <f t="shared" si="22"/>
        <v>Jurgis</v>
      </c>
      <c r="D209" s="16" t="str">
        <f t="shared" si="23"/>
        <v>Gedrimas</v>
      </c>
      <c r="E209" s="81">
        <f t="shared" si="24"/>
        <v>2010</v>
      </c>
      <c r="F209" s="18" t="str">
        <f t="shared" si="25"/>
        <v>Gražiškių gimnazija</v>
      </c>
      <c r="G209" s="17" t="str">
        <f t="shared" si="26"/>
        <v>V</v>
      </c>
      <c r="H209" s="17" t="str">
        <f t="shared" si="27"/>
        <v>V9 (2010-2011)</v>
      </c>
      <c r="I209" s="148">
        <v>2.5900297524305557E-2</v>
      </c>
    </row>
    <row r="210" spans="1:9" x14ac:dyDescent="0.25">
      <c r="A210" s="22">
        <f t="shared" si="28"/>
        <v>203</v>
      </c>
      <c r="B210" s="14">
        <v>47</v>
      </c>
      <c r="C210" s="15" t="str">
        <f t="shared" si="22"/>
        <v>Dovydas</v>
      </c>
      <c r="D210" s="16" t="str">
        <f t="shared" si="23"/>
        <v>Pumeris</v>
      </c>
      <c r="E210" s="81">
        <f t="shared" si="24"/>
        <v>2013</v>
      </c>
      <c r="F210" s="18" t="str">
        <f t="shared" si="25"/>
        <v>Gražiškių gimnazija</v>
      </c>
      <c r="G210" s="17" t="str">
        <f t="shared" si="26"/>
        <v>V</v>
      </c>
      <c r="H210" s="17" t="str">
        <f t="shared" si="27"/>
        <v>V8 (2012 ir jaun.)</v>
      </c>
      <c r="I210" s="148">
        <v>2.593886270949074E-2</v>
      </c>
    </row>
    <row r="211" spans="1:9" x14ac:dyDescent="0.25">
      <c r="A211" s="22">
        <f t="shared" si="28"/>
        <v>204</v>
      </c>
      <c r="B211" s="14">
        <v>171</v>
      </c>
      <c r="C211" s="15" t="str">
        <f t="shared" si="22"/>
        <v>Austėja</v>
      </c>
      <c r="D211" s="16" t="str">
        <f t="shared" si="23"/>
        <v>Damidavičiūtė</v>
      </c>
      <c r="E211" s="81">
        <f t="shared" si="24"/>
        <v>2014</v>
      </c>
      <c r="F211" s="18" t="str">
        <f t="shared" si="25"/>
        <v>Gražiškių gimnazija</v>
      </c>
      <c r="G211" s="17" t="str">
        <f t="shared" si="26"/>
        <v>M</v>
      </c>
      <c r="H211" s="17" t="str">
        <f t="shared" si="27"/>
        <v>M1 (2012 ir jaun.)</v>
      </c>
      <c r="I211" s="148">
        <v>2.616888030787037E-2</v>
      </c>
    </row>
    <row r="212" spans="1:9" x14ac:dyDescent="0.25">
      <c r="A212" s="22">
        <f t="shared" si="28"/>
        <v>205</v>
      </c>
      <c r="B212" s="14">
        <v>174</v>
      </c>
      <c r="C212" s="15" t="str">
        <f t="shared" si="22"/>
        <v>Lukas</v>
      </c>
      <c r="D212" s="16" t="str">
        <f t="shared" si="23"/>
        <v>Šerys</v>
      </c>
      <c r="E212" s="81">
        <f t="shared" si="24"/>
        <v>2011</v>
      </c>
      <c r="F212" s="18" t="str">
        <f t="shared" si="25"/>
        <v>Gražiškių gimnazija</v>
      </c>
      <c r="G212" s="17" t="str">
        <f t="shared" si="26"/>
        <v>V</v>
      </c>
      <c r="H212" s="17" t="str">
        <f t="shared" si="27"/>
        <v>V9 (2010-2011)</v>
      </c>
      <c r="I212" s="148">
        <v>2.6273168196759258E-2</v>
      </c>
    </row>
    <row r="213" spans="1:9" x14ac:dyDescent="0.25">
      <c r="A213" s="22">
        <f t="shared" si="28"/>
        <v>206</v>
      </c>
      <c r="B213" s="14">
        <v>230</v>
      </c>
      <c r="C213" s="15" t="str">
        <f t="shared" si="22"/>
        <v>Austėja</v>
      </c>
      <c r="D213" s="16" t="str">
        <f t="shared" si="23"/>
        <v>Vasiukevičiūtė</v>
      </c>
      <c r="E213" s="81">
        <f t="shared" si="24"/>
        <v>2013</v>
      </c>
      <c r="F213" s="18" t="str">
        <f t="shared" si="25"/>
        <v>Gražiškių gimnazija</v>
      </c>
      <c r="G213" s="17" t="str">
        <f t="shared" si="26"/>
        <v>M</v>
      </c>
      <c r="H213" s="17" t="str">
        <f t="shared" si="27"/>
        <v>M1 (2012 ir jaun.)</v>
      </c>
      <c r="I213" s="148">
        <v>2.6382895421296293E-2</v>
      </c>
    </row>
    <row r="214" spans="1:9" x14ac:dyDescent="0.25">
      <c r="A214" s="22">
        <f t="shared" si="28"/>
        <v>207</v>
      </c>
      <c r="B214" s="14">
        <v>13</v>
      </c>
      <c r="C214" s="15" t="str">
        <f t="shared" si="22"/>
        <v>Aleksandra</v>
      </c>
      <c r="D214" s="16" t="str">
        <f t="shared" si="23"/>
        <v>Čechova</v>
      </c>
      <c r="E214" s="81">
        <f t="shared" si="24"/>
        <v>1962</v>
      </c>
      <c r="F214" s="18" t="str">
        <f t="shared" si="25"/>
        <v>Vėtra</v>
      </c>
      <c r="G214" s="17" t="str">
        <f t="shared" si="26"/>
        <v>M</v>
      </c>
      <c r="H214" s="17" t="str">
        <f t="shared" si="27"/>
        <v>M7 (1974-ir vyr.)</v>
      </c>
      <c r="I214" s="148">
        <v>2.6749618244212962E-2</v>
      </c>
    </row>
    <row r="215" spans="1:9" x14ac:dyDescent="0.25">
      <c r="A215" s="22">
        <f t="shared" si="28"/>
        <v>208</v>
      </c>
      <c r="B215" s="14">
        <v>15</v>
      </c>
      <c r="C215" s="15" t="str">
        <f t="shared" si="22"/>
        <v>Rimvydas</v>
      </c>
      <c r="D215" s="16" t="str">
        <f t="shared" si="23"/>
        <v>Prakopimas</v>
      </c>
      <c r="E215" s="81">
        <f t="shared" si="24"/>
        <v>1949</v>
      </c>
      <c r="F215" s="18" t="str">
        <f t="shared" si="25"/>
        <v>Kauno BMK</v>
      </c>
      <c r="G215" s="17" t="str">
        <f t="shared" si="26"/>
        <v>V</v>
      </c>
      <c r="H215" s="17" t="str">
        <f t="shared" si="27"/>
        <v>V14 (1974-ir vyr.)</v>
      </c>
      <c r="I215" s="148">
        <v>2.6814957127314812E-2</v>
      </c>
    </row>
    <row r="216" spans="1:9" x14ac:dyDescent="0.25">
      <c r="A216" s="22">
        <f t="shared" si="28"/>
        <v>209</v>
      </c>
      <c r="B216" s="14">
        <v>48</v>
      </c>
      <c r="C216" s="15" t="str">
        <f t="shared" si="22"/>
        <v>Armandas</v>
      </c>
      <c r="D216" s="16" t="str">
        <f t="shared" si="23"/>
        <v>Ulevičius</v>
      </c>
      <c r="E216" s="81">
        <f t="shared" si="24"/>
        <v>2013</v>
      </c>
      <c r="F216" s="18" t="str">
        <f t="shared" si="25"/>
        <v>Gražiškių gimnazija</v>
      </c>
      <c r="G216" s="17" t="str">
        <f t="shared" si="26"/>
        <v>V</v>
      </c>
      <c r="H216" s="17" t="str">
        <f t="shared" si="27"/>
        <v>V8 (2012 ir jaun.)</v>
      </c>
      <c r="I216" s="148">
        <v>2.7282357520833331E-2</v>
      </c>
    </row>
    <row r="217" spans="1:9" x14ac:dyDescent="0.25">
      <c r="A217" s="22">
        <f t="shared" si="28"/>
        <v>210</v>
      </c>
      <c r="B217" s="14">
        <v>34</v>
      </c>
      <c r="C217" s="15" t="str">
        <f t="shared" si="22"/>
        <v>Aina</v>
      </c>
      <c r="D217" s="16" t="str">
        <f t="shared" si="23"/>
        <v>Jonaitė</v>
      </c>
      <c r="E217" s="81">
        <f t="shared" si="24"/>
        <v>1985</v>
      </c>
      <c r="F217" s="18" t="str">
        <f t="shared" si="25"/>
        <v>Vilniaus universitetas</v>
      </c>
      <c r="G217" s="17" t="str">
        <f t="shared" si="26"/>
        <v>M</v>
      </c>
      <c r="H217" s="17" t="str">
        <f t="shared" si="27"/>
        <v>M6 (1975-1985)</v>
      </c>
      <c r="I217" s="148">
        <v>2.7446851153935189E-2</v>
      </c>
    </row>
    <row r="218" spans="1:9" x14ac:dyDescent="0.25">
      <c r="A218" s="22">
        <f t="shared" si="28"/>
        <v>211</v>
      </c>
      <c r="B218" s="14">
        <v>4</v>
      </c>
      <c r="C218" s="15" t="str">
        <f t="shared" si="22"/>
        <v>Ermilė</v>
      </c>
      <c r="D218" s="16" t="str">
        <f t="shared" si="23"/>
        <v>Liobikaitė</v>
      </c>
      <c r="E218" s="81">
        <f t="shared" si="24"/>
        <v>2012</v>
      </c>
      <c r="F218" s="18" t="str">
        <f t="shared" si="25"/>
        <v>Vėtra</v>
      </c>
      <c r="G218" s="17" t="str">
        <f t="shared" si="26"/>
        <v>M</v>
      </c>
      <c r="H218" s="17" t="str">
        <f t="shared" si="27"/>
        <v>M1 (2012 ir jaun.)</v>
      </c>
      <c r="I218" s="148">
        <v>2.7537602750000001E-2</v>
      </c>
    </row>
    <row r="219" spans="1:9" x14ac:dyDescent="0.25">
      <c r="A219" s="22">
        <f t="shared" si="28"/>
        <v>212</v>
      </c>
      <c r="B219" s="14">
        <v>146</v>
      </c>
      <c r="C219" s="15" t="str">
        <f t="shared" si="22"/>
        <v>Eimantas</v>
      </c>
      <c r="D219" s="16" t="str">
        <f t="shared" si="23"/>
        <v>Glaveckas</v>
      </c>
      <c r="E219" s="81">
        <f t="shared" si="24"/>
        <v>2013</v>
      </c>
      <c r="F219" s="18" t="str">
        <f t="shared" si="25"/>
        <v>Gražiškių gimnazija</v>
      </c>
      <c r="G219" s="17" t="str">
        <f t="shared" si="26"/>
        <v>V</v>
      </c>
      <c r="H219" s="17" t="str">
        <f t="shared" si="27"/>
        <v>V8 (2012 ir jaun.)</v>
      </c>
      <c r="I219" s="148">
        <v>2.8204524717592591E-2</v>
      </c>
    </row>
    <row r="220" spans="1:9" x14ac:dyDescent="0.25">
      <c r="A220" s="22">
        <f t="shared" si="28"/>
        <v>213</v>
      </c>
      <c r="B220" s="14">
        <v>170</v>
      </c>
      <c r="C220" s="15" t="str">
        <f t="shared" si="22"/>
        <v>Emilija</v>
      </c>
      <c r="D220" s="16" t="str">
        <f t="shared" si="23"/>
        <v>Galinaitytė</v>
      </c>
      <c r="E220" s="81">
        <f t="shared" si="24"/>
        <v>2014</v>
      </c>
      <c r="F220" s="18" t="str">
        <f t="shared" si="25"/>
        <v>Gražiškių gimnazija</v>
      </c>
      <c r="G220" s="17" t="str">
        <f t="shared" si="26"/>
        <v>M</v>
      </c>
      <c r="H220" s="17" t="str">
        <f t="shared" si="27"/>
        <v>M1 (2012 ir jaun.)</v>
      </c>
      <c r="I220" s="148">
        <v>2.8483796296296295E-2</v>
      </c>
    </row>
    <row r="221" spans="1:9" x14ac:dyDescent="0.25">
      <c r="A221" s="22">
        <f t="shared" si="28"/>
        <v>214</v>
      </c>
      <c r="B221" s="14"/>
      <c r="C221" s="15" t="str">
        <f t="shared" si="22"/>
        <v/>
      </c>
      <c r="D221" s="16" t="str">
        <f t="shared" si="23"/>
        <v/>
      </c>
      <c r="E221" s="81" t="str">
        <f t="shared" si="24"/>
        <v/>
      </c>
      <c r="F221" s="18" t="str">
        <f t="shared" ref="F221:F259" si="29">IF(ISBLANK(B221),"",VLOOKUP(B221,list,6,FALSE))</f>
        <v/>
      </c>
      <c r="G221" s="17" t="str">
        <f t="shared" si="26"/>
        <v/>
      </c>
      <c r="H221" s="17" t="str">
        <f t="shared" si="27"/>
        <v/>
      </c>
      <c r="I221" s="148"/>
    </row>
    <row r="222" spans="1:9" x14ac:dyDescent="0.25">
      <c r="A222" s="22">
        <f t="shared" si="28"/>
        <v>215</v>
      </c>
      <c r="B222" s="14"/>
      <c r="C222" s="15" t="str">
        <f t="shared" si="22"/>
        <v/>
      </c>
      <c r="D222" s="16" t="str">
        <f t="shared" si="23"/>
        <v/>
      </c>
      <c r="E222" s="81" t="str">
        <f t="shared" si="24"/>
        <v/>
      </c>
      <c r="F222" s="18" t="str">
        <f t="shared" si="29"/>
        <v/>
      </c>
      <c r="G222" s="17" t="str">
        <f t="shared" si="26"/>
        <v/>
      </c>
      <c r="H222" s="17" t="str">
        <f t="shared" si="27"/>
        <v/>
      </c>
      <c r="I222" s="29"/>
    </row>
    <row r="223" spans="1:9" x14ac:dyDescent="0.25">
      <c r="A223" s="22">
        <f t="shared" si="28"/>
        <v>216</v>
      </c>
      <c r="B223" s="14"/>
      <c r="C223" s="15" t="str">
        <f t="shared" si="22"/>
        <v/>
      </c>
      <c r="D223" s="16" t="str">
        <f t="shared" si="23"/>
        <v/>
      </c>
      <c r="E223" s="81" t="str">
        <f t="shared" si="24"/>
        <v/>
      </c>
      <c r="F223" s="18" t="str">
        <f t="shared" si="29"/>
        <v/>
      </c>
      <c r="G223" s="17" t="str">
        <f t="shared" si="26"/>
        <v/>
      </c>
      <c r="H223" s="17" t="str">
        <f t="shared" si="27"/>
        <v/>
      </c>
      <c r="I223" s="29"/>
    </row>
    <row r="224" spans="1:9" x14ac:dyDescent="0.25">
      <c r="A224" s="22">
        <f t="shared" si="28"/>
        <v>217</v>
      </c>
      <c r="B224" s="14"/>
      <c r="C224" s="15" t="str">
        <f t="shared" si="22"/>
        <v/>
      </c>
      <c r="D224" s="16" t="str">
        <f t="shared" si="23"/>
        <v/>
      </c>
      <c r="E224" s="81" t="str">
        <f t="shared" si="24"/>
        <v/>
      </c>
      <c r="F224" s="18" t="str">
        <f t="shared" si="29"/>
        <v/>
      </c>
      <c r="G224" s="17" t="str">
        <f t="shared" si="26"/>
        <v/>
      </c>
      <c r="H224" s="17" t="str">
        <f t="shared" si="27"/>
        <v/>
      </c>
      <c r="I224" s="29"/>
    </row>
    <row r="225" spans="1:9" x14ac:dyDescent="0.25">
      <c r="A225" s="22">
        <f t="shared" si="28"/>
        <v>218</v>
      </c>
      <c r="B225" s="14"/>
      <c r="C225" s="15" t="str">
        <f t="shared" si="22"/>
        <v/>
      </c>
      <c r="D225" s="16" t="str">
        <f t="shared" si="23"/>
        <v/>
      </c>
      <c r="E225" s="81" t="str">
        <f t="shared" si="24"/>
        <v/>
      </c>
      <c r="F225" s="18" t="str">
        <f t="shared" si="29"/>
        <v/>
      </c>
      <c r="G225" s="17" t="str">
        <f t="shared" si="26"/>
        <v/>
      </c>
      <c r="H225" s="17" t="str">
        <f t="shared" si="27"/>
        <v/>
      </c>
      <c r="I225" s="29"/>
    </row>
    <row r="226" spans="1:9" x14ac:dyDescent="0.25">
      <c r="A226" s="22">
        <f t="shared" si="28"/>
        <v>219</v>
      </c>
      <c r="B226" s="14"/>
      <c r="C226" s="15" t="str">
        <f t="shared" si="22"/>
        <v/>
      </c>
      <c r="D226" s="16" t="str">
        <f t="shared" si="23"/>
        <v/>
      </c>
      <c r="E226" s="81" t="str">
        <f t="shared" si="24"/>
        <v/>
      </c>
      <c r="F226" s="18" t="str">
        <f t="shared" si="29"/>
        <v/>
      </c>
      <c r="G226" s="17" t="str">
        <f t="shared" si="26"/>
        <v/>
      </c>
      <c r="H226" s="17" t="str">
        <f t="shared" si="27"/>
        <v/>
      </c>
      <c r="I226" s="29"/>
    </row>
    <row r="227" spans="1:9" x14ac:dyDescent="0.25">
      <c r="A227" s="22">
        <f t="shared" si="28"/>
        <v>220</v>
      </c>
      <c r="B227" s="14"/>
      <c r="C227" s="15" t="str">
        <f t="shared" si="22"/>
        <v/>
      </c>
      <c r="D227" s="16" t="str">
        <f t="shared" si="23"/>
        <v/>
      </c>
      <c r="E227" s="81" t="str">
        <f t="shared" si="24"/>
        <v/>
      </c>
      <c r="F227" s="18" t="str">
        <f t="shared" si="29"/>
        <v/>
      </c>
      <c r="G227" s="17" t="str">
        <f t="shared" si="26"/>
        <v/>
      </c>
      <c r="H227" s="17" t="str">
        <f t="shared" si="27"/>
        <v/>
      </c>
      <c r="I227" s="29"/>
    </row>
    <row r="228" spans="1:9" x14ac:dyDescent="0.25">
      <c r="A228" s="22">
        <f t="shared" si="28"/>
        <v>221</v>
      </c>
      <c r="B228" s="14"/>
      <c r="C228" s="15" t="str">
        <f t="shared" si="22"/>
        <v/>
      </c>
      <c r="D228" s="16" t="str">
        <f t="shared" si="23"/>
        <v/>
      </c>
      <c r="E228" s="81" t="str">
        <f t="shared" si="24"/>
        <v/>
      </c>
      <c r="F228" s="18" t="str">
        <f t="shared" si="29"/>
        <v/>
      </c>
      <c r="G228" s="17" t="str">
        <f t="shared" si="26"/>
        <v/>
      </c>
      <c r="H228" s="17" t="str">
        <f t="shared" si="27"/>
        <v/>
      </c>
      <c r="I228" s="29"/>
    </row>
    <row r="229" spans="1:9" x14ac:dyDescent="0.25">
      <c r="A229" s="22">
        <f t="shared" si="28"/>
        <v>222</v>
      </c>
      <c r="B229" s="14"/>
      <c r="C229" s="15" t="str">
        <f t="shared" si="22"/>
        <v/>
      </c>
      <c r="D229" s="16" t="str">
        <f t="shared" si="23"/>
        <v/>
      </c>
      <c r="E229" s="81" t="str">
        <f t="shared" si="24"/>
        <v/>
      </c>
      <c r="F229" s="18" t="str">
        <f t="shared" si="29"/>
        <v/>
      </c>
      <c r="G229" s="17" t="str">
        <f t="shared" si="26"/>
        <v/>
      </c>
      <c r="H229" s="17" t="str">
        <f t="shared" si="27"/>
        <v/>
      </c>
      <c r="I229" s="29"/>
    </row>
    <row r="230" spans="1:9" x14ac:dyDescent="0.25">
      <c r="A230" s="22">
        <f t="shared" si="28"/>
        <v>223</v>
      </c>
      <c r="B230" s="14"/>
      <c r="C230" s="15" t="str">
        <f t="shared" si="22"/>
        <v/>
      </c>
      <c r="D230" s="16" t="str">
        <f t="shared" si="23"/>
        <v/>
      </c>
      <c r="E230" s="81" t="str">
        <f t="shared" si="24"/>
        <v/>
      </c>
      <c r="F230" s="18" t="str">
        <f t="shared" si="29"/>
        <v/>
      </c>
      <c r="G230" s="17" t="str">
        <f t="shared" si="26"/>
        <v/>
      </c>
      <c r="H230" s="17" t="str">
        <f t="shared" si="27"/>
        <v/>
      </c>
      <c r="I230" s="29"/>
    </row>
    <row r="231" spans="1:9" x14ac:dyDescent="0.25">
      <c r="A231" s="22">
        <f t="shared" si="28"/>
        <v>224</v>
      </c>
      <c r="B231" s="14"/>
      <c r="C231" s="15" t="str">
        <f t="shared" si="22"/>
        <v/>
      </c>
      <c r="D231" s="16" t="str">
        <f t="shared" si="23"/>
        <v/>
      </c>
      <c r="E231" s="81" t="str">
        <f t="shared" si="24"/>
        <v/>
      </c>
      <c r="F231" s="18" t="str">
        <f t="shared" si="29"/>
        <v/>
      </c>
      <c r="G231" s="17" t="str">
        <f t="shared" si="26"/>
        <v/>
      </c>
      <c r="H231" s="17" t="str">
        <f t="shared" si="27"/>
        <v/>
      </c>
      <c r="I231" s="29"/>
    </row>
    <row r="232" spans="1:9" x14ac:dyDescent="0.25">
      <c r="A232" s="22">
        <f t="shared" si="28"/>
        <v>225</v>
      </c>
      <c r="B232" s="14"/>
      <c r="C232" s="15" t="str">
        <f t="shared" si="22"/>
        <v/>
      </c>
      <c r="D232" s="16" t="str">
        <f t="shared" si="23"/>
        <v/>
      </c>
      <c r="E232" s="81" t="str">
        <f t="shared" si="24"/>
        <v/>
      </c>
      <c r="F232" s="18" t="str">
        <f t="shared" si="29"/>
        <v/>
      </c>
      <c r="G232" s="17" t="str">
        <f t="shared" si="26"/>
        <v/>
      </c>
      <c r="H232" s="17" t="str">
        <f t="shared" si="27"/>
        <v/>
      </c>
      <c r="I232" s="29"/>
    </row>
    <row r="233" spans="1:9" x14ac:dyDescent="0.25">
      <c r="A233" s="22">
        <f t="shared" si="28"/>
        <v>226</v>
      </c>
      <c r="B233" s="14"/>
      <c r="C233" s="15" t="str">
        <f t="shared" si="22"/>
        <v/>
      </c>
      <c r="D233" s="16" t="str">
        <f t="shared" si="23"/>
        <v/>
      </c>
      <c r="E233" s="81" t="str">
        <f t="shared" si="24"/>
        <v/>
      </c>
      <c r="F233" s="18" t="str">
        <f t="shared" si="29"/>
        <v/>
      </c>
      <c r="G233" s="17" t="str">
        <f t="shared" si="26"/>
        <v/>
      </c>
      <c r="H233" s="17" t="str">
        <f t="shared" si="27"/>
        <v/>
      </c>
      <c r="I233" s="29"/>
    </row>
    <row r="234" spans="1:9" x14ac:dyDescent="0.25">
      <c r="A234" s="22">
        <f t="shared" si="28"/>
        <v>227</v>
      </c>
      <c r="B234" s="14"/>
      <c r="C234" s="15" t="str">
        <f t="shared" si="22"/>
        <v/>
      </c>
      <c r="D234" s="16" t="str">
        <f t="shared" si="23"/>
        <v/>
      </c>
      <c r="E234" s="81" t="str">
        <f t="shared" si="24"/>
        <v/>
      </c>
      <c r="F234" s="18" t="str">
        <f t="shared" si="29"/>
        <v/>
      </c>
      <c r="G234" s="17" t="str">
        <f t="shared" si="26"/>
        <v/>
      </c>
      <c r="H234" s="17" t="str">
        <f t="shared" si="27"/>
        <v/>
      </c>
      <c r="I234" s="29"/>
    </row>
    <row r="235" spans="1:9" x14ac:dyDescent="0.25">
      <c r="A235" s="22">
        <f t="shared" si="28"/>
        <v>228</v>
      </c>
      <c r="B235" s="14"/>
      <c r="C235" s="15" t="str">
        <f t="shared" si="22"/>
        <v/>
      </c>
      <c r="D235" s="16" t="str">
        <f t="shared" si="23"/>
        <v/>
      </c>
      <c r="E235" s="81" t="str">
        <f t="shared" si="24"/>
        <v/>
      </c>
      <c r="F235" s="18" t="str">
        <f t="shared" si="29"/>
        <v/>
      </c>
      <c r="G235" s="17" t="str">
        <f t="shared" si="26"/>
        <v/>
      </c>
      <c r="H235" s="17" t="str">
        <f t="shared" si="27"/>
        <v/>
      </c>
      <c r="I235" s="29"/>
    </row>
    <row r="236" spans="1:9" x14ac:dyDescent="0.25">
      <c r="A236" s="22">
        <f t="shared" si="28"/>
        <v>229</v>
      </c>
      <c r="B236" s="14"/>
      <c r="C236" s="15" t="str">
        <f t="shared" si="22"/>
        <v/>
      </c>
      <c r="D236" s="16" t="str">
        <f t="shared" si="23"/>
        <v/>
      </c>
      <c r="E236" s="81" t="str">
        <f t="shared" si="24"/>
        <v/>
      </c>
      <c r="F236" s="18" t="str">
        <f t="shared" si="29"/>
        <v/>
      </c>
      <c r="G236" s="17" t="str">
        <f t="shared" si="26"/>
        <v/>
      </c>
      <c r="H236" s="17" t="str">
        <f t="shared" si="27"/>
        <v/>
      </c>
      <c r="I236" s="29"/>
    </row>
    <row r="237" spans="1:9" x14ac:dyDescent="0.25">
      <c r="A237" s="22">
        <f t="shared" si="28"/>
        <v>230</v>
      </c>
      <c r="B237" s="14"/>
      <c r="C237" s="15" t="str">
        <f t="shared" si="22"/>
        <v/>
      </c>
      <c r="D237" s="16" t="str">
        <f t="shared" si="23"/>
        <v/>
      </c>
      <c r="E237" s="81" t="str">
        <f t="shared" si="24"/>
        <v/>
      </c>
      <c r="F237" s="18" t="str">
        <f t="shared" si="29"/>
        <v/>
      </c>
      <c r="G237" s="17" t="str">
        <f t="shared" si="26"/>
        <v/>
      </c>
      <c r="H237" s="17" t="str">
        <f t="shared" si="27"/>
        <v/>
      </c>
      <c r="I237" s="29"/>
    </row>
    <row r="238" spans="1:9" x14ac:dyDescent="0.25">
      <c r="A238" s="22">
        <f t="shared" si="28"/>
        <v>231</v>
      </c>
      <c r="B238" s="14"/>
      <c r="C238" s="15" t="str">
        <f t="shared" si="22"/>
        <v/>
      </c>
      <c r="D238" s="16" t="str">
        <f t="shared" si="23"/>
        <v/>
      </c>
      <c r="E238" s="81" t="str">
        <f t="shared" si="24"/>
        <v/>
      </c>
      <c r="F238" s="18" t="str">
        <f t="shared" si="29"/>
        <v/>
      </c>
      <c r="G238" s="17" t="str">
        <f t="shared" si="26"/>
        <v/>
      </c>
      <c r="H238" s="17" t="str">
        <f t="shared" si="27"/>
        <v/>
      </c>
      <c r="I238" s="29"/>
    </row>
    <row r="239" spans="1:9" x14ac:dyDescent="0.25">
      <c r="A239" s="22">
        <f t="shared" si="28"/>
        <v>232</v>
      </c>
      <c r="B239" s="14"/>
      <c r="C239" s="15" t="str">
        <f t="shared" si="22"/>
        <v/>
      </c>
      <c r="D239" s="16" t="str">
        <f t="shared" si="23"/>
        <v/>
      </c>
      <c r="E239" s="81" t="str">
        <f t="shared" si="24"/>
        <v/>
      </c>
      <c r="F239" s="18" t="str">
        <f t="shared" si="29"/>
        <v/>
      </c>
      <c r="G239" s="17" t="str">
        <f t="shared" si="26"/>
        <v/>
      </c>
      <c r="H239" s="17" t="str">
        <f t="shared" si="27"/>
        <v/>
      </c>
      <c r="I239" s="29"/>
    </row>
    <row r="240" spans="1:9" x14ac:dyDescent="0.25">
      <c r="A240" s="22">
        <f t="shared" si="28"/>
        <v>233</v>
      </c>
      <c r="B240" s="14"/>
      <c r="C240" s="15" t="str">
        <f t="shared" si="22"/>
        <v/>
      </c>
      <c r="D240" s="16" t="str">
        <f t="shared" si="23"/>
        <v/>
      </c>
      <c r="E240" s="81" t="str">
        <f t="shared" si="24"/>
        <v/>
      </c>
      <c r="F240" s="18" t="str">
        <f t="shared" si="29"/>
        <v/>
      </c>
      <c r="G240" s="17" t="str">
        <f t="shared" si="26"/>
        <v/>
      </c>
      <c r="H240" s="17" t="str">
        <f t="shared" si="27"/>
        <v/>
      </c>
      <c r="I240" s="29"/>
    </row>
    <row r="241" spans="1:9" x14ac:dyDescent="0.25">
      <c r="A241" s="22">
        <f t="shared" si="28"/>
        <v>234</v>
      </c>
      <c r="B241" s="14"/>
      <c r="C241" s="15" t="str">
        <f t="shared" si="22"/>
        <v/>
      </c>
      <c r="D241" s="16" t="str">
        <f t="shared" si="23"/>
        <v/>
      </c>
      <c r="E241" s="81" t="str">
        <f t="shared" si="24"/>
        <v/>
      </c>
      <c r="F241" s="18" t="str">
        <f t="shared" si="29"/>
        <v/>
      </c>
      <c r="G241" s="17" t="str">
        <f t="shared" si="26"/>
        <v/>
      </c>
      <c r="H241" s="17" t="str">
        <f t="shared" si="27"/>
        <v/>
      </c>
      <c r="I241" s="29"/>
    </row>
    <row r="242" spans="1:9" x14ac:dyDescent="0.25">
      <c r="A242" s="22">
        <f t="shared" si="28"/>
        <v>235</v>
      </c>
      <c r="B242" s="14"/>
      <c r="C242" s="15" t="str">
        <f t="shared" si="22"/>
        <v/>
      </c>
      <c r="D242" s="16" t="str">
        <f t="shared" si="23"/>
        <v/>
      </c>
      <c r="E242" s="81" t="str">
        <f t="shared" si="24"/>
        <v/>
      </c>
      <c r="F242" s="18" t="str">
        <f t="shared" si="29"/>
        <v/>
      </c>
      <c r="G242" s="17" t="str">
        <f t="shared" si="26"/>
        <v/>
      </c>
      <c r="H242" s="17" t="str">
        <f t="shared" si="27"/>
        <v/>
      </c>
      <c r="I242" s="29"/>
    </row>
    <row r="243" spans="1:9" x14ac:dyDescent="0.25">
      <c r="A243" s="22">
        <f t="shared" si="28"/>
        <v>236</v>
      </c>
      <c r="B243" s="14"/>
      <c r="C243" s="15" t="str">
        <f t="shared" si="22"/>
        <v/>
      </c>
      <c r="D243" s="16" t="str">
        <f t="shared" si="23"/>
        <v/>
      </c>
      <c r="E243" s="81" t="str">
        <f t="shared" si="24"/>
        <v/>
      </c>
      <c r="F243" s="18" t="str">
        <f t="shared" si="29"/>
        <v/>
      </c>
      <c r="G243" s="17" t="str">
        <f t="shared" si="26"/>
        <v/>
      </c>
      <c r="H243" s="17" t="str">
        <f t="shared" si="27"/>
        <v/>
      </c>
      <c r="I243" s="29"/>
    </row>
    <row r="244" spans="1:9" x14ac:dyDescent="0.25">
      <c r="A244" s="22">
        <f t="shared" si="28"/>
        <v>237</v>
      </c>
      <c r="B244" s="14"/>
      <c r="C244" s="15" t="str">
        <f t="shared" si="22"/>
        <v/>
      </c>
      <c r="D244" s="16" t="str">
        <f t="shared" si="23"/>
        <v/>
      </c>
      <c r="E244" s="81" t="str">
        <f t="shared" si="24"/>
        <v/>
      </c>
      <c r="F244" s="18" t="str">
        <f t="shared" si="29"/>
        <v/>
      </c>
      <c r="G244" s="17" t="str">
        <f t="shared" si="26"/>
        <v/>
      </c>
      <c r="H244" s="17" t="str">
        <f t="shared" si="27"/>
        <v/>
      </c>
      <c r="I244" s="29"/>
    </row>
    <row r="245" spans="1:9" x14ac:dyDescent="0.25">
      <c r="A245" s="22">
        <f t="shared" si="28"/>
        <v>238</v>
      </c>
      <c r="B245" s="14"/>
      <c r="C245" s="15" t="str">
        <f t="shared" si="22"/>
        <v/>
      </c>
      <c r="D245" s="16" t="str">
        <f t="shared" si="23"/>
        <v/>
      </c>
      <c r="E245" s="81" t="str">
        <f t="shared" si="24"/>
        <v/>
      </c>
      <c r="F245" s="18" t="str">
        <f t="shared" si="29"/>
        <v/>
      </c>
      <c r="G245" s="17" t="str">
        <f t="shared" si="26"/>
        <v/>
      </c>
      <c r="H245" s="17" t="str">
        <f t="shared" si="27"/>
        <v/>
      </c>
      <c r="I245" s="29"/>
    </row>
    <row r="246" spans="1:9" x14ac:dyDescent="0.25">
      <c r="A246" s="22">
        <f t="shared" si="28"/>
        <v>239</v>
      </c>
      <c r="B246" s="14"/>
      <c r="C246" s="15" t="str">
        <f t="shared" si="22"/>
        <v/>
      </c>
      <c r="D246" s="16" t="str">
        <f t="shared" si="23"/>
        <v/>
      </c>
      <c r="E246" s="81" t="str">
        <f t="shared" si="24"/>
        <v/>
      </c>
      <c r="F246" s="18" t="str">
        <f t="shared" si="29"/>
        <v/>
      </c>
      <c r="G246" s="17" t="str">
        <f t="shared" si="26"/>
        <v/>
      </c>
      <c r="H246" s="17" t="str">
        <f t="shared" si="27"/>
        <v/>
      </c>
      <c r="I246" s="29"/>
    </row>
    <row r="247" spans="1:9" x14ac:dyDescent="0.25">
      <c r="A247" s="22">
        <f t="shared" si="28"/>
        <v>240</v>
      </c>
      <c r="B247" s="14"/>
      <c r="C247" s="15" t="str">
        <f t="shared" si="22"/>
        <v/>
      </c>
      <c r="D247" s="16" t="str">
        <f t="shared" si="23"/>
        <v/>
      </c>
      <c r="E247" s="81" t="str">
        <f t="shared" si="24"/>
        <v/>
      </c>
      <c r="F247" s="18" t="str">
        <f t="shared" si="29"/>
        <v/>
      </c>
      <c r="G247" s="17" t="str">
        <f t="shared" si="26"/>
        <v/>
      </c>
      <c r="H247" s="17" t="str">
        <f t="shared" si="27"/>
        <v/>
      </c>
      <c r="I247" s="29"/>
    </row>
    <row r="248" spans="1:9" x14ac:dyDescent="0.25">
      <c r="A248" s="22">
        <f t="shared" si="28"/>
        <v>241</v>
      </c>
      <c r="B248" s="14"/>
      <c r="C248" s="15" t="str">
        <f t="shared" si="22"/>
        <v/>
      </c>
      <c r="D248" s="16" t="str">
        <f t="shared" si="23"/>
        <v/>
      </c>
      <c r="E248" s="81" t="str">
        <f t="shared" si="24"/>
        <v/>
      </c>
      <c r="F248" s="18" t="str">
        <f t="shared" si="29"/>
        <v/>
      </c>
      <c r="G248" s="17" t="str">
        <f t="shared" si="26"/>
        <v/>
      </c>
      <c r="H248" s="17" t="str">
        <f t="shared" si="27"/>
        <v/>
      </c>
      <c r="I248" s="29"/>
    </row>
    <row r="249" spans="1:9" x14ac:dyDescent="0.25">
      <c r="A249" s="22">
        <f t="shared" si="28"/>
        <v>242</v>
      </c>
      <c r="B249" s="14"/>
      <c r="C249" s="15" t="str">
        <f t="shared" si="22"/>
        <v/>
      </c>
      <c r="D249" s="16" t="str">
        <f t="shared" si="23"/>
        <v/>
      </c>
      <c r="E249" s="81" t="str">
        <f t="shared" si="24"/>
        <v/>
      </c>
      <c r="F249" s="18" t="str">
        <f t="shared" si="29"/>
        <v/>
      </c>
      <c r="G249" s="17" t="str">
        <f t="shared" si="26"/>
        <v/>
      </c>
      <c r="H249" s="17" t="str">
        <f t="shared" si="27"/>
        <v/>
      </c>
      <c r="I249" s="29"/>
    </row>
    <row r="250" spans="1:9" x14ac:dyDescent="0.25">
      <c r="A250" s="22">
        <f t="shared" si="28"/>
        <v>243</v>
      </c>
      <c r="B250" s="14"/>
      <c r="C250" s="15" t="str">
        <f t="shared" si="22"/>
        <v/>
      </c>
      <c r="D250" s="16" t="str">
        <f t="shared" si="23"/>
        <v/>
      </c>
      <c r="E250" s="81" t="str">
        <f t="shared" si="24"/>
        <v/>
      </c>
      <c r="F250" s="18" t="str">
        <f t="shared" si="29"/>
        <v/>
      </c>
      <c r="G250" s="17" t="str">
        <f t="shared" si="26"/>
        <v/>
      </c>
      <c r="H250" s="17" t="str">
        <f t="shared" si="27"/>
        <v/>
      </c>
      <c r="I250" s="29"/>
    </row>
    <row r="251" spans="1:9" x14ac:dyDescent="0.25">
      <c r="A251" s="22">
        <f t="shared" si="28"/>
        <v>244</v>
      </c>
      <c r="B251" s="14"/>
      <c r="C251" s="15" t="str">
        <f t="shared" si="22"/>
        <v/>
      </c>
      <c r="D251" s="16" t="str">
        <f t="shared" si="23"/>
        <v/>
      </c>
      <c r="E251" s="81" t="str">
        <f t="shared" si="24"/>
        <v/>
      </c>
      <c r="F251" s="18" t="str">
        <f t="shared" si="29"/>
        <v/>
      </c>
      <c r="G251" s="17" t="str">
        <f t="shared" si="26"/>
        <v/>
      </c>
      <c r="H251" s="17" t="str">
        <f t="shared" si="27"/>
        <v/>
      </c>
      <c r="I251" s="29"/>
    </row>
    <row r="252" spans="1:9" x14ac:dyDescent="0.25">
      <c r="A252" s="22">
        <f t="shared" si="28"/>
        <v>245</v>
      </c>
      <c r="B252" s="14"/>
      <c r="C252" s="15" t="str">
        <f t="shared" si="22"/>
        <v/>
      </c>
      <c r="D252" s="16" t="str">
        <f t="shared" si="23"/>
        <v/>
      </c>
      <c r="E252" s="81" t="str">
        <f t="shared" si="24"/>
        <v/>
      </c>
      <c r="F252" s="18" t="str">
        <f t="shared" si="29"/>
        <v/>
      </c>
      <c r="G252" s="17" t="str">
        <f t="shared" si="26"/>
        <v/>
      </c>
      <c r="H252" s="17" t="str">
        <f t="shared" si="27"/>
        <v/>
      </c>
      <c r="I252" s="29"/>
    </row>
    <row r="253" spans="1:9" x14ac:dyDescent="0.25">
      <c r="A253" s="22">
        <f t="shared" si="28"/>
        <v>246</v>
      </c>
      <c r="B253" s="14"/>
      <c r="C253" s="15" t="str">
        <f t="shared" si="22"/>
        <v/>
      </c>
      <c r="D253" s="16" t="str">
        <f t="shared" si="23"/>
        <v/>
      </c>
      <c r="E253" s="81" t="str">
        <f t="shared" si="24"/>
        <v/>
      </c>
      <c r="F253" s="18" t="str">
        <f t="shared" si="29"/>
        <v/>
      </c>
      <c r="G253" s="17" t="str">
        <f t="shared" si="26"/>
        <v/>
      </c>
      <c r="H253" s="17" t="str">
        <f t="shared" si="27"/>
        <v/>
      </c>
      <c r="I253" s="29"/>
    </row>
    <row r="254" spans="1:9" x14ac:dyDescent="0.25">
      <c r="A254" s="22">
        <f t="shared" si="28"/>
        <v>247</v>
      </c>
      <c r="B254" s="14"/>
      <c r="C254" s="15" t="str">
        <f t="shared" si="22"/>
        <v/>
      </c>
      <c r="D254" s="16" t="str">
        <f t="shared" si="23"/>
        <v/>
      </c>
      <c r="E254" s="81" t="str">
        <f t="shared" si="24"/>
        <v/>
      </c>
      <c r="F254" s="18" t="str">
        <f t="shared" si="29"/>
        <v/>
      </c>
      <c r="G254" s="17" t="str">
        <f t="shared" si="26"/>
        <v/>
      </c>
      <c r="H254" s="17" t="str">
        <f t="shared" si="27"/>
        <v/>
      </c>
      <c r="I254" s="29"/>
    </row>
    <row r="255" spans="1:9" x14ac:dyDescent="0.25">
      <c r="A255" s="22">
        <f t="shared" si="28"/>
        <v>248</v>
      </c>
      <c r="B255" s="14"/>
      <c r="C255" s="15" t="str">
        <f t="shared" si="22"/>
        <v/>
      </c>
      <c r="D255" s="16" t="str">
        <f t="shared" si="23"/>
        <v/>
      </c>
      <c r="E255" s="81" t="str">
        <f t="shared" si="24"/>
        <v/>
      </c>
      <c r="F255" s="18" t="str">
        <f t="shared" si="29"/>
        <v/>
      </c>
      <c r="G255" s="17" t="str">
        <f t="shared" si="26"/>
        <v/>
      </c>
      <c r="H255" s="17" t="str">
        <f t="shared" si="27"/>
        <v/>
      </c>
      <c r="I255" s="29"/>
    </row>
    <row r="256" spans="1:9" x14ac:dyDescent="0.25">
      <c r="A256" s="22">
        <f t="shared" si="28"/>
        <v>249</v>
      </c>
      <c r="B256" s="14"/>
      <c r="C256" s="15" t="str">
        <f t="shared" si="22"/>
        <v/>
      </c>
      <c r="D256" s="16" t="str">
        <f t="shared" si="23"/>
        <v/>
      </c>
      <c r="E256" s="81" t="str">
        <f t="shared" si="24"/>
        <v/>
      </c>
      <c r="F256" s="18" t="str">
        <f t="shared" si="29"/>
        <v/>
      </c>
      <c r="G256" s="17" t="str">
        <f t="shared" si="26"/>
        <v/>
      </c>
      <c r="H256" s="17" t="str">
        <f t="shared" si="27"/>
        <v/>
      </c>
      <c r="I256" s="29"/>
    </row>
    <row r="257" spans="1:9" x14ac:dyDescent="0.25">
      <c r="A257" s="22">
        <f t="shared" si="28"/>
        <v>250</v>
      </c>
      <c r="B257" s="14"/>
      <c r="C257" s="15" t="str">
        <f t="shared" si="22"/>
        <v/>
      </c>
      <c r="D257" s="16" t="str">
        <f t="shared" si="23"/>
        <v/>
      </c>
      <c r="E257" s="81" t="str">
        <f t="shared" si="24"/>
        <v/>
      </c>
      <c r="F257" s="18" t="str">
        <f t="shared" si="29"/>
        <v/>
      </c>
      <c r="G257" s="17" t="str">
        <f t="shared" si="26"/>
        <v/>
      </c>
      <c r="H257" s="17" t="str">
        <f t="shared" si="27"/>
        <v/>
      </c>
      <c r="I257" s="29"/>
    </row>
    <row r="258" spans="1:9" x14ac:dyDescent="0.25">
      <c r="A258" s="22">
        <f t="shared" si="28"/>
        <v>251</v>
      </c>
      <c r="B258" s="14"/>
      <c r="C258" s="15" t="str">
        <f t="shared" si="22"/>
        <v/>
      </c>
      <c r="D258" s="16" t="str">
        <f t="shared" si="23"/>
        <v/>
      </c>
      <c r="E258" s="81" t="str">
        <f t="shared" si="24"/>
        <v/>
      </c>
      <c r="F258" s="18" t="str">
        <f t="shared" si="29"/>
        <v/>
      </c>
      <c r="G258" s="17" t="str">
        <f t="shared" si="26"/>
        <v/>
      </c>
      <c r="H258" s="17" t="str">
        <f t="shared" si="27"/>
        <v/>
      </c>
      <c r="I258" s="29"/>
    </row>
    <row r="259" spans="1:9" x14ac:dyDescent="0.25">
      <c r="A259" s="22">
        <f t="shared" si="28"/>
        <v>252</v>
      </c>
      <c r="B259" s="14"/>
      <c r="C259" s="15" t="str">
        <f t="shared" si="22"/>
        <v/>
      </c>
      <c r="D259" s="16" t="str">
        <f t="shared" si="23"/>
        <v/>
      </c>
      <c r="E259" s="81" t="str">
        <f t="shared" si="24"/>
        <v/>
      </c>
      <c r="F259" s="18" t="str">
        <f t="shared" si="29"/>
        <v/>
      </c>
      <c r="G259" s="17" t="str">
        <f t="shared" si="26"/>
        <v/>
      </c>
      <c r="H259" s="17" t="str">
        <f t="shared" si="27"/>
        <v/>
      </c>
      <c r="I259" s="29"/>
    </row>
    <row r="260" spans="1:9" x14ac:dyDescent="0.25">
      <c r="B260" s="26"/>
      <c r="C260" s="27"/>
      <c r="D260" s="28"/>
      <c r="I260" s="29"/>
    </row>
    <row r="261" spans="1:9" x14ac:dyDescent="0.25">
      <c r="B261" s="26"/>
      <c r="C261" s="27"/>
      <c r="D261" s="28"/>
    </row>
    <row r="262" spans="1:9" x14ac:dyDescent="0.25">
      <c r="B262" s="26"/>
      <c r="C262" s="27"/>
      <c r="D262" s="28"/>
    </row>
    <row r="263" spans="1:9" x14ac:dyDescent="0.25">
      <c r="B263" s="26"/>
      <c r="C263" s="27"/>
      <c r="D263" s="28"/>
    </row>
    <row r="264" spans="1:9" x14ac:dyDescent="0.25">
      <c r="B264" s="26"/>
      <c r="C264" s="27"/>
      <c r="D264" s="28"/>
    </row>
    <row r="265" spans="1:9" x14ac:dyDescent="0.25">
      <c r="B265" s="26"/>
      <c r="C265" s="27"/>
      <c r="D265" s="28"/>
    </row>
    <row r="266" spans="1:9" x14ac:dyDescent="0.25">
      <c r="B266" s="26"/>
      <c r="C266" s="27"/>
      <c r="D266" s="28"/>
    </row>
    <row r="267" spans="1:9" x14ac:dyDescent="0.25">
      <c r="B267" s="26"/>
      <c r="C267" s="27"/>
      <c r="D267" s="28"/>
    </row>
    <row r="268" spans="1:9" x14ac:dyDescent="0.25">
      <c r="B268" s="26"/>
      <c r="C268" s="27"/>
      <c r="D268" s="28"/>
    </row>
    <row r="269" spans="1:9" x14ac:dyDescent="0.25">
      <c r="B269" s="26"/>
      <c r="C269" s="27"/>
      <c r="D269" s="28"/>
    </row>
    <row r="270" spans="1:9" x14ac:dyDescent="0.25">
      <c r="B270" s="26"/>
      <c r="C270" s="27"/>
      <c r="D270" s="28"/>
    </row>
    <row r="271" spans="1:9" x14ac:dyDescent="0.25">
      <c r="B271" s="26"/>
      <c r="C271" s="27"/>
      <c r="D271" s="28"/>
    </row>
    <row r="272" spans="1:9" x14ac:dyDescent="0.25">
      <c r="B272" s="26"/>
      <c r="C272" s="27"/>
      <c r="D272" s="28"/>
    </row>
    <row r="273" spans="2:4" x14ac:dyDescent="0.25">
      <c r="B273" s="26"/>
      <c r="C273" s="27"/>
      <c r="D273" s="28"/>
    </row>
    <row r="274" spans="2:4" x14ac:dyDescent="0.25">
      <c r="B274" s="26"/>
      <c r="C274" s="27"/>
      <c r="D274" s="28"/>
    </row>
    <row r="275" spans="2:4" x14ac:dyDescent="0.25">
      <c r="B275" s="26"/>
      <c r="C275" s="27"/>
      <c r="D275" s="28"/>
    </row>
    <row r="276" spans="2:4" x14ac:dyDescent="0.25">
      <c r="B276" s="26"/>
      <c r="C276" s="27"/>
      <c r="D276" s="28"/>
    </row>
    <row r="277" spans="2:4" x14ac:dyDescent="0.25">
      <c r="B277" s="26"/>
      <c r="C277" s="27"/>
      <c r="D277" s="28"/>
    </row>
    <row r="278" spans="2:4" x14ac:dyDescent="0.25">
      <c r="B278" s="26"/>
      <c r="C278" s="27"/>
      <c r="D278" s="28"/>
    </row>
    <row r="279" spans="2:4" x14ac:dyDescent="0.25">
      <c r="B279" s="26"/>
      <c r="C279" s="27"/>
      <c r="D279" s="28"/>
    </row>
    <row r="280" spans="2:4" x14ac:dyDescent="0.25">
      <c r="B280" s="26"/>
      <c r="C280" s="27"/>
      <c r="D280" s="28"/>
    </row>
    <row r="281" spans="2:4" x14ac:dyDescent="0.25">
      <c r="B281" s="26"/>
      <c r="C281" s="27"/>
      <c r="D281" s="28"/>
    </row>
    <row r="282" spans="2:4" x14ac:dyDescent="0.25">
      <c r="B282" s="26"/>
      <c r="C282" s="27"/>
      <c r="D282" s="28"/>
    </row>
    <row r="283" spans="2:4" x14ac:dyDescent="0.25">
      <c r="B283" s="26"/>
      <c r="C283" s="27"/>
      <c r="D283" s="28"/>
    </row>
    <row r="284" spans="2:4" x14ac:dyDescent="0.25">
      <c r="B284" s="26"/>
      <c r="C284" s="27"/>
      <c r="D284" s="28"/>
    </row>
    <row r="285" spans="2:4" x14ac:dyDescent="0.25">
      <c r="B285" s="26"/>
      <c r="C285" s="27"/>
      <c r="D285" s="28"/>
    </row>
    <row r="286" spans="2:4" x14ac:dyDescent="0.25">
      <c r="B286" s="26"/>
      <c r="C286" s="27"/>
      <c r="D286" s="28"/>
    </row>
    <row r="287" spans="2:4" x14ac:dyDescent="0.25">
      <c r="B287" s="26"/>
      <c r="C287" s="27"/>
      <c r="D287" s="28"/>
    </row>
    <row r="288" spans="2:4" x14ac:dyDescent="0.25">
      <c r="B288" s="26"/>
      <c r="C288" s="27"/>
      <c r="D288" s="28"/>
    </row>
    <row r="289" spans="2:4" x14ac:dyDescent="0.25">
      <c r="B289" s="26"/>
      <c r="C289" s="27"/>
      <c r="D289" s="28"/>
    </row>
    <row r="290" spans="2:4" x14ac:dyDescent="0.25">
      <c r="B290" s="26"/>
      <c r="C290" s="27"/>
      <c r="D290" s="28"/>
    </row>
    <row r="291" spans="2:4" x14ac:dyDescent="0.25">
      <c r="B291" s="26"/>
      <c r="C291" s="27"/>
      <c r="D291" s="28"/>
    </row>
    <row r="292" spans="2:4" x14ac:dyDescent="0.25">
      <c r="B292" s="26"/>
      <c r="C292" s="27"/>
      <c r="D292" s="28"/>
    </row>
    <row r="293" spans="2:4" x14ac:dyDescent="0.25">
      <c r="B293" s="26"/>
      <c r="C293" s="27"/>
      <c r="D293" s="28"/>
    </row>
    <row r="294" spans="2:4" x14ac:dyDescent="0.25">
      <c r="B294" s="26"/>
      <c r="C294" s="27"/>
      <c r="D294" s="28"/>
    </row>
    <row r="295" spans="2:4" x14ac:dyDescent="0.25">
      <c r="B295" s="26"/>
      <c r="C295" s="27"/>
      <c r="D295" s="28"/>
    </row>
    <row r="296" spans="2:4" x14ac:dyDescent="0.25">
      <c r="B296" s="26"/>
      <c r="C296" s="27"/>
      <c r="D296" s="28"/>
    </row>
    <row r="297" spans="2:4" x14ac:dyDescent="0.25">
      <c r="B297" s="26"/>
      <c r="C297" s="27"/>
      <c r="D297" s="28"/>
    </row>
    <row r="298" spans="2:4" x14ac:dyDescent="0.25">
      <c r="B298" s="26"/>
      <c r="C298" s="27"/>
      <c r="D298" s="28"/>
    </row>
    <row r="299" spans="2:4" x14ac:dyDescent="0.25">
      <c r="B299" s="26"/>
      <c r="C299" s="27"/>
      <c r="D299" s="28"/>
    </row>
    <row r="300" spans="2:4" x14ac:dyDescent="0.25">
      <c r="B300" s="26"/>
      <c r="C300" s="27"/>
      <c r="D300" s="28"/>
    </row>
    <row r="301" spans="2:4" x14ac:dyDescent="0.25">
      <c r="B301" s="26"/>
      <c r="C301" s="27"/>
      <c r="D301" s="28"/>
    </row>
    <row r="302" spans="2:4" x14ac:dyDescent="0.25">
      <c r="B302" s="26"/>
      <c r="C302" s="27"/>
      <c r="D302" s="28"/>
    </row>
    <row r="303" spans="2:4" x14ac:dyDescent="0.25">
      <c r="B303" s="26"/>
      <c r="C303" s="27"/>
      <c r="D303" s="28"/>
    </row>
    <row r="304" spans="2:4" x14ac:dyDescent="0.25">
      <c r="B304" s="26"/>
      <c r="C304" s="27"/>
      <c r="D304" s="28"/>
    </row>
    <row r="305" spans="2:4" x14ac:dyDescent="0.25">
      <c r="B305" s="26"/>
      <c r="C305" s="27"/>
      <c r="D305" s="28"/>
    </row>
    <row r="306" spans="2:4" x14ac:dyDescent="0.25">
      <c r="B306" s="26"/>
      <c r="C306" s="27"/>
      <c r="D306" s="28"/>
    </row>
    <row r="307" spans="2:4" x14ac:dyDescent="0.25">
      <c r="B307" s="26"/>
      <c r="C307" s="27"/>
      <c r="D307" s="28"/>
    </row>
    <row r="308" spans="2:4" x14ac:dyDescent="0.25">
      <c r="B308" s="26"/>
      <c r="C308" s="27"/>
      <c r="D308" s="28"/>
    </row>
    <row r="309" spans="2:4" x14ac:dyDescent="0.25">
      <c r="B309" s="26"/>
      <c r="C309" s="27"/>
      <c r="D309" s="28"/>
    </row>
    <row r="310" spans="2:4" x14ac:dyDescent="0.25">
      <c r="B310" s="26"/>
      <c r="C310" s="27"/>
      <c r="D310" s="28"/>
    </row>
    <row r="311" spans="2:4" x14ac:dyDescent="0.25">
      <c r="B311" s="26"/>
      <c r="C311" s="27"/>
      <c r="D311" s="28"/>
    </row>
    <row r="312" spans="2:4" x14ac:dyDescent="0.25">
      <c r="B312" s="26"/>
      <c r="C312" s="27"/>
      <c r="D312" s="28"/>
    </row>
    <row r="313" spans="2:4" x14ac:dyDescent="0.25">
      <c r="B313" s="26"/>
      <c r="C313" s="27"/>
      <c r="D313" s="28"/>
    </row>
    <row r="314" spans="2:4" x14ac:dyDescent="0.25">
      <c r="B314" s="26"/>
      <c r="C314" s="27"/>
      <c r="D314" s="28"/>
    </row>
    <row r="315" spans="2:4" x14ac:dyDescent="0.25">
      <c r="B315" s="26"/>
      <c r="C315" s="27"/>
      <c r="D315" s="28"/>
    </row>
    <row r="316" spans="2:4" x14ac:dyDescent="0.25">
      <c r="B316" s="26"/>
      <c r="C316" s="27"/>
      <c r="D316" s="28"/>
    </row>
    <row r="317" spans="2:4" x14ac:dyDescent="0.25">
      <c r="B317" s="26"/>
      <c r="C317" s="27"/>
      <c r="D317" s="28"/>
    </row>
    <row r="318" spans="2:4" x14ac:dyDescent="0.25">
      <c r="B318" s="26"/>
      <c r="C318" s="27"/>
      <c r="D318" s="28"/>
    </row>
    <row r="319" spans="2:4" x14ac:dyDescent="0.25">
      <c r="B319" s="26"/>
      <c r="C319" s="27"/>
      <c r="D319" s="28"/>
    </row>
    <row r="320" spans="2:4" x14ac:dyDescent="0.25">
      <c r="B320" s="26"/>
      <c r="C320" s="27"/>
      <c r="D320" s="28"/>
    </row>
    <row r="321" spans="2:4" x14ac:dyDescent="0.25">
      <c r="B321" s="26"/>
      <c r="C321" s="27"/>
      <c r="D321" s="28"/>
    </row>
    <row r="322" spans="2:4" x14ac:dyDescent="0.25">
      <c r="B322" s="26"/>
      <c r="C322" s="27"/>
      <c r="D322" s="28"/>
    </row>
    <row r="323" spans="2:4" x14ac:dyDescent="0.25">
      <c r="B323" s="26"/>
      <c r="C323" s="27"/>
      <c r="D323" s="28"/>
    </row>
    <row r="324" spans="2:4" x14ac:dyDescent="0.25">
      <c r="B324" s="26"/>
      <c r="C324" s="27"/>
      <c r="D324" s="28"/>
    </row>
    <row r="325" spans="2:4" x14ac:dyDescent="0.25">
      <c r="B325" s="26"/>
      <c r="C325" s="27"/>
      <c r="D325" s="28"/>
    </row>
    <row r="326" spans="2:4" x14ac:dyDescent="0.25">
      <c r="B326" s="26"/>
      <c r="C326" s="27"/>
      <c r="D326" s="28"/>
    </row>
    <row r="327" spans="2:4" x14ac:dyDescent="0.25">
      <c r="B327" s="26"/>
      <c r="C327" s="27"/>
      <c r="D327" s="28"/>
    </row>
    <row r="328" spans="2:4" x14ac:dyDescent="0.25">
      <c r="B328" s="26"/>
      <c r="C328" s="27"/>
      <c r="D328" s="28"/>
    </row>
    <row r="329" spans="2:4" x14ac:dyDescent="0.25">
      <c r="B329" s="26"/>
      <c r="C329" s="27"/>
      <c r="D329" s="28"/>
    </row>
    <row r="330" spans="2:4" x14ac:dyDescent="0.25">
      <c r="B330" s="26"/>
      <c r="C330" s="27"/>
      <c r="D330" s="28"/>
    </row>
    <row r="331" spans="2:4" x14ac:dyDescent="0.25">
      <c r="B331" s="26"/>
      <c r="C331" s="27"/>
      <c r="D331" s="28"/>
    </row>
    <row r="332" spans="2:4" x14ac:dyDescent="0.25">
      <c r="B332" s="26"/>
      <c r="C332" s="27"/>
      <c r="D332" s="28"/>
    </row>
    <row r="333" spans="2:4" x14ac:dyDescent="0.25">
      <c r="B333" s="26"/>
      <c r="C333" s="27"/>
      <c r="D333" s="28"/>
    </row>
    <row r="334" spans="2:4" x14ac:dyDescent="0.25">
      <c r="B334" s="26"/>
      <c r="C334" s="27"/>
      <c r="D334" s="28"/>
    </row>
    <row r="335" spans="2:4" x14ac:dyDescent="0.25">
      <c r="B335" s="26"/>
      <c r="C335" s="27"/>
      <c r="D335" s="28"/>
    </row>
    <row r="336" spans="2:4" x14ac:dyDescent="0.25">
      <c r="B336" s="26"/>
      <c r="C336" s="27"/>
      <c r="D336" s="28"/>
    </row>
    <row r="337" spans="2:4" x14ac:dyDescent="0.25">
      <c r="B337" s="26"/>
      <c r="C337" s="27"/>
      <c r="D337" s="28"/>
    </row>
    <row r="338" spans="2:4" x14ac:dyDescent="0.25">
      <c r="B338" s="26"/>
      <c r="C338" s="27"/>
      <c r="D338" s="28"/>
    </row>
    <row r="339" spans="2:4" x14ac:dyDescent="0.25">
      <c r="B339" s="26"/>
      <c r="C339" s="27"/>
      <c r="D339" s="28"/>
    </row>
    <row r="340" spans="2:4" x14ac:dyDescent="0.25">
      <c r="B340" s="26"/>
      <c r="C340" s="27"/>
      <c r="D340" s="28"/>
    </row>
    <row r="341" spans="2:4" x14ac:dyDescent="0.25">
      <c r="B341" s="26"/>
      <c r="C341" s="27"/>
      <c r="D341" s="28"/>
    </row>
    <row r="342" spans="2:4" x14ac:dyDescent="0.25">
      <c r="B342" s="26"/>
      <c r="C342" s="27"/>
      <c r="D342" s="28"/>
    </row>
    <row r="343" spans="2:4" x14ac:dyDescent="0.25">
      <c r="B343" s="26"/>
      <c r="C343" s="27"/>
      <c r="D343" s="28"/>
    </row>
    <row r="344" spans="2:4" x14ac:dyDescent="0.25">
      <c r="B344" s="26"/>
      <c r="C344" s="27"/>
      <c r="D344" s="28"/>
    </row>
    <row r="345" spans="2:4" x14ac:dyDescent="0.25">
      <c r="B345" s="26"/>
      <c r="C345" s="27"/>
      <c r="D345" s="28"/>
    </row>
    <row r="346" spans="2:4" x14ac:dyDescent="0.25">
      <c r="B346" s="26"/>
      <c r="C346" s="27"/>
      <c r="D346" s="28"/>
    </row>
    <row r="347" spans="2:4" x14ac:dyDescent="0.25">
      <c r="B347" s="26"/>
      <c r="C347" s="27"/>
      <c r="D347" s="28"/>
    </row>
    <row r="348" spans="2:4" x14ac:dyDescent="0.25">
      <c r="B348" s="26"/>
      <c r="C348" s="27"/>
      <c r="D348" s="28"/>
    </row>
    <row r="349" spans="2:4" x14ac:dyDescent="0.25">
      <c r="B349" s="26"/>
      <c r="C349" s="27"/>
      <c r="D349" s="28"/>
    </row>
    <row r="350" spans="2:4" x14ac:dyDescent="0.25">
      <c r="B350" s="26"/>
      <c r="C350" s="27"/>
      <c r="D350" s="28"/>
    </row>
    <row r="351" spans="2:4" x14ac:dyDescent="0.25">
      <c r="B351" s="26"/>
      <c r="C351" s="27"/>
      <c r="D351" s="28"/>
    </row>
    <row r="352" spans="2:4" x14ac:dyDescent="0.25">
      <c r="B352" s="26"/>
      <c r="C352" s="27"/>
      <c r="D352" s="28"/>
    </row>
    <row r="353" spans="2:4" x14ac:dyDescent="0.25">
      <c r="B353" s="26"/>
      <c r="C353" s="27"/>
      <c r="D353" s="28"/>
    </row>
  </sheetData>
  <autoFilter ref="A7:I308" xr:uid="{00000000-0009-0000-0000-000000000000}">
    <sortState xmlns:xlrd2="http://schemas.microsoft.com/office/spreadsheetml/2017/richdata2" ref="A66:K153">
      <sortCondition ref="J7:J155"/>
    </sortState>
  </autoFilter>
  <mergeCells count="3">
    <mergeCell ref="A2:I2"/>
    <mergeCell ref="A1:I1"/>
    <mergeCell ref="A4:I4"/>
  </mergeCells>
  <phoneticPr fontId="11" type="noConversion"/>
  <dataValidations count="1">
    <dataValidation type="date" operator="greaterThan" allowBlank="1" showInputMessage="1" showErrorMessage="1" sqref="F3" xr:uid="{00000000-0002-0000-0000-000000000000}">
      <formula1>1</formula1>
    </dataValidation>
  </dataValidations>
  <printOptions horizontalCentered="1"/>
  <pageMargins left="0.74803149606299213" right="0.74803149606299213" top="0.78740157480314965" bottom="0.59055118110236227" header="0.51181102362204722" footer="0.51181102362204722"/>
  <pageSetup paperSize="9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 filterMode="1">
    <tabColor rgb="FFFFFF00"/>
  </sheetPr>
  <dimension ref="A1:U405"/>
  <sheetViews>
    <sheetView zoomScale="130" zoomScaleNormal="130" workbookViewId="0">
      <pane ySplit="7" topLeftCell="A177" activePane="bottomLeft" state="frozen"/>
      <selection activeCell="G5" sqref="G5"/>
      <selection pane="bottomLeft" activeCell="H11" sqref="H11"/>
    </sheetView>
  </sheetViews>
  <sheetFormatPr defaultColWidth="9.109375" defaultRowHeight="18" x14ac:dyDescent="0.35"/>
  <cols>
    <col min="1" max="1" width="7.33203125" style="60" customWidth="1"/>
    <col min="2" max="2" width="6.5546875" style="40" customWidth="1"/>
    <col min="3" max="3" width="12.88671875" style="99" customWidth="1"/>
    <col min="4" max="4" width="14.44140625" style="45" customWidth="1"/>
    <col min="5" max="5" width="6.5546875" style="40" customWidth="1"/>
    <col min="6" max="6" width="7.6640625" style="77" customWidth="1"/>
    <col min="7" max="7" width="15.6640625" style="39" customWidth="1"/>
    <col min="8" max="8" width="33.33203125" style="39" customWidth="1"/>
    <col min="9" max="9" width="7" style="44" customWidth="1"/>
    <col min="10" max="10" width="19.6640625" style="44" customWidth="1"/>
    <col min="11" max="11" width="16.44140625" style="38" customWidth="1"/>
    <col min="12" max="12" width="11.5546875" style="123" customWidth="1"/>
    <col min="13" max="13" width="3.88671875" style="39" customWidth="1"/>
    <col min="14" max="14" width="26.6640625" style="40" customWidth="1"/>
    <col min="15" max="15" width="15" style="39" customWidth="1"/>
    <col min="16" max="16384" width="9.109375" style="39"/>
  </cols>
  <sheetData>
    <row r="1" spans="1:16" x14ac:dyDescent="0.35">
      <c r="A1" s="152" t="s">
        <v>240</v>
      </c>
      <c r="B1" s="152"/>
      <c r="C1" s="152"/>
      <c r="D1" s="156"/>
      <c r="E1" s="152"/>
      <c r="F1" s="152"/>
      <c r="G1" s="152"/>
      <c r="H1" s="152"/>
      <c r="I1" s="152"/>
      <c r="J1" s="152"/>
      <c r="K1" s="72"/>
    </row>
    <row r="2" spans="1:16" ht="14.1" customHeight="1" x14ac:dyDescent="0.35">
      <c r="A2" s="152" t="s">
        <v>162</v>
      </c>
      <c r="B2" s="152"/>
      <c r="C2" s="152"/>
      <c r="D2" s="156"/>
      <c r="E2" s="152"/>
      <c r="F2" s="152"/>
      <c r="G2" s="152"/>
      <c r="H2" s="152"/>
      <c r="I2" s="152"/>
      <c r="J2" s="152"/>
      <c r="K2" s="73"/>
      <c r="M2" s="154" t="s">
        <v>8</v>
      </c>
      <c r="N2" s="154"/>
      <c r="O2" s="42">
        <v>2</v>
      </c>
      <c r="P2" s="43" t="s">
        <v>8</v>
      </c>
    </row>
    <row r="3" spans="1:16" ht="14.1" customHeight="1" x14ac:dyDescent="0.35">
      <c r="A3" s="70" t="s">
        <v>19</v>
      </c>
      <c r="B3" s="5"/>
      <c r="C3" s="98"/>
      <c r="D3" s="30"/>
      <c r="E3" s="1"/>
      <c r="F3" s="71"/>
      <c r="G3" s="2"/>
      <c r="H3" s="111"/>
      <c r="I3" s="6"/>
      <c r="J3" s="6" t="s">
        <v>241</v>
      </c>
      <c r="K3" s="72"/>
      <c r="M3" s="154" t="s">
        <v>9</v>
      </c>
      <c r="N3" s="154"/>
      <c r="O3" s="42">
        <v>7</v>
      </c>
      <c r="P3" s="46" t="s">
        <v>11</v>
      </c>
    </row>
    <row r="4" spans="1:16" ht="14.1" customHeight="1" x14ac:dyDescent="0.35">
      <c r="A4" s="157" t="s">
        <v>24</v>
      </c>
      <c r="B4" s="157"/>
      <c r="C4" s="157"/>
      <c r="D4" s="157"/>
      <c r="E4" s="157"/>
      <c r="F4" s="157"/>
      <c r="G4" s="157"/>
      <c r="H4" s="157"/>
      <c r="I4" s="157"/>
      <c r="J4" s="157"/>
      <c r="K4" s="157"/>
      <c r="M4" s="47"/>
      <c r="N4" s="47"/>
      <c r="O4" s="42"/>
      <c r="P4" s="46"/>
    </row>
    <row r="5" spans="1:16" ht="14.1" customHeight="1" x14ac:dyDescent="0.35">
      <c r="A5" s="41"/>
      <c r="B5" s="36"/>
      <c r="E5" s="44"/>
      <c r="F5" s="74"/>
      <c r="H5" s="112"/>
      <c r="M5" s="47"/>
      <c r="N5" s="47"/>
      <c r="O5" s="42"/>
      <c r="P5" s="46"/>
    </row>
    <row r="6" spans="1:16" s="40" customFormat="1" ht="14.1" customHeight="1" x14ac:dyDescent="0.35">
      <c r="A6" s="48">
        <v>4</v>
      </c>
      <c r="B6" s="49">
        <v>1</v>
      </c>
      <c r="C6" s="100">
        <v>2</v>
      </c>
      <c r="D6" s="106">
        <v>3</v>
      </c>
      <c r="E6" s="49">
        <v>4</v>
      </c>
      <c r="F6" s="75">
        <v>5</v>
      </c>
      <c r="G6" s="49">
        <v>6</v>
      </c>
      <c r="H6" s="96">
        <v>7</v>
      </c>
      <c r="I6" s="50">
        <v>8</v>
      </c>
      <c r="J6" s="49">
        <v>9</v>
      </c>
      <c r="L6" s="124"/>
      <c r="M6" s="155" t="s">
        <v>10</v>
      </c>
      <c r="N6" s="155"/>
      <c r="O6" s="42">
        <v>2</v>
      </c>
      <c r="P6" s="46" t="s">
        <v>12</v>
      </c>
    </row>
    <row r="7" spans="1:16" s="40" customFormat="1" thickBot="1" x14ac:dyDescent="0.35">
      <c r="A7" s="51" t="s">
        <v>7</v>
      </c>
      <c r="B7" s="130" t="s">
        <v>0</v>
      </c>
      <c r="C7" s="131" t="s">
        <v>1</v>
      </c>
      <c r="D7" s="132" t="s">
        <v>2</v>
      </c>
      <c r="E7" s="130" t="s">
        <v>8</v>
      </c>
      <c r="F7" s="133" t="s">
        <v>3</v>
      </c>
      <c r="G7" s="130" t="s">
        <v>4</v>
      </c>
      <c r="H7" s="120" t="s">
        <v>5</v>
      </c>
      <c r="I7" s="130" t="s">
        <v>10</v>
      </c>
      <c r="J7" s="131" t="s">
        <v>9</v>
      </c>
      <c r="K7" s="120"/>
      <c r="L7" s="125"/>
      <c r="M7" s="66" t="s">
        <v>15</v>
      </c>
      <c r="N7" s="66" t="s">
        <v>13</v>
      </c>
      <c r="O7" s="66" t="s">
        <v>14</v>
      </c>
      <c r="P7" s="66" t="s">
        <v>16</v>
      </c>
    </row>
    <row r="8" spans="1:16" ht="15.75" hidden="1" customHeight="1" thickBot="1" x14ac:dyDescent="0.35">
      <c r="A8" s="52">
        <v>1</v>
      </c>
      <c r="B8" s="64">
        <v>1</v>
      </c>
      <c r="C8" s="126" t="s">
        <v>66</v>
      </c>
      <c r="D8" s="127" t="s">
        <v>256</v>
      </c>
      <c r="E8" s="128" t="s">
        <v>11</v>
      </c>
      <c r="F8" s="128">
        <v>1969</v>
      </c>
      <c r="G8" s="128" t="s">
        <v>69</v>
      </c>
      <c r="H8" s="121" t="s">
        <v>68</v>
      </c>
      <c r="I8" s="65">
        <v>5.9</v>
      </c>
      <c r="J8" s="55" t="str">
        <f t="shared" ref="J8:J71" si="0">CONCATENATE(E8,K8)</f>
        <v>V14 (1974-ir vyr.)</v>
      </c>
      <c r="K8" s="56" t="str">
        <f>IF(E8="M",IF(F8&gt;=$O$8,$N$8,IF(F8&gt;=$O$9,$N$9,IF(F8&gt;=$O$10,$N$10,IF(F8&gt;=$O$11,$N$11,IF(F8&gt;=$O$12,$N$12,IF(F8&gt;=$O$13,$N$13,IF(F8&gt;=$O$14,$N$14,"n/a"))))))),IF(F8&gt;=$O$15,$N$15,IF(F8&gt;=$O$16,$N$16,IF(F8&gt;=$O$17,$N$17,IF(F8&gt;=$O$18,$N$18,IF(F8&gt;=$O$19,$N$19,IF(F8&gt;=$O$20,$N$20,IF(F8&gt;=$O$21,$N$21,"n/a"))))))))</f>
        <v>14 (1974-ir vyr.)</v>
      </c>
      <c r="L8" s="129"/>
      <c r="M8" s="67">
        <v>1</v>
      </c>
      <c r="N8" s="68" t="s">
        <v>242</v>
      </c>
      <c r="O8" s="83">
        <v>2012</v>
      </c>
      <c r="P8" s="68">
        <v>5.9</v>
      </c>
    </row>
    <row r="9" spans="1:16" hidden="1" thickBot="1" x14ac:dyDescent="0.35">
      <c r="A9" s="52">
        <v>2</v>
      </c>
      <c r="B9" s="64">
        <v>2</v>
      </c>
      <c r="C9" s="126" t="s">
        <v>92</v>
      </c>
      <c r="D9" s="127" t="s">
        <v>199</v>
      </c>
      <c r="E9" s="128" t="s">
        <v>11</v>
      </c>
      <c r="F9" s="128">
        <v>1966</v>
      </c>
      <c r="G9" s="128" t="s">
        <v>61</v>
      </c>
      <c r="H9" s="121" t="s">
        <v>222</v>
      </c>
      <c r="I9" s="65">
        <v>5.9</v>
      </c>
      <c r="J9" s="55" t="str">
        <f t="shared" si="0"/>
        <v>V14 (1974-ir vyr.)</v>
      </c>
      <c r="K9" s="56" t="str">
        <f t="shared" ref="K9:K72" si="1">IF(E9="M",IF(F9&gt;=$O$8,$N$8,IF(F9&gt;=$O$9,$N$9,IF(F9&gt;=$O$10,$N$10,IF(F9&gt;=$O$11,$N$11,IF(F9&gt;=$O$12,$N$12,IF(F9&gt;=$O$13,$N$13,IF(F9&gt;=$O$14,$N$14,"n/a"))))))),IF(F9&gt;=$O$15,$N$15,IF(F9&gt;=$O$16,$N$16,IF(F9&gt;=$O$17,$N$17,IF(F9&gt;=$O$18,$N$18,IF(F9&gt;=$O$19,$N$19,IF(F9&gt;=$O$20,$N$20,IF(F9&gt;=$O$21,$N$21,"n/a"))))))))</f>
        <v>14 (1974-ir vyr.)</v>
      </c>
      <c r="L9" s="129">
        <v>4</v>
      </c>
      <c r="M9" s="67">
        <v>2</v>
      </c>
      <c r="N9" s="68" t="s">
        <v>243</v>
      </c>
      <c r="O9" s="83">
        <v>2010</v>
      </c>
      <c r="P9" s="68">
        <v>5.9</v>
      </c>
    </row>
    <row r="10" spans="1:16" hidden="1" thickBot="1" x14ac:dyDescent="0.35">
      <c r="A10" s="52">
        <v>3</v>
      </c>
      <c r="B10" s="64">
        <v>3</v>
      </c>
      <c r="C10" s="126" t="s">
        <v>70</v>
      </c>
      <c r="D10" s="127" t="s">
        <v>71</v>
      </c>
      <c r="E10" s="128" t="s">
        <v>11</v>
      </c>
      <c r="F10" s="128">
        <v>1989</v>
      </c>
      <c r="G10" s="128" t="s">
        <v>73</v>
      </c>
      <c r="H10" s="121" t="s">
        <v>72</v>
      </c>
      <c r="I10" s="65">
        <v>5.9</v>
      </c>
      <c r="J10" s="55" t="str">
        <f t="shared" si="0"/>
        <v>V12 (1986-2005)</v>
      </c>
      <c r="K10" s="56" t="str">
        <f t="shared" si="1"/>
        <v>12 (1986-2005)</v>
      </c>
      <c r="L10" s="129">
        <v>4</v>
      </c>
      <c r="M10" s="67">
        <v>3</v>
      </c>
      <c r="N10" s="68" t="s">
        <v>244</v>
      </c>
      <c r="O10" s="83">
        <v>2008</v>
      </c>
      <c r="P10" s="68">
        <v>5.9</v>
      </c>
    </row>
    <row r="11" spans="1:16" thickBot="1" x14ac:dyDescent="0.35">
      <c r="A11" s="52">
        <v>4</v>
      </c>
      <c r="B11" s="64">
        <v>4</v>
      </c>
      <c r="C11" s="126" t="s">
        <v>74</v>
      </c>
      <c r="D11" s="127" t="s">
        <v>75</v>
      </c>
      <c r="E11" s="128" t="s">
        <v>12</v>
      </c>
      <c r="F11" s="128">
        <v>2012</v>
      </c>
      <c r="G11" s="128" t="s">
        <v>73</v>
      </c>
      <c r="H11" s="121" t="s">
        <v>72</v>
      </c>
      <c r="I11" s="65">
        <v>5.9</v>
      </c>
      <c r="J11" s="55" t="str">
        <f t="shared" si="0"/>
        <v>M1 (2012 ir jaun.)</v>
      </c>
      <c r="K11" s="56" t="str">
        <f t="shared" si="1"/>
        <v>1 (2012 ir jaun.)</v>
      </c>
      <c r="L11" s="129">
        <v>2</v>
      </c>
      <c r="M11" s="67">
        <v>4</v>
      </c>
      <c r="N11" s="68" t="s">
        <v>245</v>
      </c>
      <c r="O11" s="83">
        <v>2006</v>
      </c>
      <c r="P11" s="68">
        <v>5.9</v>
      </c>
    </row>
    <row r="12" spans="1:16" hidden="1" thickBot="1" x14ac:dyDescent="0.35">
      <c r="A12" s="52">
        <v>5</v>
      </c>
      <c r="B12" s="64">
        <v>5</v>
      </c>
      <c r="C12" s="126" t="s">
        <v>128</v>
      </c>
      <c r="D12" s="127" t="s">
        <v>141</v>
      </c>
      <c r="E12" s="128" t="s">
        <v>11</v>
      </c>
      <c r="F12" s="128">
        <v>1983</v>
      </c>
      <c r="G12" s="128" t="s">
        <v>93</v>
      </c>
      <c r="H12" s="121" t="s">
        <v>20</v>
      </c>
      <c r="I12" s="65">
        <v>5.9</v>
      </c>
      <c r="J12" s="55" t="str">
        <f t="shared" si="0"/>
        <v>V13 (1975-1985)</v>
      </c>
      <c r="K12" s="56" t="str">
        <f t="shared" si="1"/>
        <v>13 (1975-1985)</v>
      </c>
      <c r="L12" s="129">
        <v>4</v>
      </c>
      <c r="M12" s="67">
        <v>5</v>
      </c>
      <c r="N12" s="68" t="s">
        <v>246</v>
      </c>
      <c r="O12" s="83">
        <v>1986</v>
      </c>
      <c r="P12" s="68">
        <v>5.9</v>
      </c>
    </row>
    <row r="13" spans="1:16" hidden="1" thickBot="1" x14ac:dyDescent="0.35">
      <c r="A13" s="52">
        <v>6</v>
      </c>
      <c r="B13" s="64">
        <v>6</v>
      </c>
      <c r="C13" s="126" t="s">
        <v>62</v>
      </c>
      <c r="D13" s="127" t="s">
        <v>63</v>
      </c>
      <c r="E13" s="128" t="s">
        <v>12</v>
      </c>
      <c r="F13" s="128">
        <v>1980</v>
      </c>
      <c r="G13" s="128" t="s">
        <v>65</v>
      </c>
      <c r="H13" s="121" t="s">
        <v>64</v>
      </c>
      <c r="I13" s="65">
        <v>5.9</v>
      </c>
      <c r="J13" s="55" t="str">
        <f t="shared" si="0"/>
        <v>M6 (1975-1985)</v>
      </c>
      <c r="K13" s="56" t="str">
        <f t="shared" si="1"/>
        <v>6 (1975-1985)</v>
      </c>
      <c r="L13" s="129">
        <v>4</v>
      </c>
      <c r="M13" s="67">
        <v>6</v>
      </c>
      <c r="N13" s="68" t="s">
        <v>247</v>
      </c>
      <c r="O13" s="83">
        <v>1975</v>
      </c>
      <c r="P13" s="68">
        <v>5.9</v>
      </c>
    </row>
    <row r="14" spans="1:16" hidden="1" thickBot="1" x14ac:dyDescent="0.35">
      <c r="A14" s="52">
        <v>7</v>
      </c>
      <c r="B14" s="64">
        <v>7</v>
      </c>
      <c r="C14" s="126" t="s">
        <v>55</v>
      </c>
      <c r="D14" s="127" t="s">
        <v>79</v>
      </c>
      <c r="E14" s="128" t="s">
        <v>11</v>
      </c>
      <c r="F14" s="128">
        <v>1991</v>
      </c>
      <c r="G14" s="128" t="s">
        <v>461</v>
      </c>
      <c r="H14" s="121" t="s">
        <v>462</v>
      </c>
      <c r="I14" s="65">
        <v>5.9</v>
      </c>
      <c r="J14" s="55" t="str">
        <f t="shared" si="0"/>
        <v>V12 (1986-2005)</v>
      </c>
      <c r="K14" s="56" t="str">
        <f t="shared" si="1"/>
        <v>12 (1986-2005)</v>
      </c>
      <c r="L14" s="129"/>
      <c r="M14" s="67">
        <v>7</v>
      </c>
      <c r="N14" s="68" t="s">
        <v>248</v>
      </c>
      <c r="O14" s="83">
        <v>1900</v>
      </c>
      <c r="P14" s="68">
        <v>5.9</v>
      </c>
    </row>
    <row r="15" spans="1:16" hidden="1" thickBot="1" x14ac:dyDescent="0.35">
      <c r="A15" s="52">
        <v>8</v>
      </c>
      <c r="B15" s="64">
        <v>8</v>
      </c>
      <c r="C15" s="134" t="s">
        <v>164</v>
      </c>
      <c r="D15" s="135" t="s">
        <v>516</v>
      </c>
      <c r="E15" s="136" t="s">
        <v>12</v>
      </c>
      <c r="F15" s="136">
        <v>1980</v>
      </c>
      <c r="G15" s="136" t="s">
        <v>65</v>
      </c>
      <c r="H15" s="122"/>
      <c r="I15" s="65">
        <v>5.9</v>
      </c>
      <c r="J15" s="55" t="str">
        <f t="shared" si="0"/>
        <v>M6 (1975-1985)</v>
      </c>
      <c r="K15" s="56" t="str">
        <f t="shared" si="1"/>
        <v>6 (1975-1985)</v>
      </c>
      <c r="L15" s="129"/>
      <c r="M15" s="67">
        <v>8</v>
      </c>
      <c r="N15" s="69" t="s">
        <v>249</v>
      </c>
      <c r="O15" s="84">
        <v>2012</v>
      </c>
      <c r="P15" s="69">
        <v>5.9</v>
      </c>
    </row>
    <row r="16" spans="1:16" hidden="1" thickBot="1" x14ac:dyDescent="0.35">
      <c r="A16" s="52">
        <v>9</v>
      </c>
      <c r="B16" s="64">
        <v>9</v>
      </c>
      <c r="C16" s="126" t="s">
        <v>257</v>
      </c>
      <c r="D16" s="127" t="s">
        <v>258</v>
      </c>
      <c r="E16" s="128" t="s">
        <v>11</v>
      </c>
      <c r="F16" s="128">
        <v>1964</v>
      </c>
      <c r="G16" s="128" t="s">
        <v>463</v>
      </c>
      <c r="H16" s="121" t="s">
        <v>72</v>
      </c>
      <c r="I16" s="65">
        <v>5.9</v>
      </c>
      <c r="J16" s="55" t="str">
        <f t="shared" si="0"/>
        <v>V14 (1974-ir vyr.)</v>
      </c>
      <c r="K16" s="56" t="str">
        <f t="shared" si="1"/>
        <v>14 (1974-ir vyr.)</v>
      </c>
      <c r="L16" s="129"/>
      <c r="M16" s="67">
        <v>9</v>
      </c>
      <c r="N16" s="69" t="s">
        <v>250</v>
      </c>
      <c r="O16" s="84">
        <v>2010</v>
      </c>
      <c r="P16" s="69">
        <v>5.9</v>
      </c>
    </row>
    <row r="17" spans="1:21" hidden="1" thickBot="1" x14ac:dyDescent="0.35">
      <c r="A17" s="52">
        <v>10</v>
      </c>
      <c r="B17" s="64">
        <v>10</v>
      </c>
      <c r="C17" s="126" t="s">
        <v>85</v>
      </c>
      <c r="D17" s="127" t="s">
        <v>86</v>
      </c>
      <c r="E17" s="128" t="s">
        <v>11</v>
      </c>
      <c r="F17" s="128">
        <v>1959</v>
      </c>
      <c r="G17" s="128" t="s">
        <v>464</v>
      </c>
      <c r="H17" s="121" t="s">
        <v>72</v>
      </c>
      <c r="I17" s="65">
        <v>5.9</v>
      </c>
      <c r="J17" s="55" t="str">
        <f t="shared" si="0"/>
        <v>V14 (1974-ir vyr.)</v>
      </c>
      <c r="K17" s="56" t="str">
        <f t="shared" si="1"/>
        <v>14 (1974-ir vyr.)</v>
      </c>
      <c r="L17" s="129">
        <v>4</v>
      </c>
      <c r="M17" s="67">
        <v>10</v>
      </c>
      <c r="N17" s="69" t="s">
        <v>251</v>
      </c>
      <c r="O17" s="85">
        <v>2008</v>
      </c>
      <c r="P17" s="69">
        <v>5.9</v>
      </c>
    </row>
    <row r="18" spans="1:21" hidden="1" thickBot="1" x14ac:dyDescent="0.35">
      <c r="A18" s="52">
        <v>11</v>
      </c>
      <c r="B18" s="64">
        <v>11</v>
      </c>
      <c r="C18" s="126" t="s">
        <v>76</v>
      </c>
      <c r="D18" s="127" t="s">
        <v>259</v>
      </c>
      <c r="E18" s="128" t="s">
        <v>11</v>
      </c>
      <c r="F18" s="128">
        <v>2001</v>
      </c>
      <c r="G18" s="128" t="s">
        <v>465</v>
      </c>
      <c r="H18" s="121" t="s">
        <v>20</v>
      </c>
      <c r="I18" s="65">
        <v>5.9</v>
      </c>
      <c r="J18" s="55" t="str">
        <f t="shared" si="0"/>
        <v>V12 (1986-2005)</v>
      </c>
      <c r="K18" s="56" t="str">
        <f t="shared" si="1"/>
        <v>12 (1986-2005)</v>
      </c>
      <c r="L18" s="129">
        <v>4</v>
      </c>
      <c r="M18" s="67">
        <v>11</v>
      </c>
      <c r="N18" s="69" t="s">
        <v>252</v>
      </c>
      <c r="O18" s="84">
        <v>2006</v>
      </c>
      <c r="P18" s="69">
        <v>5.9</v>
      </c>
    </row>
    <row r="19" spans="1:21" hidden="1" thickBot="1" x14ac:dyDescent="0.35">
      <c r="A19" s="52">
        <v>12</v>
      </c>
      <c r="B19" s="64">
        <v>12</v>
      </c>
      <c r="C19" s="126" t="s">
        <v>260</v>
      </c>
      <c r="D19" s="127" t="s">
        <v>261</v>
      </c>
      <c r="E19" s="128" t="s">
        <v>11</v>
      </c>
      <c r="F19" s="128">
        <v>1994</v>
      </c>
      <c r="G19" s="128" t="s">
        <v>69</v>
      </c>
      <c r="H19" s="121" t="s">
        <v>466</v>
      </c>
      <c r="I19" s="65">
        <v>5.9</v>
      </c>
      <c r="J19" s="55" t="str">
        <f t="shared" si="0"/>
        <v>V12 (1986-2005)</v>
      </c>
      <c r="K19" s="56" t="str">
        <f t="shared" si="1"/>
        <v>12 (1986-2005)</v>
      </c>
      <c r="L19" s="129">
        <v>4</v>
      </c>
      <c r="M19" s="67">
        <v>12</v>
      </c>
      <c r="N19" s="69" t="s">
        <v>253</v>
      </c>
      <c r="O19" s="84">
        <v>1986</v>
      </c>
      <c r="P19" s="69">
        <v>5.9</v>
      </c>
    </row>
    <row r="20" spans="1:21" hidden="1" thickBot="1" x14ac:dyDescent="0.35">
      <c r="A20" s="52">
        <v>13</v>
      </c>
      <c r="B20" s="64">
        <v>13</v>
      </c>
      <c r="C20" s="126" t="s">
        <v>180</v>
      </c>
      <c r="D20" s="127" t="s">
        <v>181</v>
      </c>
      <c r="E20" s="128" t="s">
        <v>12</v>
      </c>
      <c r="F20" s="128">
        <v>1962</v>
      </c>
      <c r="G20" s="128" t="s">
        <v>73</v>
      </c>
      <c r="H20" s="121" t="s">
        <v>72</v>
      </c>
      <c r="I20" s="65">
        <v>5.9</v>
      </c>
      <c r="J20" s="55" t="str">
        <f t="shared" si="0"/>
        <v>M7 (1974-ir vyr.)</v>
      </c>
      <c r="K20" s="56" t="str">
        <f t="shared" si="1"/>
        <v>7 (1974-ir vyr.)</v>
      </c>
      <c r="L20" s="129"/>
      <c r="M20" s="67">
        <v>13</v>
      </c>
      <c r="N20" s="69" t="s">
        <v>254</v>
      </c>
      <c r="O20" s="84">
        <v>1975</v>
      </c>
      <c r="P20" s="69">
        <v>5.9</v>
      </c>
    </row>
    <row r="21" spans="1:21" hidden="1" thickBot="1" x14ac:dyDescent="0.35">
      <c r="A21" s="52">
        <v>14</v>
      </c>
      <c r="B21" s="64">
        <v>14</v>
      </c>
      <c r="C21" s="126" t="s">
        <v>152</v>
      </c>
      <c r="D21" s="127" t="s">
        <v>185</v>
      </c>
      <c r="E21" s="128" t="s">
        <v>11</v>
      </c>
      <c r="F21" s="128">
        <v>1976</v>
      </c>
      <c r="G21" s="128" t="s">
        <v>61</v>
      </c>
      <c r="H21" s="121" t="s">
        <v>222</v>
      </c>
      <c r="I21" s="65">
        <v>5.9</v>
      </c>
      <c r="J21" s="55" t="str">
        <f t="shared" si="0"/>
        <v>V13 (1975-1985)</v>
      </c>
      <c r="K21" s="56" t="str">
        <f t="shared" si="1"/>
        <v>13 (1975-1985)</v>
      </c>
      <c r="L21" s="129">
        <v>4</v>
      </c>
      <c r="M21" s="67">
        <v>14</v>
      </c>
      <c r="N21" s="69" t="s">
        <v>255</v>
      </c>
      <c r="O21" s="84">
        <v>1900</v>
      </c>
      <c r="P21" s="69">
        <v>5.9</v>
      </c>
    </row>
    <row r="22" spans="1:21" hidden="1" thickBot="1" x14ac:dyDescent="0.35">
      <c r="A22" s="52">
        <v>15</v>
      </c>
      <c r="B22" s="64">
        <v>15</v>
      </c>
      <c r="C22" s="126" t="s">
        <v>262</v>
      </c>
      <c r="D22" s="127" t="s">
        <v>263</v>
      </c>
      <c r="E22" s="128" t="s">
        <v>11</v>
      </c>
      <c r="F22" s="141">
        <v>1949</v>
      </c>
      <c r="G22" s="128" t="s">
        <v>69</v>
      </c>
      <c r="H22" s="121" t="s">
        <v>68</v>
      </c>
      <c r="I22" s="65">
        <v>5.9</v>
      </c>
      <c r="J22" s="55" t="str">
        <f t="shared" si="0"/>
        <v>V14 (1974-ir vyr.)</v>
      </c>
      <c r="K22" s="56" t="str">
        <f t="shared" si="1"/>
        <v>14 (1974-ir vyr.)</v>
      </c>
      <c r="L22" s="129"/>
      <c r="O22" s="63"/>
      <c r="P22" s="63"/>
      <c r="Q22" s="63"/>
      <c r="R22" s="63"/>
      <c r="S22" s="63"/>
      <c r="T22" s="63"/>
      <c r="U22" s="63"/>
    </row>
    <row r="23" spans="1:21" hidden="1" thickBot="1" x14ac:dyDescent="0.35">
      <c r="A23" s="52">
        <v>16</v>
      </c>
      <c r="B23" s="64">
        <v>16</v>
      </c>
      <c r="C23" s="126" t="s">
        <v>146</v>
      </c>
      <c r="D23" s="127" t="s">
        <v>166</v>
      </c>
      <c r="E23" s="128" t="s">
        <v>11</v>
      </c>
      <c r="F23" s="128">
        <v>1974</v>
      </c>
      <c r="G23" s="128" t="s">
        <v>93</v>
      </c>
      <c r="H23" s="121" t="s">
        <v>467</v>
      </c>
      <c r="I23" s="65">
        <v>5.9</v>
      </c>
      <c r="J23" s="55" t="str">
        <f t="shared" si="0"/>
        <v>V14 (1974-ir vyr.)</v>
      </c>
      <c r="K23" s="56" t="str">
        <f t="shared" si="1"/>
        <v>14 (1974-ir vyr.)</v>
      </c>
      <c r="L23" s="129"/>
    </row>
    <row r="24" spans="1:21" hidden="1" thickBot="1" x14ac:dyDescent="0.35">
      <c r="A24" s="52">
        <v>17</v>
      </c>
      <c r="B24" s="64">
        <v>17</v>
      </c>
      <c r="C24" s="126" t="s">
        <v>96</v>
      </c>
      <c r="D24" s="127" t="s">
        <v>97</v>
      </c>
      <c r="E24" s="128" t="s">
        <v>11</v>
      </c>
      <c r="F24" s="128">
        <v>1971</v>
      </c>
      <c r="G24" s="128" t="s">
        <v>468</v>
      </c>
      <c r="H24" s="121" t="s">
        <v>68</v>
      </c>
      <c r="I24" s="65">
        <v>5.9</v>
      </c>
      <c r="J24" s="55" t="str">
        <f t="shared" si="0"/>
        <v>V14 (1974-ir vyr.)</v>
      </c>
      <c r="K24" s="56" t="str">
        <f t="shared" si="1"/>
        <v>14 (1974-ir vyr.)</v>
      </c>
      <c r="L24" s="129"/>
      <c r="O24" s="32"/>
    </row>
    <row r="25" spans="1:21" hidden="1" thickBot="1" x14ac:dyDescent="0.35">
      <c r="A25" s="52">
        <v>18</v>
      </c>
      <c r="B25" s="64">
        <v>18</v>
      </c>
      <c r="C25" s="126" t="s">
        <v>66</v>
      </c>
      <c r="D25" s="127" t="s">
        <v>67</v>
      </c>
      <c r="E25" s="128" t="s">
        <v>11</v>
      </c>
      <c r="F25" s="128">
        <v>1987</v>
      </c>
      <c r="G25" s="128" t="s">
        <v>469</v>
      </c>
      <c r="H25" s="121" t="s">
        <v>68</v>
      </c>
      <c r="I25" s="65">
        <v>5.9</v>
      </c>
      <c r="J25" s="55" t="str">
        <f t="shared" si="0"/>
        <v>V12 (1986-2005)</v>
      </c>
      <c r="K25" s="56" t="str">
        <f t="shared" si="1"/>
        <v>12 (1986-2005)</v>
      </c>
      <c r="L25" s="129"/>
      <c r="O25" s="33"/>
    </row>
    <row r="26" spans="1:21" hidden="1" thickBot="1" x14ac:dyDescent="0.35">
      <c r="A26" s="52">
        <v>19</v>
      </c>
      <c r="B26" s="64">
        <v>19</v>
      </c>
      <c r="C26" s="126" t="s">
        <v>178</v>
      </c>
      <c r="D26" s="127" t="s">
        <v>179</v>
      </c>
      <c r="E26" s="128" t="s">
        <v>12</v>
      </c>
      <c r="F26" s="128">
        <v>1970</v>
      </c>
      <c r="G26" s="128" t="s">
        <v>65</v>
      </c>
      <c r="H26" s="121" t="s">
        <v>91</v>
      </c>
      <c r="I26" s="65">
        <v>5.9</v>
      </c>
      <c r="J26" s="55" t="str">
        <f t="shared" si="0"/>
        <v>M7 (1974-ir vyr.)</v>
      </c>
      <c r="K26" s="56" t="str">
        <f t="shared" si="1"/>
        <v>7 (1974-ir vyr.)</v>
      </c>
      <c r="L26" s="129"/>
      <c r="O26" s="33"/>
    </row>
    <row r="27" spans="1:21" hidden="1" thickBot="1" x14ac:dyDescent="0.35">
      <c r="A27" s="52">
        <v>20</v>
      </c>
      <c r="B27" s="64">
        <v>20</v>
      </c>
      <c r="C27" s="134" t="s">
        <v>116</v>
      </c>
      <c r="D27" s="135" t="s">
        <v>238</v>
      </c>
      <c r="E27" s="136" t="s">
        <v>11</v>
      </c>
      <c r="F27" s="136">
        <v>1990</v>
      </c>
      <c r="G27" s="136" t="s">
        <v>65</v>
      </c>
      <c r="H27" s="122"/>
      <c r="I27" s="65">
        <v>5.9</v>
      </c>
      <c r="J27" s="55" t="str">
        <f t="shared" si="0"/>
        <v>V12 (1986-2005)</v>
      </c>
      <c r="K27" s="56" t="str">
        <f t="shared" si="1"/>
        <v>12 (1986-2005)</v>
      </c>
      <c r="L27" s="129"/>
      <c r="O27" s="33"/>
    </row>
    <row r="28" spans="1:21" hidden="1" thickBot="1" x14ac:dyDescent="0.35">
      <c r="A28" s="52">
        <v>21</v>
      </c>
      <c r="B28" s="64">
        <v>21</v>
      </c>
      <c r="C28" s="126" t="s">
        <v>138</v>
      </c>
      <c r="D28" s="127" t="s">
        <v>139</v>
      </c>
      <c r="E28" s="128" t="s">
        <v>11</v>
      </c>
      <c r="F28" s="128">
        <v>1953</v>
      </c>
      <c r="G28" s="128" t="s">
        <v>90</v>
      </c>
      <c r="H28" s="121" t="s">
        <v>140</v>
      </c>
      <c r="I28" s="65">
        <v>5.9</v>
      </c>
      <c r="J28" s="55" t="str">
        <f t="shared" si="0"/>
        <v>V14 (1974-ir vyr.)</v>
      </c>
      <c r="K28" s="56" t="str">
        <f t="shared" si="1"/>
        <v>14 (1974-ir vyr.)</v>
      </c>
      <c r="L28" s="129">
        <v>4</v>
      </c>
      <c r="O28" s="34"/>
    </row>
    <row r="29" spans="1:21" hidden="1" thickBot="1" x14ac:dyDescent="0.35">
      <c r="A29" s="52">
        <v>22</v>
      </c>
      <c r="B29" s="64">
        <v>22</v>
      </c>
      <c r="C29" s="134" t="s">
        <v>116</v>
      </c>
      <c r="D29" s="137" t="s">
        <v>520</v>
      </c>
      <c r="E29" s="136" t="s">
        <v>11</v>
      </c>
      <c r="F29" s="136">
        <v>1975</v>
      </c>
      <c r="G29" s="136" t="s">
        <v>65</v>
      </c>
      <c r="H29" s="122"/>
      <c r="I29" s="65">
        <v>5.9</v>
      </c>
      <c r="J29" s="55" t="str">
        <f t="shared" si="0"/>
        <v>V13 (1975-1985)</v>
      </c>
      <c r="K29" s="56" t="str">
        <f t="shared" si="1"/>
        <v>13 (1975-1985)</v>
      </c>
      <c r="L29" s="129">
        <v>4</v>
      </c>
    </row>
    <row r="30" spans="1:21" hidden="1" thickBot="1" x14ac:dyDescent="0.35">
      <c r="A30" s="52">
        <v>23</v>
      </c>
      <c r="B30" s="64">
        <v>23</v>
      </c>
      <c r="C30" s="126" t="s">
        <v>98</v>
      </c>
      <c r="D30" s="127" t="s">
        <v>519</v>
      </c>
      <c r="E30" s="128" t="s">
        <v>11</v>
      </c>
      <c r="F30" s="128">
        <v>2003</v>
      </c>
      <c r="G30" s="128" t="s">
        <v>93</v>
      </c>
      <c r="H30" s="121" t="s">
        <v>470</v>
      </c>
      <c r="I30" s="65">
        <v>5.9</v>
      </c>
      <c r="J30" s="55" t="str">
        <f t="shared" si="0"/>
        <v>V12 (1986-2005)</v>
      </c>
      <c r="K30" s="56" t="str">
        <f t="shared" si="1"/>
        <v>12 (1986-2005)</v>
      </c>
      <c r="L30" s="129">
        <v>4</v>
      </c>
    </row>
    <row r="31" spans="1:21" hidden="1" thickBot="1" x14ac:dyDescent="0.35">
      <c r="A31" s="52">
        <v>24</v>
      </c>
      <c r="B31" s="64">
        <v>24</v>
      </c>
      <c r="C31" s="134" t="s">
        <v>521</v>
      </c>
      <c r="D31" s="137" t="s">
        <v>522</v>
      </c>
      <c r="E31" s="136" t="s">
        <v>11</v>
      </c>
      <c r="F31" s="136">
        <v>2010</v>
      </c>
      <c r="G31" s="136" t="s">
        <v>523</v>
      </c>
      <c r="H31" s="122" t="s">
        <v>524</v>
      </c>
      <c r="I31" s="65">
        <v>5.9</v>
      </c>
      <c r="J31" s="55" t="str">
        <f t="shared" si="0"/>
        <v>V9 (2010-2011)</v>
      </c>
      <c r="K31" s="56" t="str">
        <f t="shared" si="1"/>
        <v>9 (2010-2011)</v>
      </c>
      <c r="L31" s="129">
        <v>4</v>
      </c>
    </row>
    <row r="32" spans="1:21" hidden="1" thickBot="1" x14ac:dyDescent="0.35">
      <c r="A32" s="52">
        <v>25</v>
      </c>
      <c r="B32" s="64">
        <v>25</v>
      </c>
      <c r="C32" s="126" t="s">
        <v>517</v>
      </c>
      <c r="D32" s="127" t="s">
        <v>518</v>
      </c>
      <c r="E32" s="128" t="s">
        <v>12</v>
      </c>
      <c r="F32" s="128">
        <v>2002</v>
      </c>
      <c r="G32" s="128" t="s">
        <v>93</v>
      </c>
      <c r="H32" s="121" t="s">
        <v>470</v>
      </c>
      <c r="I32" s="65">
        <v>5.9</v>
      </c>
      <c r="J32" s="55" t="str">
        <f t="shared" si="0"/>
        <v>M5 (1986-2005)</v>
      </c>
      <c r="K32" s="56" t="str">
        <f t="shared" si="1"/>
        <v>5 (1986-2005)</v>
      </c>
      <c r="L32" s="129">
        <v>4</v>
      </c>
    </row>
    <row r="33" spans="1:14" hidden="1" thickBot="1" x14ac:dyDescent="0.35">
      <c r="A33" s="52">
        <v>26</v>
      </c>
      <c r="B33" s="64">
        <v>26</v>
      </c>
      <c r="C33" s="126" t="s">
        <v>266</v>
      </c>
      <c r="D33" s="127" t="s">
        <v>267</v>
      </c>
      <c r="E33" s="128" t="s">
        <v>11</v>
      </c>
      <c r="F33" s="128">
        <v>2005</v>
      </c>
      <c r="G33" s="128" t="s">
        <v>93</v>
      </c>
      <c r="H33" s="121" t="s">
        <v>470</v>
      </c>
      <c r="I33" s="65">
        <v>5.9</v>
      </c>
      <c r="J33" s="55" t="str">
        <f t="shared" si="0"/>
        <v>V12 (1986-2005)</v>
      </c>
      <c r="K33" s="56" t="str">
        <f t="shared" si="1"/>
        <v>12 (1986-2005)</v>
      </c>
      <c r="L33" s="129">
        <v>4</v>
      </c>
    </row>
    <row r="34" spans="1:14" hidden="1" thickBot="1" x14ac:dyDescent="0.35">
      <c r="A34" s="52">
        <v>27</v>
      </c>
      <c r="B34" s="64">
        <v>27</v>
      </c>
      <c r="C34" s="126" t="s">
        <v>85</v>
      </c>
      <c r="D34" s="127" t="s">
        <v>268</v>
      </c>
      <c r="E34" s="128" t="s">
        <v>11</v>
      </c>
      <c r="F34" s="128">
        <v>1991</v>
      </c>
      <c r="G34" s="128" t="s">
        <v>93</v>
      </c>
      <c r="H34" s="121" t="s">
        <v>470</v>
      </c>
      <c r="I34" s="65">
        <v>5.9</v>
      </c>
      <c r="J34" s="55" t="str">
        <f t="shared" si="0"/>
        <v>V12 (1986-2005)</v>
      </c>
      <c r="K34" s="56" t="str">
        <f t="shared" si="1"/>
        <v>12 (1986-2005)</v>
      </c>
      <c r="L34" s="129">
        <v>4</v>
      </c>
    </row>
    <row r="35" spans="1:14" hidden="1" thickBot="1" x14ac:dyDescent="0.35">
      <c r="A35" s="52">
        <v>28</v>
      </c>
      <c r="B35" s="64">
        <v>28</v>
      </c>
      <c r="C35" s="126" t="s">
        <v>269</v>
      </c>
      <c r="D35" s="127" t="s">
        <v>270</v>
      </c>
      <c r="E35" s="128" t="s">
        <v>11</v>
      </c>
      <c r="F35" s="128">
        <v>2004</v>
      </c>
      <c r="G35" s="128" t="s">
        <v>93</v>
      </c>
      <c r="H35" s="121" t="s">
        <v>470</v>
      </c>
      <c r="I35" s="65">
        <v>5.9</v>
      </c>
      <c r="J35" s="55" t="str">
        <f t="shared" si="0"/>
        <v>V12 (1986-2005)</v>
      </c>
      <c r="K35" s="56" t="str">
        <f t="shared" si="1"/>
        <v>12 (1986-2005)</v>
      </c>
      <c r="L35" s="129">
        <v>4</v>
      </c>
    </row>
    <row r="36" spans="1:14" hidden="1" thickBot="1" x14ac:dyDescent="0.35">
      <c r="A36" s="52">
        <v>29</v>
      </c>
      <c r="B36" s="64">
        <v>29</v>
      </c>
      <c r="C36" s="126" t="s">
        <v>271</v>
      </c>
      <c r="D36" s="127" t="s">
        <v>272</v>
      </c>
      <c r="E36" s="128" t="s">
        <v>11</v>
      </c>
      <c r="F36" s="128">
        <v>1999</v>
      </c>
      <c r="G36" s="128" t="s">
        <v>93</v>
      </c>
      <c r="H36" s="121" t="s">
        <v>470</v>
      </c>
      <c r="I36" s="65">
        <v>5.9</v>
      </c>
      <c r="J36" s="55" t="str">
        <f t="shared" si="0"/>
        <v>V12 (1986-2005)</v>
      </c>
      <c r="K36" s="56" t="str">
        <f t="shared" si="1"/>
        <v>12 (1986-2005)</v>
      </c>
      <c r="L36" s="129">
        <v>4</v>
      </c>
    </row>
    <row r="37" spans="1:14" hidden="1" thickBot="1" x14ac:dyDescent="0.35">
      <c r="A37" s="52">
        <v>30</v>
      </c>
      <c r="B37" s="64">
        <v>30</v>
      </c>
      <c r="C37" s="126" t="s">
        <v>273</v>
      </c>
      <c r="D37" s="127" t="s">
        <v>274</v>
      </c>
      <c r="E37" s="128" t="s">
        <v>11</v>
      </c>
      <c r="F37" s="128">
        <v>2001</v>
      </c>
      <c r="G37" s="128" t="s">
        <v>93</v>
      </c>
      <c r="H37" s="121" t="s">
        <v>470</v>
      </c>
      <c r="I37" s="65">
        <v>5.9</v>
      </c>
      <c r="J37" s="55" t="str">
        <f t="shared" si="0"/>
        <v>V12 (1986-2005)</v>
      </c>
      <c r="K37" s="56" t="str">
        <f t="shared" si="1"/>
        <v>12 (1986-2005)</v>
      </c>
      <c r="L37" s="129">
        <v>4</v>
      </c>
    </row>
    <row r="38" spans="1:14" hidden="1" thickBot="1" x14ac:dyDescent="0.35">
      <c r="A38" s="52">
        <v>31</v>
      </c>
      <c r="B38" s="64">
        <v>31</v>
      </c>
      <c r="C38" s="126" t="s">
        <v>275</v>
      </c>
      <c r="D38" s="127" t="s">
        <v>276</v>
      </c>
      <c r="E38" s="128" t="s">
        <v>11</v>
      </c>
      <c r="F38" s="128">
        <v>1987</v>
      </c>
      <c r="G38" s="128" t="s">
        <v>93</v>
      </c>
      <c r="H38" s="121" t="s">
        <v>470</v>
      </c>
      <c r="I38" s="65">
        <v>5.9</v>
      </c>
      <c r="J38" s="55" t="str">
        <f t="shared" si="0"/>
        <v>V12 (1986-2005)</v>
      </c>
      <c r="K38" s="56" t="str">
        <f t="shared" si="1"/>
        <v>12 (1986-2005)</v>
      </c>
      <c r="L38" s="129">
        <v>4</v>
      </c>
    </row>
    <row r="39" spans="1:14" hidden="1" thickBot="1" x14ac:dyDescent="0.35">
      <c r="A39" s="52">
        <v>32</v>
      </c>
      <c r="B39" s="64">
        <v>32</v>
      </c>
      <c r="C39" s="126" t="s">
        <v>277</v>
      </c>
      <c r="D39" s="127" t="s">
        <v>278</v>
      </c>
      <c r="E39" s="128" t="s">
        <v>11</v>
      </c>
      <c r="F39" s="128">
        <v>2006</v>
      </c>
      <c r="G39" s="128" t="s">
        <v>93</v>
      </c>
      <c r="H39" s="121" t="s">
        <v>470</v>
      </c>
      <c r="I39" s="65">
        <v>5.9</v>
      </c>
      <c r="J39" s="55" t="str">
        <f t="shared" si="0"/>
        <v>V11(2006-2007)</v>
      </c>
      <c r="K39" s="56" t="str">
        <f t="shared" si="1"/>
        <v>11(2006-2007)</v>
      </c>
      <c r="L39" s="129">
        <v>4</v>
      </c>
    </row>
    <row r="40" spans="1:14" hidden="1" thickBot="1" x14ac:dyDescent="0.35">
      <c r="A40" s="52">
        <v>33</v>
      </c>
      <c r="B40" s="64">
        <v>33</v>
      </c>
      <c r="C40" s="126" t="s">
        <v>123</v>
      </c>
      <c r="D40" s="127" t="s">
        <v>279</v>
      </c>
      <c r="E40" s="128" t="s">
        <v>12</v>
      </c>
      <c r="F40" s="128">
        <v>2006</v>
      </c>
      <c r="G40" s="128" t="s">
        <v>93</v>
      </c>
      <c r="H40" s="121" t="s">
        <v>470</v>
      </c>
      <c r="I40" s="65">
        <v>5.9</v>
      </c>
      <c r="J40" s="55" t="str">
        <f t="shared" si="0"/>
        <v>M4 (2006-2007)</v>
      </c>
      <c r="K40" s="56" t="str">
        <f t="shared" si="1"/>
        <v>4 (2006-2007)</v>
      </c>
      <c r="L40" s="129">
        <v>4</v>
      </c>
    </row>
    <row r="41" spans="1:14" hidden="1" thickBot="1" x14ac:dyDescent="0.35">
      <c r="A41" s="52">
        <v>34</v>
      </c>
      <c r="B41" s="64">
        <v>34</v>
      </c>
      <c r="C41" s="126" t="s">
        <v>280</v>
      </c>
      <c r="D41" s="127" t="s">
        <v>281</v>
      </c>
      <c r="E41" s="128" t="s">
        <v>12</v>
      </c>
      <c r="F41" s="128">
        <v>1985</v>
      </c>
      <c r="G41" s="128" t="s">
        <v>93</v>
      </c>
      <c r="H41" s="121" t="s">
        <v>470</v>
      </c>
      <c r="I41" s="65">
        <v>5.9</v>
      </c>
      <c r="J41" s="55" t="str">
        <f t="shared" si="0"/>
        <v>M6 (1975-1985)</v>
      </c>
      <c r="K41" s="56" t="str">
        <f t="shared" si="1"/>
        <v>6 (1975-1985)</v>
      </c>
      <c r="L41" s="129">
        <v>4</v>
      </c>
      <c r="N41" s="37"/>
    </row>
    <row r="42" spans="1:14" hidden="1" thickBot="1" x14ac:dyDescent="0.35">
      <c r="A42" s="52">
        <v>35</v>
      </c>
      <c r="B42" s="64">
        <v>35</v>
      </c>
      <c r="C42" s="126" t="s">
        <v>282</v>
      </c>
      <c r="D42" s="127" t="s">
        <v>283</v>
      </c>
      <c r="E42" s="128" t="s">
        <v>11</v>
      </c>
      <c r="F42" s="128">
        <v>2004</v>
      </c>
      <c r="G42" s="128" t="s">
        <v>93</v>
      </c>
      <c r="H42" s="121" t="s">
        <v>470</v>
      </c>
      <c r="I42" s="65">
        <v>5.9</v>
      </c>
      <c r="J42" s="55" t="str">
        <f t="shared" si="0"/>
        <v>V12 (1986-2005)</v>
      </c>
      <c r="K42" s="56" t="str">
        <f t="shared" si="1"/>
        <v>12 (1986-2005)</v>
      </c>
      <c r="L42" s="129">
        <v>4</v>
      </c>
      <c r="N42" s="37"/>
    </row>
    <row r="43" spans="1:14" hidden="1" thickBot="1" x14ac:dyDescent="0.35">
      <c r="A43" s="52">
        <v>36</v>
      </c>
      <c r="B43" s="64">
        <v>36</v>
      </c>
      <c r="C43" s="126" t="s">
        <v>42</v>
      </c>
      <c r="D43" s="127" t="s">
        <v>284</v>
      </c>
      <c r="E43" s="128" t="s">
        <v>11</v>
      </c>
      <c r="F43" s="128">
        <v>2007</v>
      </c>
      <c r="G43" s="128" t="s">
        <v>93</v>
      </c>
      <c r="H43" s="121" t="s">
        <v>470</v>
      </c>
      <c r="I43" s="65">
        <v>5.9</v>
      </c>
      <c r="J43" s="55" t="str">
        <f t="shared" si="0"/>
        <v>V11(2006-2007)</v>
      </c>
      <c r="K43" s="56" t="str">
        <f t="shared" si="1"/>
        <v>11(2006-2007)</v>
      </c>
      <c r="L43" s="129">
        <v>4</v>
      </c>
      <c r="N43" s="37"/>
    </row>
    <row r="44" spans="1:14" hidden="1" thickBot="1" x14ac:dyDescent="0.35">
      <c r="A44" s="52">
        <v>37</v>
      </c>
      <c r="B44" s="64">
        <v>37</v>
      </c>
      <c r="C44" s="134" t="s">
        <v>525</v>
      </c>
      <c r="D44" s="137" t="s">
        <v>526</v>
      </c>
      <c r="E44" s="136" t="s">
        <v>11</v>
      </c>
      <c r="F44" s="136">
        <v>2009</v>
      </c>
      <c r="G44" s="136" t="s">
        <v>523</v>
      </c>
      <c r="H44" s="122" t="s">
        <v>524</v>
      </c>
      <c r="I44" s="65">
        <v>5.9</v>
      </c>
      <c r="J44" s="55" t="str">
        <f t="shared" si="0"/>
        <v>V10 (2008-2009)</v>
      </c>
      <c r="K44" s="56" t="str">
        <f t="shared" si="1"/>
        <v>10 (2008-2009)</v>
      </c>
      <c r="L44" s="129">
        <v>4</v>
      </c>
      <c r="N44" s="37"/>
    </row>
    <row r="45" spans="1:14" hidden="1" thickBot="1" x14ac:dyDescent="0.35">
      <c r="A45" s="52">
        <v>38</v>
      </c>
      <c r="B45" s="64">
        <v>38</v>
      </c>
      <c r="C45" s="126" t="s">
        <v>176</v>
      </c>
      <c r="D45" s="127" t="s">
        <v>177</v>
      </c>
      <c r="E45" s="128" t="s">
        <v>12</v>
      </c>
      <c r="F45" s="140">
        <v>1956</v>
      </c>
      <c r="G45" s="128" t="s">
        <v>93</v>
      </c>
      <c r="H45" s="121" t="s">
        <v>221</v>
      </c>
      <c r="I45" s="65">
        <v>5.9</v>
      </c>
      <c r="J45" s="55" t="str">
        <f t="shared" si="0"/>
        <v>M7 (1974-ir vyr.)</v>
      </c>
      <c r="K45" s="56" t="str">
        <f t="shared" si="1"/>
        <v>7 (1974-ir vyr.)</v>
      </c>
      <c r="L45" s="129">
        <v>4</v>
      </c>
      <c r="N45" s="37"/>
    </row>
    <row r="46" spans="1:14" hidden="1" thickBot="1" x14ac:dyDescent="0.35">
      <c r="A46" s="52">
        <v>39</v>
      </c>
      <c r="B46" s="64">
        <v>39</v>
      </c>
      <c r="C46" s="126" t="s">
        <v>40</v>
      </c>
      <c r="D46" s="127" t="s">
        <v>285</v>
      </c>
      <c r="E46" s="128" t="s">
        <v>12</v>
      </c>
      <c r="F46" s="128">
        <v>2010</v>
      </c>
      <c r="G46" s="128" t="s">
        <v>69</v>
      </c>
      <c r="H46" s="121" t="s">
        <v>466</v>
      </c>
      <c r="I46" s="65">
        <v>5.9</v>
      </c>
      <c r="J46" s="55" t="str">
        <f t="shared" si="0"/>
        <v>M2 (2010-2011)</v>
      </c>
      <c r="K46" s="56" t="str">
        <f t="shared" si="1"/>
        <v>2 (2010-2011)</v>
      </c>
      <c r="L46" s="129">
        <v>2</v>
      </c>
      <c r="N46" s="37"/>
    </row>
    <row r="47" spans="1:14" hidden="1" thickBot="1" x14ac:dyDescent="0.35">
      <c r="A47" s="52">
        <v>40</v>
      </c>
      <c r="B47" s="64">
        <v>40</v>
      </c>
      <c r="C47" s="126" t="s">
        <v>92</v>
      </c>
      <c r="D47" s="127" t="s">
        <v>153</v>
      </c>
      <c r="E47" s="128" t="s">
        <v>11</v>
      </c>
      <c r="F47" s="128">
        <v>1961</v>
      </c>
      <c r="G47" s="128" t="s">
        <v>468</v>
      </c>
      <c r="H47" s="121"/>
      <c r="I47" s="65">
        <v>5.9</v>
      </c>
      <c r="J47" s="55" t="str">
        <f t="shared" si="0"/>
        <v>V14 (1974-ir vyr.)</v>
      </c>
      <c r="K47" s="56" t="str">
        <f t="shared" si="1"/>
        <v>14 (1974-ir vyr.)</v>
      </c>
      <c r="L47" s="129">
        <v>4</v>
      </c>
      <c r="N47" s="31"/>
    </row>
    <row r="48" spans="1:14" hidden="1" thickBot="1" x14ac:dyDescent="0.35">
      <c r="A48" s="52">
        <v>41</v>
      </c>
      <c r="B48" s="64">
        <v>41</v>
      </c>
      <c r="C48" s="126" t="s">
        <v>286</v>
      </c>
      <c r="D48" s="127" t="s">
        <v>287</v>
      </c>
      <c r="E48" s="128" t="s">
        <v>11</v>
      </c>
      <c r="F48" s="128">
        <v>1977</v>
      </c>
      <c r="G48" s="128" t="s">
        <v>65</v>
      </c>
      <c r="H48" s="121" t="s">
        <v>72</v>
      </c>
      <c r="I48" s="65">
        <v>5.9</v>
      </c>
      <c r="J48" s="55" t="str">
        <f t="shared" si="0"/>
        <v>V13 (1975-1985)</v>
      </c>
      <c r="K48" s="56" t="str">
        <f t="shared" si="1"/>
        <v>13 (1975-1985)</v>
      </c>
      <c r="L48" s="129">
        <v>4</v>
      </c>
      <c r="N48" s="31"/>
    </row>
    <row r="49" spans="1:14" hidden="1" thickBot="1" x14ac:dyDescent="0.35">
      <c r="A49" s="52">
        <v>42</v>
      </c>
      <c r="B49" s="64">
        <v>42</v>
      </c>
      <c r="C49" s="126" t="s">
        <v>288</v>
      </c>
      <c r="D49" s="127" t="s">
        <v>289</v>
      </c>
      <c r="E49" s="128" t="s">
        <v>12</v>
      </c>
      <c r="F49" s="128">
        <v>1978</v>
      </c>
      <c r="G49" s="128" t="s">
        <v>471</v>
      </c>
      <c r="H49" s="121" t="s">
        <v>72</v>
      </c>
      <c r="I49" s="65">
        <v>5.9</v>
      </c>
      <c r="J49" s="55" t="str">
        <f t="shared" si="0"/>
        <v>M6 (1975-1985)</v>
      </c>
      <c r="K49" s="56" t="str">
        <f t="shared" si="1"/>
        <v>6 (1975-1985)</v>
      </c>
      <c r="L49" s="129">
        <v>4</v>
      </c>
      <c r="N49" s="31"/>
    </row>
    <row r="50" spans="1:14" hidden="1" thickBot="1" x14ac:dyDescent="0.35">
      <c r="A50" s="52">
        <v>43</v>
      </c>
      <c r="B50" s="64">
        <v>43</v>
      </c>
      <c r="C50" s="126" t="s">
        <v>101</v>
      </c>
      <c r="D50" s="127" t="s">
        <v>102</v>
      </c>
      <c r="E50" s="128" t="s">
        <v>11</v>
      </c>
      <c r="F50" s="128">
        <v>1977</v>
      </c>
      <c r="G50" s="128" t="s">
        <v>73</v>
      </c>
      <c r="H50" s="121" t="s">
        <v>72</v>
      </c>
      <c r="I50" s="65">
        <v>5.9</v>
      </c>
      <c r="J50" s="55" t="str">
        <f t="shared" si="0"/>
        <v>V13 (1975-1985)</v>
      </c>
      <c r="K50" s="56" t="str">
        <f t="shared" si="1"/>
        <v>13 (1975-1985)</v>
      </c>
      <c r="L50" s="129"/>
      <c r="N50" s="31"/>
    </row>
    <row r="51" spans="1:14" hidden="1" thickBot="1" x14ac:dyDescent="0.35">
      <c r="A51" s="52">
        <v>44</v>
      </c>
      <c r="B51" s="64">
        <v>44</v>
      </c>
      <c r="C51" s="134" t="s">
        <v>527</v>
      </c>
      <c r="D51" s="137" t="s">
        <v>528</v>
      </c>
      <c r="E51" s="136" t="s">
        <v>11</v>
      </c>
      <c r="F51" s="136">
        <v>2009</v>
      </c>
      <c r="G51" s="136" t="s">
        <v>523</v>
      </c>
      <c r="H51" s="122" t="s">
        <v>524</v>
      </c>
      <c r="I51" s="65">
        <v>5.9</v>
      </c>
      <c r="J51" s="55" t="str">
        <f t="shared" si="0"/>
        <v>V10 (2008-2009)</v>
      </c>
      <c r="K51" s="56" t="str">
        <f t="shared" si="1"/>
        <v>10 (2008-2009)</v>
      </c>
      <c r="L51" s="129">
        <v>4</v>
      </c>
      <c r="N51" s="31"/>
    </row>
    <row r="52" spans="1:14" hidden="1" thickBot="1" x14ac:dyDescent="0.35">
      <c r="A52" s="52">
        <v>45</v>
      </c>
      <c r="B52" s="64">
        <v>45</v>
      </c>
      <c r="C52" s="126" t="s">
        <v>290</v>
      </c>
      <c r="D52" s="127" t="s">
        <v>291</v>
      </c>
      <c r="E52" s="128" t="s">
        <v>12</v>
      </c>
      <c r="F52" s="128">
        <v>1994</v>
      </c>
      <c r="G52" s="128" t="s">
        <v>90</v>
      </c>
      <c r="H52" s="121" t="s">
        <v>95</v>
      </c>
      <c r="I52" s="65">
        <v>5.9</v>
      </c>
      <c r="J52" s="55" t="str">
        <f t="shared" si="0"/>
        <v>M5 (1986-2005)</v>
      </c>
      <c r="K52" s="56" t="str">
        <f t="shared" si="1"/>
        <v>5 (1986-2005)</v>
      </c>
      <c r="L52" s="129">
        <v>4</v>
      </c>
      <c r="N52" s="31"/>
    </row>
    <row r="53" spans="1:14" hidden="1" thickBot="1" x14ac:dyDescent="0.35">
      <c r="A53" s="52">
        <v>46</v>
      </c>
      <c r="B53" s="64">
        <v>46</v>
      </c>
      <c r="C53" s="126" t="s">
        <v>20</v>
      </c>
      <c r="D53" s="127" t="s">
        <v>226</v>
      </c>
      <c r="E53" s="128" t="s">
        <v>11</v>
      </c>
      <c r="F53" s="128">
        <v>2013</v>
      </c>
      <c r="G53" s="128" t="s">
        <v>155</v>
      </c>
      <c r="H53" s="121" t="s">
        <v>236</v>
      </c>
      <c r="I53" s="65">
        <v>5.9</v>
      </c>
      <c r="J53" s="55" t="str">
        <f t="shared" si="0"/>
        <v>V8 (2012 ir jaun.)</v>
      </c>
      <c r="K53" s="56" t="str">
        <f t="shared" si="1"/>
        <v>8 (2012 ir jaun.)</v>
      </c>
      <c r="L53" s="129">
        <v>0</v>
      </c>
      <c r="N53" s="31"/>
    </row>
    <row r="54" spans="1:14" hidden="1" thickBot="1" x14ac:dyDescent="0.35">
      <c r="A54" s="52">
        <v>47</v>
      </c>
      <c r="B54" s="64">
        <v>47</v>
      </c>
      <c r="C54" s="126" t="s">
        <v>204</v>
      </c>
      <c r="D54" s="127" t="s">
        <v>56</v>
      </c>
      <c r="E54" s="128" t="s">
        <v>11</v>
      </c>
      <c r="F54" s="128">
        <v>2013</v>
      </c>
      <c r="G54" s="128" t="s">
        <v>155</v>
      </c>
      <c r="H54" s="121" t="s">
        <v>236</v>
      </c>
      <c r="I54" s="65">
        <v>5.9</v>
      </c>
      <c r="J54" s="55" t="str">
        <f t="shared" si="0"/>
        <v>V8 (2012 ir jaun.)</v>
      </c>
      <c r="K54" s="56" t="str">
        <f t="shared" si="1"/>
        <v>8 (2012 ir jaun.)</v>
      </c>
      <c r="L54" s="129">
        <v>0</v>
      </c>
      <c r="N54" s="31"/>
    </row>
    <row r="55" spans="1:14" hidden="1" thickBot="1" x14ac:dyDescent="0.35">
      <c r="A55" s="52">
        <v>48</v>
      </c>
      <c r="B55" s="64">
        <v>48</v>
      </c>
      <c r="C55" s="126" t="s">
        <v>292</v>
      </c>
      <c r="D55" s="127" t="s">
        <v>293</v>
      </c>
      <c r="E55" s="128" t="s">
        <v>11</v>
      </c>
      <c r="F55" s="128">
        <v>2013</v>
      </c>
      <c r="G55" s="128" t="s">
        <v>155</v>
      </c>
      <c r="H55" s="121" t="s">
        <v>236</v>
      </c>
      <c r="I55" s="65">
        <v>5.9</v>
      </c>
      <c r="J55" s="55" t="str">
        <f t="shared" si="0"/>
        <v>V8 (2012 ir jaun.)</v>
      </c>
      <c r="K55" s="56" t="str">
        <f t="shared" si="1"/>
        <v>8 (2012 ir jaun.)</v>
      </c>
      <c r="L55" s="129">
        <v>0</v>
      </c>
      <c r="N55" s="31"/>
    </row>
    <row r="56" spans="1:14" hidden="1" thickBot="1" x14ac:dyDescent="0.35">
      <c r="A56" s="52">
        <v>49</v>
      </c>
      <c r="B56" s="64">
        <v>49</v>
      </c>
      <c r="C56" s="126" t="s">
        <v>28</v>
      </c>
      <c r="D56" s="127" t="s">
        <v>94</v>
      </c>
      <c r="E56" s="128" t="s">
        <v>11</v>
      </c>
      <c r="F56" s="128">
        <v>1995</v>
      </c>
      <c r="G56" s="128" t="s">
        <v>90</v>
      </c>
      <c r="H56" s="121" t="s">
        <v>89</v>
      </c>
      <c r="I56" s="65">
        <v>5.9</v>
      </c>
      <c r="J56" s="55" t="str">
        <f t="shared" si="0"/>
        <v>V12 (1986-2005)</v>
      </c>
      <c r="K56" s="56" t="str">
        <f t="shared" si="1"/>
        <v>12 (1986-2005)</v>
      </c>
      <c r="L56" s="129"/>
      <c r="N56" s="31"/>
    </row>
    <row r="57" spans="1:14" hidden="1" thickBot="1" x14ac:dyDescent="0.35">
      <c r="A57" s="52">
        <v>50</v>
      </c>
      <c r="B57" s="64">
        <v>50</v>
      </c>
      <c r="C57" s="126" t="s">
        <v>78</v>
      </c>
      <c r="D57" s="127" t="s">
        <v>294</v>
      </c>
      <c r="E57" s="128" t="s">
        <v>11</v>
      </c>
      <c r="F57" s="128">
        <v>1974</v>
      </c>
      <c r="G57" s="128" t="s">
        <v>69</v>
      </c>
      <c r="H57" s="121" t="s">
        <v>68</v>
      </c>
      <c r="I57" s="65">
        <v>5.9</v>
      </c>
      <c r="J57" s="55" t="str">
        <f t="shared" si="0"/>
        <v>V14 (1974-ir vyr.)</v>
      </c>
      <c r="K57" s="56" t="str">
        <f t="shared" si="1"/>
        <v>14 (1974-ir vyr.)</v>
      </c>
      <c r="L57" s="129">
        <v>4</v>
      </c>
      <c r="N57" s="31"/>
    </row>
    <row r="58" spans="1:14" hidden="1" thickBot="1" x14ac:dyDescent="0.35">
      <c r="A58" s="52">
        <v>51</v>
      </c>
      <c r="B58" s="64">
        <v>51</v>
      </c>
      <c r="C58" s="126" t="s">
        <v>57</v>
      </c>
      <c r="D58" s="127" t="s">
        <v>223</v>
      </c>
      <c r="E58" s="128" t="s">
        <v>11</v>
      </c>
      <c r="F58" s="128">
        <v>2011</v>
      </c>
      <c r="G58" s="128" t="s">
        <v>155</v>
      </c>
      <c r="H58" s="121" t="s">
        <v>484</v>
      </c>
      <c r="I58" s="65">
        <v>5.9</v>
      </c>
      <c r="J58" s="55" t="str">
        <f t="shared" si="0"/>
        <v>V9 (2010-2011)</v>
      </c>
      <c r="K58" s="56" t="str">
        <f t="shared" si="1"/>
        <v>9 (2010-2011)</v>
      </c>
      <c r="L58" s="129">
        <v>0</v>
      </c>
      <c r="N58" s="31"/>
    </row>
    <row r="59" spans="1:14" hidden="1" thickBot="1" x14ac:dyDescent="0.35">
      <c r="A59" s="52">
        <v>52</v>
      </c>
      <c r="B59" s="64">
        <v>52</v>
      </c>
      <c r="C59" s="126" t="s">
        <v>36</v>
      </c>
      <c r="D59" s="127" t="s">
        <v>41</v>
      </c>
      <c r="E59" s="128" t="s">
        <v>11</v>
      </c>
      <c r="F59" s="128">
        <v>2009</v>
      </c>
      <c r="G59" s="128" t="s">
        <v>228</v>
      </c>
      <c r="H59" s="121" t="s">
        <v>64</v>
      </c>
      <c r="I59" s="65">
        <v>5.9</v>
      </c>
      <c r="J59" s="55" t="str">
        <f t="shared" si="0"/>
        <v>V10 (2008-2009)</v>
      </c>
      <c r="K59" s="56" t="str">
        <f t="shared" si="1"/>
        <v>10 (2008-2009)</v>
      </c>
      <c r="L59" s="129">
        <v>0</v>
      </c>
      <c r="N59" s="31"/>
    </row>
    <row r="60" spans="1:14" hidden="1" thickBot="1" x14ac:dyDescent="0.35">
      <c r="A60" s="52">
        <v>53</v>
      </c>
      <c r="B60" s="64">
        <v>53</v>
      </c>
      <c r="C60" s="126" t="s">
        <v>30</v>
      </c>
      <c r="D60" s="127" t="s">
        <v>32</v>
      </c>
      <c r="E60" s="128" t="s">
        <v>12</v>
      </c>
      <c r="F60" s="128">
        <v>2006</v>
      </c>
      <c r="G60" s="128" t="s">
        <v>65</v>
      </c>
      <c r="H60" s="121" t="s">
        <v>64</v>
      </c>
      <c r="I60" s="65">
        <v>5.9</v>
      </c>
      <c r="J60" s="55" t="str">
        <f t="shared" si="0"/>
        <v>M4 (2006-2007)</v>
      </c>
      <c r="K60" s="56" t="str">
        <f t="shared" si="1"/>
        <v>4 (2006-2007)</v>
      </c>
      <c r="L60" s="129">
        <v>0</v>
      </c>
      <c r="N60" s="31"/>
    </row>
    <row r="61" spans="1:14" hidden="1" thickBot="1" x14ac:dyDescent="0.35">
      <c r="A61" s="52">
        <v>54</v>
      </c>
      <c r="B61" s="64">
        <v>54</v>
      </c>
      <c r="C61" s="126" t="s">
        <v>38</v>
      </c>
      <c r="D61" s="127" t="s">
        <v>295</v>
      </c>
      <c r="E61" s="128" t="s">
        <v>11</v>
      </c>
      <c r="F61" s="128">
        <v>1990</v>
      </c>
      <c r="G61" s="128" t="s">
        <v>472</v>
      </c>
      <c r="H61" s="121" t="s">
        <v>20</v>
      </c>
      <c r="I61" s="65">
        <v>5.9</v>
      </c>
      <c r="J61" s="55" t="str">
        <f t="shared" si="0"/>
        <v>V12 (1986-2005)</v>
      </c>
      <c r="K61" s="56" t="str">
        <f t="shared" si="1"/>
        <v>12 (1986-2005)</v>
      </c>
      <c r="L61" s="129">
        <v>4</v>
      </c>
      <c r="N61" s="31"/>
    </row>
    <row r="62" spans="1:14" hidden="1" thickBot="1" x14ac:dyDescent="0.35">
      <c r="A62" s="52">
        <v>55</v>
      </c>
      <c r="B62" s="64">
        <v>55</v>
      </c>
      <c r="C62" s="126" t="s">
        <v>296</v>
      </c>
      <c r="D62" s="127" t="s">
        <v>297</v>
      </c>
      <c r="E62" s="128" t="s">
        <v>11</v>
      </c>
      <c r="F62" s="128">
        <v>1986</v>
      </c>
      <c r="G62" s="128" t="s">
        <v>473</v>
      </c>
      <c r="H62" s="121" t="s">
        <v>20</v>
      </c>
      <c r="I62" s="65">
        <v>5.9</v>
      </c>
      <c r="J62" s="55" t="str">
        <f t="shared" si="0"/>
        <v>V12 (1986-2005)</v>
      </c>
      <c r="K62" s="56" t="str">
        <f t="shared" si="1"/>
        <v>12 (1986-2005)</v>
      </c>
      <c r="L62" s="129">
        <v>4</v>
      </c>
      <c r="N62" s="31"/>
    </row>
    <row r="63" spans="1:14" hidden="1" thickBot="1" x14ac:dyDescent="0.35">
      <c r="A63" s="52">
        <v>56</v>
      </c>
      <c r="B63" s="64">
        <v>56</v>
      </c>
      <c r="C63" s="134" t="s">
        <v>112</v>
      </c>
      <c r="D63" s="135" t="s">
        <v>529</v>
      </c>
      <c r="E63" s="136" t="s">
        <v>12</v>
      </c>
      <c r="F63" s="136">
        <v>1974</v>
      </c>
      <c r="G63" s="136" t="s">
        <v>481</v>
      </c>
      <c r="H63" s="122"/>
      <c r="I63" s="65">
        <v>5.9</v>
      </c>
      <c r="J63" s="55" t="str">
        <f t="shared" si="0"/>
        <v>M7 (1974-ir vyr.)</v>
      </c>
      <c r="K63" s="56" t="str">
        <f t="shared" si="1"/>
        <v>7 (1974-ir vyr.)</v>
      </c>
      <c r="L63" s="129"/>
      <c r="N63" s="31"/>
    </row>
    <row r="64" spans="1:14" hidden="1" thickBot="1" x14ac:dyDescent="0.35">
      <c r="A64" s="52">
        <v>57</v>
      </c>
      <c r="B64" s="64">
        <v>57</v>
      </c>
      <c r="C64" s="126" t="s">
        <v>87</v>
      </c>
      <c r="D64" s="127" t="s">
        <v>88</v>
      </c>
      <c r="E64" s="128" t="s">
        <v>11</v>
      </c>
      <c r="F64" s="128">
        <v>1979</v>
      </c>
      <c r="G64" s="128" t="s">
        <v>90</v>
      </c>
      <c r="H64" s="121" t="s">
        <v>89</v>
      </c>
      <c r="I64" s="65">
        <v>5.9</v>
      </c>
      <c r="J64" s="55" t="str">
        <f t="shared" si="0"/>
        <v>V13 (1975-1985)</v>
      </c>
      <c r="K64" s="56" t="str">
        <f t="shared" si="1"/>
        <v>13 (1975-1985)</v>
      </c>
      <c r="L64" s="129"/>
      <c r="N64" s="31"/>
    </row>
    <row r="65" spans="1:14" hidden="1" thickBot="1" x14ac:dyDescent="0.35">
      <c r="A65" s="52">
        <v>58</v>
      </c>
      <c r="B65" s="64">
        <v>58</v>
      </c>
      <c r="C65" s="126" t="s">
        <v>106</v>
      </c>
      <c r="D65" s="127" t="s">
        <v>105</v>
      </c>
      <c r="E65" s="128" t="s">
        <v>11</v>
      </c>
      <c r="F65" s="128">
        <v>1961</v>
      </c>
      <c r="G65" s="128" t="s">
        <v>90</v>
      </c>
      <c r="H65" s="121" t="s">
        <v>95</v>
      </c>
      <c r="I65" s="65">
        <v>5.9</v>
      </c>
      <c r="J65" s="55" t="str">
        <f t="shared" si="0"/>
        <v>V14 (1974-ir vyr.)</v>
      </c>
      <c r="K65" s="56" t="str">
        <f t="shared" si="1"/>
        <v>14 (1974-ir vyr.)</v>
      </c>
      <c r="L65" s="129">
        <v>4</v>
      </c>
      <c r="N65" s="31"/>
    </row>
    <row r="66" spans="1:14" hidden="1" thickBot="1" x14ac:dyDescent="0.35">
      <c r="A66" s="52">
        <v>59</v>
      </c>
      <c r="B66" s="64">
        <v>59</v>
      </c>
      <c r="C66" s="126" t="s">
        <v>122</v>
      </c>
      <c r="D66" s="127" t="s">
        <v>298</v>
      </c>
      <c r="E66" s="128" t="s">
        <v>11</v>
      </c>
      <c r="F66" s="128">
        <v>1989</v>
      </c>
      <c r="G66" s="128" t="s">
        <v>465</v>
      </c>
      <c r="H66" s="121"/>
      <c r="I66" s="65">
        <v>5.9</v>
      </c>
      <c r="J66" s="55" t="str">
        <f t="shared" si="0"/>
        <v>V12 (1986-2005)</v>
      </c>
      <c r="K66" s="56" t="str">
        <f t="shared" si="1"/>
        <v>12 (1986-2005)</v>
      </c>
      <c r="L66" s="129"/>
    </row>
    <row r="67" spans="1:14" hidden="1" thickBot="1" x14ac:dyDescent="0.35">
      <c r="A67" s="52">
        <v>60</v>
      </c>
      <c r="B67" s="64">
        <v>60</v>
      </c>
      <c r="C67" s="126" t="s">
        <v>107</v>
      </c>
      <c r="D67" s="127" t="s">
        <v>108</v>
      </c>
      <c r="E67" s="128" t="s">
        <v>12</v>
      </c>
      <c r="F67" s="128">
        <v>2010</v>
      </c>
      <c r="G67" s="128" t="s">
        <v>69</v>
      </c>
      <c r="H67" s="121" t="s">
        <v>77</v>
      </c>
      <c r="I67" s="65">
        <v>5.9</v>
      </c>
      <c r="J67" s="55" t="str">
        <f t="shared" si="0"/>
        <v>M2 (2010-2011)</v>
      </c>
      <c r="K67" s="56" t="str">
        <f t="shared" si="1"/>
        <v>2 (2010-2011)</v>
      </c>
      <c r="L67" s="129">
        <v>2</v>
      </c>
    </row>
    <row r="68" spans="1:14" hidden="1" thickBot="1" x14ac:dyDescent="0.35">
      <c r="A68" s="52">
        <v>61</v>
      </c>
      <c r="B68" s="64">
        <v>61</v>
      </c>
      <c r="C68" s="126" t="s">
        <v>168</v>
      </c>
      <c r="D68" s="127" t="s">
        <v>169</v>
      </c>
      <c r="E68" s="128" t="s">
        <v>11</v>
      </c>
      <c r="F68" s="128">
        <v>2002</v>
      </c>
      <c r="G68" s="128" t="s">
        <v>220</v>
      </c>
      <c r="H68" s="121" t="s">
        <v>474</v>
      </c>
      <c r="I68" s="65">
        <v>5.9</v>
      </c>
      <c r="J68" s="55" t="str">
        <f t="shared" si="0"/>
        <v>V12 (1986-2005)</v>
      </c>
      <c r="K68" s="56" t="str">
        <f t="shared" si="1"/>
        <v>12 (1986-2005)</v>
      </c>
      <c r="L68" s="129">
        <v>4</v>
      </c>
    </row>
    <row r="69" spans="1:14" hidden="1" thickBot="1" x14ac:dyDescent="0.35">
      <c r="A69" s="52">
        <v>62</v>
      </c>
      <c r="B69" s="64">
        <v>62</v>
      </c>
      <c r="C69" s="126" t="s">
        <v>170</v>
      </c>
      <c r="D69" s="127" t="s">
        <v>171</v>
      </c>
      <c r="E69" s="128" t="s">
        <v>12</v>
      </c>
      <c r="F69" s="128">
        <v>2000</v>
      </c>
      <c r="G69" s="128" t="s">
        <v>220</v>
      </c>
      <c r="H69" s="121" t="s">
        <v>474</v>
      </c>
      <c r="I69" s="65">
        <v>5.9</v>
      </c>
      <c r="J69" s="55" t="str">
        <f t="shared" si="0"/>
        <v>M5 (1986-2005)</v>
      </c>
      <c r="K69" s="56" t="str">
        <f t="shared" si="1"/>
        <v>5 (1986-2005)</v>
      </c>
      <c r="L69" s="129">
        <v>4</v>
      </c>
    </row>
    <row r="70" spans="1:14" hidden="1" thickBot="1" x14ac:dyDescent="0.35">
      <c r="A70" s="52">
        <v>63</v>
      </c>
      <c r="B70" s="64">
        <v>63</v>
      </c>
      <c r="C70" s="126" t="s">
        <v>299</v>
      </c>
      <c r="D70" s="127" t="s">
        <v>300</v>
      </c>
      <c r="E70" s="128" t="s">
        <v>12</v>
      </c>
      <c r="F70" s="128">
        <v>2001</v>
      </c>
      <c r="G70" s="128" t="s">
        <v>220</v>
      </c>
      <c r="H70" s="121" t="s">
        <v>474</v>
      </c>
      <c r="I70" s="65">
        <v>5.9</v>
      </c>
      <c r="J70" s="55" t="str">
        <f t="shared" si="0"/>
        <v>M5 (1986-2005)</v>
      </c>
      <c r="K70" s="56" t="str">
        <f t="shared" si="1"/>
        <v>5 (1986-2005)</v>
      </c>
      <c r="L70" s="129">
        <v>2</v>
      </c>
    </row>
    <row r="71" spans="1:14" hidden="1" thickBot="1" x14ac:dyDescent="0.35">
      <c r="A71" s="52">
        <v>64</v>
      </c>
      <c r="B71" s="64">
        <v>64</v>
      </c>
      <c r="C71" s="134"/>
      <c r="D71" s="135"/>
      <c r="E71" s="136"/>
      <c r="F71" s="136"/>
      <c r="G71" s="136"/>
      <c r="H71" s="122"/>
      <c r="I71" s="65">
        <v>5.9</v>
      </c>
      <c r="J71" s="55" t="str">
        <f t="shared" si="0"/>
        <v>n/a</v>
      </c>
      <c r="K71" s="56" t="str">
        <f t="shared" si="1"/>
        <v>n/a</v>
      </c>
      <c r="L71" s="129"/>
      <c r="N71" s="31"/>
    </row>
    <row r="72" spans="1:14" hidden="1" thickBot="1" x14ac:dyDescent="0.35">
      <c r="A72" s="52">
        <v>65</v>
      </c>
      <c r="B72" s="64">
        <v>65</v>
      </c>
      <c r="C72" s="126" t="s">
        <v>301</v>
      </c>
      <c r="D72" s="127" t="s">
        <v>302</v>
      </c>
      <c r="E72" s="128" t="s">
        <v>11</v>
      </c>
      <c r="F72" s="128">
        <v>2005</v>
      </c>
      <c r="G72" s="128" t="s">
        <v>220</v>
      </c>
      <c r="H72" s="121" t="s">
        <v>474</v>
      </c>
      <c r="I72" s="65">
        <v>5.9</v>
      </c>
      <c r="J72" s="55" t="str">
        <f t="shared" ref="J72:J135" si="2">CONCATENATE(E72,K72)</f>
        <v>V12 (1986-2005)</v>
      </c>
      <c r="K72" s="56" t="str">
        <f t="shared" si="1"/>
        <v>12 (1986-2005)</v>
      </c>
      <c r="L72" s="129">
        <v>2</v>
      </c>
      <c r="N72" s="31"/>
    </row>
    <row r="73" spans="1:14" hidden="1" thickBot="1" x14ac:dyDescent="0.35">
      <c r="A73" s="52">
        <v>66</v>
      </c>
      <c r="B73" s="64">
        <v>66</v>
      </c>
      <c r="C73" s="126" t="s">
        <v>303</v>
      </c>
      <c r="D73" s="127" t="s">
        <v>304</v>
      </c>
      <c r="E73" s="128" t="s">
        <v>11</v>
      </c>
      <c r="F73" s="128">
        <v>2007</v>
      </c>
      <c r="G73" s="128" t="s">
        <v>220</v>
      </c>
      <c r="H73" s="121" t="s">
        <v>474</v>
      </c>
      <c r="I73" s="65">
        <v>5.9</v>
      </c>
      <c r="J73" s="55" t="str">
        <f t="shared" si="2"/>
        <v>V11(2006-2007)</v>
      </c>
      <c r="K73" s="56" t="str">
        <f t="shared" ref="K73:K136" si="3">IF(E73="M",IF(F73&gt;=$O$8,$N$8,IF(F73&gt;=$O$9,$N$9,IF(F73&gt;=$O$10,$N$10,IF(F73&gt;=$O$11,$N$11,IF(F73&gt;=$O$12,$N$12,IF(F73&gt;=$O$13,$N$13,IF(F73&gt;=$O$14,$N$14,"n/a"))))))),IF(F73&gt;=$O$15,$N$15,IF(F73&gt;=$O$16,$N$16,IF(F73&gt;=$O$17,$N$17,IF(F73&gt;=$O$18,$N$18,IF(F73&gt;=$O$19,$N$19,IF(F73&gt;=$O$20,$N$20,IF(F73&gt;=$O$21,$N$21,"n/a"))))))))</f>
        <v>11(2006-2007)</v>
      </c>
      <c r="L73" s="129">
        <v>2</v>
      </c>
      <c r="N73" s="31"/>
    </row>
    <row r="74" spans="1:14" hidden="1" thickBot="1" x14ac:dyDescent="0.35">
      <c r="A74" s="52">
        <v>67</v>
      </c>
      <c r="B74" s="64">
        <v>67</v>
      </c>
      <c r="C74" s="126" t="s">
        <v>305</v>
      </c>
      <c r="D74" s="127" t="s">
        <v>306</v>
      </c>
      <c r="E74" s="128" t="s">
        <v>11</v>
      </c>
      <c r="F74" s="128">
        <v>2009</v>
      </c>
      <c r="G74" s="128" t="s">
        <v>220</v>
      </c>
      <c r="H74" s="121" t="s">
        <v>474</v>
      </c>
      <c r="I74" s="65">
        <v>5.9</v>
      </c>
      <c r="J74" s="55" t="str">
        <f t="shared" si="2"/>
        <v>V10 (2008-2009)</v>
      </c>
      <c r="K74" s="56" t="str">
        <f t="shared" si="3"/>
        <v>10 (2008-2009)</v>
      </c>
      <c r="L74" s="129"/>
      <c r="N74" s="31"/>
    </row>
    <row r="75" spans="1:14" hidden="1" thickBot="1" x14ac:dyDescent="0.35">
      <c r="A75" s="52">
        <v>68</v>
      </c>
      <c r="B75" s="64">
        <v>68</v>
      </c>
      <c r="C75" s="126" t="s">
        <v>106</v>
      </c>
      <c r="D75" s="127" t="s">
        <v>307</v>
      </c>
      <c r="E75" s="128" t="s">
        <v>11</v>
      </c>
      <c r="F75" s="128">
        <v>1957</v>
      </c>
      <c r="G75" s="128" t="s">
        <v>61</v>
      </c>
      <c r="H75" s="121" t="s">
        <v>91</v>
      </c>
      <c r="I75" s="65">
        <v>5.9</v>
      </c>
      <c r="J75" s="55" t="str">
        <f t="shared" si="2"/>
        <v>V14 (1974-ir vyr.)</v>
      </c>
      <c r="K75" s="56" t="str">
        <f t="shared" si="3"/>
        <v>14 (1974-ir vyr.)</v>
      </c>
      <c r="L75" s="129">
        <v>4</v>
      </c>
      <c r="N75" s="31"/>
    </row>
    <row r="76" spans="1:14" hidden="1" thickBot="1" x14ac:dyDescent="0.35">
      <c r="A76" s="52">
        <v>69</v>
      </c>
      <c r="B76" s="64">
        <v>69</v>
      </c>
      <c r="C76" s="126" t="s">
        <v>112</v>
      </c>
      <c r="D76" s="127" t="s">
        <v>113</v>
      </c>
      <c r="E76" s="128" t="s">
        <v>12</v>
      </c>
      <c r="F76" s="128">
        <v>1977</v>
      </c>
      <c r="G76" s="128" t="s">
        <v>114</v>
      </c>
      <c r="H76" s="121" t="s">
        <v>91</v>
      </c>
      <c r="I76" s="65">
        <v>5.9</v>
      </c>
      <c r="J76" s="55" t="str">
        <f t="shared" si="2"/>
        <v>M6 (1975-1985)</v>
      </c>
      <c r="K76" s="56" t="str">
        <f t="shared" si="3"/>
        <v>6 (1975-1985)</v>
      </c>
      <c r="L76" s="129">
        <v>4</v>
      </c>
      <c r="N76" s="31"/>
    </row>
    <row r="77" spans="1:14" hidden="1" thickBot="1" x14ac:dyDescent="0.35">
      <c r="A77" s="52">
        <v>70</v>
      </c>
      <c r="B77" s="64">
        <v>70</v>
      </c>
      <c r="C77" s="126" t="s">
        <v>42</v>
      </c>
      <c r="D77" s="127" t="s">
        <v>115</v>
      </c>
      <c r="E77" s="128" t="s">
        <v>11</v>
      </c>
      <c r="F77" s="128">
        <v>1986</v>
      </c>
      <c r="G77" s="128" t="s">
        <v>73</v>
      </c>
      <c r="H77" s="121" t="s">
        <v>91</v>
      </c>
      <c r="I77" s="65">
        <v>5.9</v>
      </c>
      <c r="J77" s="55" t="str">
        <f t="shared" si="2"/>
        <v>V12 (1986-2005)</v>
      </c>
      <c r="K77" s="56" t="str">
        <f t="shared" si="3"/>
        <v>12 (1986-2005)</v>
      </c>
      <c r="L77" s="129">
        <v>4</v>
      </c>
      <c r="N77" s="31"/>
    </row>
    <row r="78" spans="1:14" hidden="1" thickBot="1" x14ac:dyDescent="0.35">
      <c r="A78" s="52">
        <v>71</v>
      </c>
      <c r="B78" s="64">
        <v>71</v>
      </c>
      <c r="C78" s="126" t="s">
        <v>172</v>
      </c>
      <c r="D78" s="127" t="s">
        <v>173</v>
      </c>
      <c r="E78" s="128" t="s">
        <v>11</v>
      </c>
      <c r="F78" s="128">
        <v>1957</v>
      </c>
      <c r="G78" s="128" t="s">
        <v>130</v>
      </c>
      <c r="H78" s="121" t="s">
        <v>68</v>
      </c>
      <c r="I78" s="65">
        <v>5.9</v>
      </c>
      <c r="J78" s="55" t="str">
        <f t="shared" si="2"/>
        <v>V14 (1974-ir vyr.)</v>
      </c>
      <c r="K78" s="56" t="str">
        <f t="shared" si="3"/>
        <v>14 (1974-ir vyr.)</v>
      </c>
      <c r="L78" s="129">
        <v>4</v>
      </c>
      <c r="N78" s="31"/>
    </row>
    <row r="79" spans="1:14" hidden="1" thickBot="1" x14ac:dyDescent="0.35">
      <c r="A79" s="52">
        <v>72</v>
      </c>
      <c r="B79" s="64">
        <v>72</v>
      </c>
      <c r="C79" s="126" t="s">
        <v>123</v>
      </c>
      <c r="D79" s="127" t="s">
        <v>174</v>
      </c>
      <c r="E79" s="128" t="s">
        <v>12</v>
      </c>
      <c r="F79" s="128">
        <v>1973</v>
      </c>
      <c r="G79" s="128" t="s">
        <v>130</v>
      </c>
      <c r="H79" s="121" t="s">
        <v>68</v>
      </c>
      <c r="I79" s="65">
        <v>5.9</v>
      </c>
      <c r="J79" s="55" t="str">
        <f t="shared" si="2"/>
        <v>M7 (1974-ir vyr.)</v>
      </c>
      <c r="K79" s="56" t="str">
        <f t="shared" si="3"/>
        <v>7 (1974-ir vyr.)</v>
      </c>
      <c r="L79" s="129">
        <v>4</v>
      </c>
      <c r="N79" s="31"/>
    </row>
    <row r="80" spans="1:14" hidden="1" thickBot="1" x14ac:dyDescent="0.35">
      <c r="A80" s="52">
        <v>73</v>
      </c>
      <c r="B80" s="64">
        <v>73</v>
      </c>
      <c r="C80" s="126" t="s">
        <v>25</v>
      </c>
      <c r="D80" s="127" t="s">
        <v>308</v>
      </c>
      <c r="E80" s="128" t="s">
        <v>11</v>
      </c>
      <c r="F80" s="128">
        <v>2010</v>
      </c>
      <c r="G80" s="128" t="s">
        <v>475</v>
      </c>
      <c r="H80" s="121"/>
      <c r="I80" s="65">
        <v>5.9</v>
      </c>
      <c r="J80" s="55" t="str">
        <f t="shared" si="2"/>
        <v>V9 (2010-2011)</v>
      </c>
      <c r="K80" s="56" t="str">
        <f t="shared" si="3"/>
        <v>9 (2010-2011)</v>
      </c>
      <c r="L80" s="129">
        <v>3</v>
      </c>
      <c r="N80" s="31"/>
    </row>
    <row r="81" spans="1:14" ht="12.75" hidden="1" customHeight="1" thickBot="1" x14ac:dyDescent="0.35">
      <c r="A81" s="52">
        <v>74</v>
      </c>
      <c r="B81" s="64">
        <v>74</v>
      </c>
      <c r="C81" s="126" t="s">
        <v>76</v>
      </c>
      <c r="D81" s="127" t="s">
        <v>165</v>
      </c>
      <c r="E81" s="128" t="s">
        <v>11</v>
      </c>
      <c r="F81" s="128">
        <v>1986</v>
      </c>
      <c r="G81" s="128" t="s">
        <v>69</v>
      </c>
      <c r="H81" s="121" t="s">
        <v>91</v>
      </c>
      <c r="I81" s="65">
        <v>5.9</v>
      </c>
      <c r="J81" s="55" t="str">
        <f t="shared" si="2"/>
        <v>V12 (1986-2005)</v>
      </c>
      <c r="K81" s="56" t="str">
        <f t="shared" si="3"/>
        <v>12 (1986-2005)</v>
      </c>
      <c r="L81" s="129">
        <v>4</v>
      </c>
      <c r="N81" s="31"/>
    </row>
    <row r="82" spans="1:14" hidden="1" thickBot="1" x14ac:dyDescent="0.35">
      <c r="A82" s="52">
        <v>75</v>
      </c>
      <c r="B82" s="64">
        <v>75</v>
      </c>
      <c r="C82" s="126" t="s">
        <v>35</v>
      </c>
      <c r="D82" s="127" t="s">
        <v>309</v>
      </c>
      <c r="E82" s="128" t="s">
        <v>11</v>
      </c>
      <c r="F82" s="128">
        <v>2000</v>
      </c>
      <c r="G82" s="128" t="s">
        <v>90</v>
      </c>
      <c r="H82" s="121" t="s">
        <v>95</v>
      </c>
      <c r="I82" s="65">
        <v>5.9</v>
      </c>
      <c r="J82" s="55" t="str">
        <f t="shared" si="2"/>
        <v>V12 (1986-2005)</v>
      </c>
      <c r="K82" s="56" t="str">
        <f t="shared" si="3"/>
        <v>12 (1986-2005)</v>
      </c>
      <c r="L82" s="129"/>
      <c r="N82" s="31"/>
    </row>
    <row r="83" spans="1:14" thickBot="1" x14ac:dyDescent="0.35">
      <c r="A83" s="52">
        <v>76</v>
      </c>
      <c r="B83" s="64">
        <v>76</v>
      </c>
      <c r="C83" s="126" t="s">
        <v>310</v>
      </c>
      <c r="D83" s="127" t="s">
        <v>311</v>
      </c>
      <c r="E83" s="128" t="s">
        <v>12</v>
      </c>
      <c r="F83" s="128">
        <v>2013</v>
      </c>
      <c r="G83" s="128" t="s">
        <v>61</v>
      </c>
      <c r="H83" s="121" t="s">
        <v>91</v>
      </c>
      <c r="I83" s="65">
        <v>5.9</v>
      </c>
      <c r="J83" s="55" t="str">
        <f t="shared" si="2"/>
        <v>M1 (2012 ir jaun.)</v>
      </c>
      <c r="K83" s="56" t="str">
        <f t="shared" si="3"/>
        <v>1 (2012 ir jaun.)</v>
      </c>
      <c r="L83" s="129">
        <v>2</v>
      </c>
      <c r="N83" s="31"/>
    </row>
    <row r="84" spans="1:14" hidden="1" thickBot="1" x14ac:dyDescent="0.35">
      <c r="A84" s="52">
        <v>77</v>
      </c>
      <c r="B84" s="64">
        <v>77</v>
      </c>
      <c r="C84" s="126" t="s">
        <v>167</v>
      </c>
      <c r="D84" s="127" t="s">
        <v>312</v>
      </c>
      <c r="E84" s="128" t="s">
        <v>12</v>
      </c>
      <c r="F84" s="128">
        <v>1988</v>
      </c>
      <c r="G84" s="128" t="s">
        <v>61</v>
      </c>
      <c r="H84" s="121" t="s">
        <v>91</v>
      </c>
      <c r="I84" s="65">
        <v>5.9</v>
      </c>
      <c r="J84" s="55" t="str">
        <f t="shared" si="2"/>
        <v>M5 (1986-2005)</v>
      </c>
      <c r="K84" s="56" t="str">
        <f t="shared" si="3"/>
        <v>5 (1986-2005)</v>
      </c>
      <c r="L84" s="129">
        <v>4</v>
      </c>
      <c r="N84" s="31"/>
    </row>
    <row r="85" spans="1:14" hidden="1" thickBot="1" x14ac:dyDescent="0.35">
      <c r="A85" s="52">
        <v>78</v>
      </c>
      <c r="B85" s="64">
        <v>78</v>
      </c>
      <c r="C85" s="126" t="s">
        <v>313</v>
      </c>
      <c r="D85" s="127" t="s">
        <v>314</v>
      </c>
      <c r="E85" s="128" t="s">
        <v>12</v>
      </c>
      <c r="F85" s="128">
        <v>1988</v>
      </c>
      <c r="G85" s="128" t="s">
        <v>73</v>
      </c>
      <c r="H85" s="121" t="s">
        <v>72</v>
      </c>
      <c r="I85" s="65">
        <v>5.9</v>
      </c>
      <c r="J85" s="55" t="str">
        <f t="shared" si="2"/>
        <v>M5 (1986-2005)</v>
      </c>
      <c r="K85" s="56" t="str">
        <f t="shared" si="3"/>
        <v>5 (1986-2005)</v>
      </c>
      <c r="L85" s="129">
        <v>4</v>
      </c>
      <c r="N85" s="31"/>
    </row>
    <row r="86" spans="1:14" hidden="1" thickBot="1" x14ac:dyDescent="0.35">
      <c r="A86" s="52">
        <v>79</v>
      </c>
      <c r="B86" s="64">
        <v>79</v>
      </c>
      <c r="C86" s="126" t="s">
        <v>128</v>
      </c>
      <c r="D86" s="127" t="s">
        <v>315</v>
      </c>
      <c r="E86" s="128" t="s">
        <v>11</v>
      </c>
      <c r="F86" s="128">
        <v>1980</v>
      </c>
      <c r="G86" s="128" t="s">
        <v>69</v>
      </c>
      <c r="H86" s="121" t="s">
        <v>91</v>
      </c>
      <c r="I86" s="65">
        <v>5.9</v>
      </c>
      <c r="J86" s="55" t="str">
        <f t="shared" si="2"/>
        <v>V13 (1975-1985)</v>
      </c>
      <c r="K86" s="56" t="str">
        <f t="shared" si="3"/>
        <v>13 (1975-1985)</v>
      </c>
      <c r="L86" s="129">
        <v>4</v>
      </c>
    </row>
    <row r="87" spans="1:14" hidden="1" thickBot="1" x14ac:dyDescent="0.35">
      <c r="A87" s="52">
        <v>80</v>
      </c>
      <c r="B87" s="64">
        <v>80</v>
      </c>
      <c r="C87" s="126" t="s">
        <v>182</v>
      </c>
      <c r="D87" s="127" t="s">
        <v>316</v>
      </c>
      <c r="E87" s="128" t="s">
        <v>12</v>
      </c>
      <c r="F87" s="128">
        <v>1994</v>
      </c>
      <c r="G87" s="128" t="s">
        <v>69</v>
      </c>
      <c r="H87" s="121" t="s">
        <v>476</v>
      </c>
      <c r="I87" s="65">
        <v>5.9</v>
      </c>
      <c r="J87" s="55" t="str">
        <f t="shared" si="2"/>
        <v>M5 (1986-2005)</v>
      </c>
      <c r="K87" s="56" t="str">
        <f t="shared" si="3"/>
        <v>5 (1986-2005)</v>
      </c>
      <c r="L87" s="129"/>
    </row>
    <row r="88" spans="1:14" hidden="1" thickBot="1" x14ac:dyDescent="0.35">
      <c r="A88" s="52">
        <v>81</v>
      </c>
      <c r="B88" s="64">
        <v>81</v>
      </c>
      <c r="C88" s="126" t="s">
        <v>317</v>
      </c>
      <c r="D88" s="127" t="s">
        <v>183</v>
      </c>
      <c r="E88" s="128" t="s">
        <v>12</v>
      </c>
      <c r="F88" s="128">
        <v>1999</v>
      </c>
      <c r="G88" s="128" t="s">
        <v>93</v>
      </c>
      <c r="H88" s="121"/>
      <c r="I88" s="65">
        <v>5.9</v>
      </c>
      <c r="J88" s="55" t="str">
        <f t="shared" si="2"/>
        <v>M5 (1986-2005)</v>
      </c>
      <c r="K88" s="56" t="str">
        <f t="shared" si="3"/>
        <v>5 (1986-2005)</v>
      </c>
      <c r="L88" s="129"/>
    </row>
    <row r="89" spans="1:14" hidden="1" thickBot="1" x14ac:dyDescent="0.35">
      <c r="A89" s="52">
        <v>82</v>
      </c>
      <c r="B89" s="64">
        <v>82</v>
      </c>
      <c r="C89" s="126" t="s">
        <v>318</v>
      </c>
      <c r="D89" s="127" t="s">
        <v>319</v>
      </c>
      <c r="E89" s="128" t="s">
        <v>11</v>
      </c>
      <c r="F89" s="128">
        <v>1999</v>
      </c>
      <c r="G89" s="128" t="s">
        <v>69</v>
      </c>
      <c r="H89" s="121"/>
      <c r="I89" s="65">
        <v>5.9</v>
      </c>
      <c r="J89" s="55" t="str">
        <f t="shared" si="2"/>
        <v>V12 (1986-2005)</v>
      </c>
      <c r="K89" s="56" t="str">
        <f t="shared" si="3"/>
        <v>12 (1986-2005)</v>
      </c>
      <c r="L89" s="129"/>
    </row>
    <row r="90" spans="1:14" hidden="1" thickBot="1" x14ac:dyDescent="0.35">
      <c r="A90" s="52">
        <v>83</v>
      </c>
      <c r="B90" s="64">
        <v>83</v>
      </c>
      <c r="C90" s="126" t="s">
        <v>320</v>
      </c>
      <c r="D90" s="127" t="s">
        <v>321</v>
      </c>
      <c r="E90" s="128" t="s">
        <v>12</v>
      </c>
      <c r="F90" s="128">
        <v>1983</v>
      </c>
      <c r="G90" s="128" t="s">
        <v>69</v>
      </c>
      <c r="H90" s="121" t="s">
        <v>68</v>
      </c>
      <c r="I90" s="65">
        <v>5.9</v>
      </c>
      <c r="J90" s="55" t="str">
        <f t="shared" si="2"/>
        <v>M6 (1975-1985)</v>
      </c>
      <c r="K90" s="56" t="str">
        <f t="shared" si="3"/>
        <v>6 (1975-1985)</v>
      </c>
      <c r="L90" s="129"/>
    </row>
    <row r="91" spans="1:14" hidden="1" thickBot="1" x14ac:dyDescent="0.35">
      <c r="A91" s="52">
        <v>84</v>
      </c>
      <c r="B91" s="64">
        <v>84</v>
      </c>
      <c r="C91" s="126" t="s">
        <v>106</v>
      </c>
      <c r="D91" s="127" t="s">
        <v>198</v>
      </c>
      <c r="E91" s="128" t="s">
        <v>11</v>
      </c>
      <c r="F91" s="128">
        <v>1969</v>
      </c>
      <c r="G91" s="128" t="s">
        <v>93</v>
      </c>
      <c r="H91" s="121" t="s">
        <v>221</v>
      </c>
      <c r="I91" s="65">
        <v>5.9</v>
      </c>
      <c r="J91" s="55" t="str">
        <f t="shared" si="2"/>
        <v>V14 (1974-ir vyr.)</v>
      </c>
      <c r="K91" s="56" t="str">
        <f t="shared" si="3"/>
        <v>14 (1974-ir vyr.)</v>
      </c>
      <c r="L91" s="129"/>
    </row>
    <row r="92" spans="1:14" hidden="1" thickBot="1" x14ac:dyDescent="0.35">
      <c r="A92" s="52">
        <v>85</v>
      </c>
      <c r="B92" s="64">
        <v>85</v>
      </c>
      <c r="C92" s="126" t="s">
        <v>322</v>
      </c>
      <c r="D92" s="127" t="s">
        <v>323</v>
      </c>
      <c r="E92" s="128" t="s">
        <v>11</v>
      </c>
      <c r="F92" s="128">
        <v>2010</v>
      </c>
      <c r="G92" s="128" t="s">
        <v>69</v>
      </c>
      <c r="H92" s="121" t="s">
        <v>68</v>
      </c>
      <c r="I92" s="65">
        <v>5.9</v>
      </c>
      <c r="J92" s="55" t="str">
        <f t="shared" si="2"/>
        <v>V9 (2010-2011)</v>
      </c>
      <c r="K92" s="56" t="str">
        <f t="shared" si="3"/>
        <v>9 (2010-2011)</v>
      </c>
      <c r="L92" s="129"/>
    </row>
    <row r="93" spans="1:14" thickBot="1" x14ac:dyDescent="0.35">
      <c r="A93" s="52">
        <v>86</v>
      </c>
      <c r="B93" s="64">
        <v>86</v>
      </c>
      <c r="C93" s="126" t="s">
        <v>324</v>
      </c>
      <c r="D93" s="127" t="s">
        <v>325</v>
      </c>
      <c r="E93" s="128" t="s">
        <v>12</v>
      </c>
      <c r="F93" s="128">
        <v>2021</v>
      </c>
      <c r="G93" s="128" t="s">
        <v>69</v>
      </c>
      <c r="H93" s="121"/>
      <c r="I93" s="65">
        <v>5.9</v>
      </c>
      <c r="J93" s="55" t="str">
        <f t="shared" si="2"/>
        <v>M1 (2012 ir jaun.)</v>
      </c>
      <c r="K93" s="56" t="str">
        <f t="shared" si="3"/>
        <v>1 (2012 ir jaun.)</v>
      </c>
      <c r="L93" s="129"/>
    </row>
    <row r="94" spans="1:14" hidden="1" thickBot="1" x14ac:dyDescent="0.35">
      <c r="A94" s="52">
        <v>87</v>
      </c>
      <c r="B94" s="64">
        <v>87</v>
      </c>
      <c r="C94" s="126" t="s">
        <v>326</v>
      </c>
      <c r="D94" s="127" t="s">
        <v>327</v>
      </c>
      <c r="E94" s="128" t="s">
        <v>11</v>
      </c>
      <c r="F94" s="128">
        <v>2010</v>
      </c>
      <c r="G94" s="128" t="s">
        <v>155</v>
      </c>
      <c r="H94" s="121" t="s">
        <v>236</v>
      </c>
      <c r="I94" s="65">
        <v>5.9</v>
      </c>
      <c r="J94" s="55" t="str">
        <f t="shared" si="2"/>
        <v>V9 (2010-2011)</v>
      </c>
      <c r="K94" s="56" t="str">
        <f t="shared" si="3"/>
        <v>9 (2010-2011)</v>
      </c>
      <c r="L94" s="129">
        <v>0</v>
      </c>
    </row>
    <row r="95" spans="1:14" hidden="1" thickBot="1" x14ac:dyDescent="0.35">
      <c r="A95" s="52">
        <v>88</v>
      </c>
      <c r="B95" s="64">
        <v>88</v>
      </c>
      <c r="C95" s="126" t="s">
        <v>103</v>
      </c>
      <c r="D95" s="127" t="s">
        <v>104</v>
      </c>
      <c r="E95" s="128" t="s">
        <v>12</v>
      </c>
      <c r="F95" s="128">
        <v>1985</v>
      </c>
      <c r="G95" s="128" t="s">
        <v>69</v>
      </c>
      <c r="H95" s="121" t="s">
        <v>91</v>
      </c>
      <c r="I95" s="65">
        <v>5.9</v>
      </c>
      <c r="J95" s="55" t="str">
        <f t="shared" si="2"/>
        <v>M6 (1975-1985)</v>
      </c>
      <c r="K95" s="56" t="str">
        <f t="shared" si="3"/>
        <v>6 (1975-1985)</v>
      </c>
      <c r="L95" s="129">
        <v>4</v>
      </c>
    </row>
    <row r="96" spans="1:14" hidden="1" thickBot="1" x14ac:dyDescent="0.35">
      <c r="A96" s="52">
        <v>89</v>
      </c>
      <c r="B96" s="64">
        <v>89</v>
      </c>
      <c r="C96" s="126" t="s">
        <v>37</v>
      </c>
      <c r="D96" s="127" t="s">
        <v>53</v>
      </c>
      <c r="E96" s="128" t="s">
        <v>11</v>
      </c>
      <c r="F96" s="128">
        <v>1982</v>
      </c>
      <c r="G96" s="128" t="s">
        <v>69</v>
      </c>
      <c r="H96" s="121" t="s">
        <v>91</v>
      </c>
      <c r="I96" s="65">
        <v>5.9</v>
      </c>
      <c r="J96" s="55" t="str">
        <f t="shared" si="2"/>
        <v>V13 (1975-1985)</v>
      </c>
      <c r="K96" s="56" t="str">
        <f t="shared" si="3"/>
        <v>13 (1975-1985)</v>
      </c>
      <c r="L96" s="129">
        <v>4</v>
      </c>
    </row>
    <row r="97" spans="1:15" hidden="1" thickBot="1" x14ac:dyDescent="0.35">
      <c r="A97" s="52">
        <v>90</v>
      </c>
      <c r="B97" s="64">
        <v>90</v>
      </c>
      <c r="C97" s="126" t="s">
        <v>328</v>
      </c>
      <c r="D97" s="127" t="s">
        <v>329</v>
      </c>
      <c r="E97" s="128" t="s">
        <v>12</v>
      </c>
      <c r="F97" s="128">
        <v>1985</v>
      </c>
      <c r="G97" s="128" t="s">
        <v>465</v>
      </c>
      <c r="H97" s="121" t="s">
        <v>477</v>
      </c>
      <c r="I97" s="65">
        <v>5.9</v>
      </c>
      <c r="J97" s="55" t="str">
        <f t="shared" si="2"/>
        <v>M6 (1975-1985)</v>
      </c>
      <c r="K97" s="56" t="str">
        <f t="shared" si="3"/>
        <v>6 (1975-1985)</v>
      </c>
      <c r="L97" s="129">
        <v>4</v>
      </c>
    </row>
    <row r="98" spans="1:15" hidden="1" thickBot="1" x14ac:dyDescent="0.35">
      <c r="A98" s="52">
        <v>91</v>
      </c>
      <c r="B98" s="64">
        <v>91</v>
      </c>
      <c r="C98" s="126" t="s">
        <v>330</v>
      </c>
      <c r="D98" s="127" t="s">
        <v>227</v>
      </c>
      <c r="E98" s="128" t="s">
        <v>11</v>
      </c>
      <c r="F98" s="128">
        <v>1973</v>
      </c>
      <c r="G98" s="128" t="s">
        <v>154</v>
      </c>
      <c r="H98" s="121" t="s">
        <v>91</v>
      </c>
      <c r="I98" s="65">
        <v>5.9</v>
      </c>
      <c r="J98" s="55" t="str">
        <f t="shared" si="2"/>
        <v>V14 (1974-ir vyr.)</v>
      </c>
      <c r="K98" s="56" t="str">
        <f t="shared" si="3"/>
        <v>14 (1974-ir vyr.)</v>
      </c>
      <c r="L98" s="129">
        <v>4</v>
      </c>
      <c r="N98" s="57"/>
    </row>
    <row r="99" spans="1:15" hidden="1" thickBot="1" x14ac:dyDescent="0.35">
      <c r="A99" s="52">
        <v>92</v>
      </c>
      <c r="B99" s="64">
        <v>92</v>
      </c>
      <c r="C99" s="126" t="s">
        <v>331</v>
      </c>
      <c r="D99" s="127" t="s">
        <v>332</v>
      </c>
      <c r="E99" s="128" t="s">
        <v>11</v>
      </c>
      <c r="F99" s="128">
        <v>1972</v>
      </c>
      <c r="G99" s="128" t="s">
        <v>93</v>
      </c>
      <c r="H99" s="121" t="s">
        <v>221</v>
      </c>
      <c r="I99" s="65">
        <v>5.9</v>
      </c>
      <c r="J99" s="55" t="str">
        <f t="shared" si="2"/>
        <v>V14 (1974-ir vyr.)</v>
      </c>
      <c r="K99" s="56" t="str">
        <f t="shared" si="3"/>
        <v>14 (1974-ir vyr.)</v>
      </c>
      <c r="L99" s="129">
        <v>4</v>
      </c>
      <c r="N99" s="57"/>
    </row>
    <row r="100" spans="1:15" hidden="1" thickBot="1" x14ac:dyDescent="0.35">
      <c r="A100" s="52">
        <v>93</v>
      </c>
      <c r="B100" s="64">
        <v>93</v>
      </c>
      <c r="C100" s="126" t="s">
        <v>126</v>
      </c>
      <c r="D100" s="127" t="s">
        <v>127</v>
      </c>
      <c r="E100" s="128" t="s">
        <v>12</v>
      </c>
      <c r="F100" s="128">
        <v>1976</v>
      </c>
      <c r="G100" s="128" t="s">
        <v>478</v>
      </c>
      <c r="H100" s="121" t="s">
        <v>68</v>
      </c>
      <c r="I100" s="65">
        <v>5.9</v>
      </c>
      <c r="J100" s="55" t="str">
        <f t="shared" si="2"/>
        <v>M6 (1975-1985)</v>
      </c>
      <c r="K100" s="56" t="str">
        <f t="shared" si="3"/>
        <v>6 (1975-1985)</v>
      </c>
      <c r="L100" s="129">
        <v>4</v>
      </c>
      <c r="N100" s="57"/>
    </row>
    <row r="101" spans="1:15" hidden="1" thickBot="1" x14ac:dyDescent="0.35">
      <c r="A101" s="52">
        <v>94</v>
      </c>
      <c r="B101" s="64">
        <v>94</v>
      </c>
      <c r="C101" s="126" t="s">
        <v>288</v>
      </c>
      <c r="D101" s="127" t="s">
        <v>333</v>
      </c>
      <c r="E101" s="128" t="s">
        <v>12</v>
      </c>
      <c r="F101" s="128">
        <v>1991</v>
      </c>
      <c r="G101" s="128" t="s">
        <v>84</v>
      </c>
      <c r="H101" s="121" t="s">
        <v>91</v>
      </c>
      <c r="I101" s="65">
        <v>5.9</v>
      </c>
      <c r="J101" s="55" t="str">
        <f t="shared" si="2"/>
        <v>M5 (1986-2005)</v>
      </c>
      <c r="K101" s="56" t="str">
        <f t="shared" si="3"/>
        <v>5 (1986-2005)</v>
      </c>
      <c r="L101" s="129">
        <v>4</v>
      </c>
      <c r="N101" s="57"/>
    </row>
    <row r="102" spans="1:15" hidden="1" thickBot="1" x14ac:dyDescent="0.35">
      <c r="A102" s="52">
        <v>95</v>
      </c>
      <c r="B102" s="64">
        <v>95</v>
      </c>
      <c r="C102" s="134"/>
      <c r="D102" s="135"/>
      <c r="E102" s="136"/>
      <c r="F102" s="136"/>
      <c r="G102" s="136"/>
      <c r="H102" s="122"/>
      <c r="I102" s="65">
        <v>5.9</v>
      </c>
      <c r="J102" s="55" t="str">
        <f t="shared" si="2"/>
        <v>n/a</v>
      </c>
      <c r="K102" s="56" t="str">
        <f t="shared" si="3"/>
        <v>n/a</v>
      </c>
      <c r="L102" s="129"/>
      <c r="N102" s="37"/>
    </row>
    <row r="103" spans="1:15" hidden="1" thickBot="1" x14ac:dyDescent="0.35">
      <c r="A103" s="52">
        <v>96</v>
      </c>
      <c r="B103" s="64">
        <v>96</v>
      </c>
      <c r="C103" s="126" t="s">
        <v>334</v>
      </c>
      <c r="D103" s="127" t="s">
        <v>335</v>
      </c>
      <c r="E103" s="128" t="s">
        <v>11</v>
      </c>
      <c r="F103" s="128">
        <v>1991</v>
      </c>
      <c r="G103" s="128" t="s">
        <v>69</v>
      </c>
      <c r="H103" s="121" t="s">
        <v>77</v>
      </c>
      <c r="I103" s="65">
        <v>5.9</v>
      </c>
      <c r="J103" s="55" t="str">
        <f t="shared" si="2"/>
        <v>V12 (1986-2005)</v>
      </c>
      <c r="K103" s="56" t="str">
        <f t="shared" si="3"/>
        <v>12 (1986-2005)</v>
      </c>
      <c r="L103" s="129">
        <v>4</v>
      </c>
      <c r="N103" s="37"/>
    </row>
    <row r="104" spans="1:15" hidden="1" thickBot="1" x14ac:dyDescent="0.35">
      <c r="A104" s="52">
        <v>97</v>
      </c>
      <c r="B104" s="64">
        <v>97</v>
      </c>
      <c r="C104" s="126" t="s">
        <v>204</v>
      </c>
      <c r="D104" s="127" t="s">
        <v>336</v>
      </c>
      <c r="E104" s="128" t="s">
        <v>11</v>
      </c>
      <c r="F104" s="128">
        <v>1978</v>
      </c>
      <c r="G104" s="128" t="s">
        <v>93</v>
      </c>
      <c r="H104" s="121"/>
      <c r="I104" s="65">
        <v>5.9</v>
      </c>
      <c r="J104" s="55" t="str">
        <f t="shared" si="2"/>
        <v>V13 (1975-1985)</v>
      </c>
      <c r="K104" s="56" t="str">
        <f t="shared" si="3"/>
        <v>13 (1975-1985)</v>
      </c>
      <c r="L104" s="129">
        <v>4</v>
      </c>
      <c r="N104" s="37"/>
    </row>
    <row r="105" spans="1:15" hidden="1" thickBot="1" x14ac:dyDescent="0.35">
      <c r="A105" s="52">
        <v>98</v>
      </c>
      <c r="B105" s="64">
        <v>98</v>
      </c>
      <c r="C105" s="126" t="s">
        <v>44</v>
      </c>
      <c r="D105" s="127" t="s">
        <v>337</v>
      </c>
      <c r="E105" s="128" t="s">
        <v>11</v>
      </c>
      <c r="F105" s="128">
        <v>2012</v>
      </c>
      <c r="G105" s="128" t="s">
        <v>65</v>
      </c>
      <c r="H105" s="121" t="s">
        <v>64</v>
      </c>
      <c r="I105" s="65">
        <v>5.9</v>
      </c>
      <c r="J105" s="55" t="str">
        <f t="shared" si="2"/>
        <v>V8 (2012 ir jaun.)</v>
      </c>
      <c r="K105" s="56" t="str">
        <f t="shared" si="3"/>
        <v>8 (2012 ir jaun.)</v>
      </c>
      <c r="L105" s="129">
        <v>0</v>
      </c>
      <c r="N105" s="37"/>
    </row>
    <row r="106" spans="1:15" hidden="1" thickBot="1" x14ac:dyDescent="0.35">
      <c r="A106" s="52">
        <v>99</v>
      </c>
      <c r="B106" s="64">
        <v>99</v>
      </c>
      <c r="C106" s="126" t="s">
        <v>186</v>
      </c>
      <c r="D106" s="127" t="s">
        <v>187</v>
      </c>
      <c r="E106" s="128" t="s">
        <v>12</v>
      </c>
      <c r="F106" s="128">
        <v>2010</v>
      </c>
      <c r="G106" s="128" t="s">
        <v>65</v>
      </c>
      <c r="H106" s="121" t="s">
        <v>64</v>
      </c>
      <c r="I106" s="65">
        <v>5.9</v>
      </c>
      <c r="J106" s="55" t="str">
        <f t="shared" si="2"/>
        <v>M2 (2010-2011)</v>
      </c>
      <c r="K106" s="56" t="str">
        <f t="shared" si="3"/>
        <v>2 (2010-2011)</v>
      </c>
      <c r="L106" s="129">
        <v>0</v>
      </c>
      <c r="N106" s="37"/>
    </row>
    <row r="107" spans="1:15" thickBot="1" x14ac:dyDescent="0.35">
      <c r="A107" s="52">
        <v>100</v>
      </c>
      <c r="B107" s="64">
        <v>100</v>
      </c>
      <c r="C107" s="126" t="s">
        <v>338</v>
      </c>
      <c r="D107" s="127" t="s">
        <v>339</v>
      </c>
      <c r="E107" s="128" t="s">
        <v>12</v>
      </c>
      <c r="F107" s="128">
        <v>2012</v>
      </c>
      <c r="G107" s="128" t="s">
        <v>65</v>
      </c>
      <c r="H107" s="121" t="s">
        <v>64</v>
      </c>
      <c r="I107" s="65">
        <v>5.9</v>
      </c>
      <c r="J107" s="55" t="str">
        <f t="shared" si="2"/>
        <v>M1 (2012 ir jaun.)</v>
      </c>
      <c r="K107" s="56" t="str">
        <f t="shared" si="3"/>
        <v>1 (2012 ir jaun.)</v>
      </c>
      <c r="L107" s="129">
        <v>0</v>
      </c>
      <c r="N107" s="37"/>
    </row>
    <row r="108" spans="1:15" hidden="1" thickBot="1" x14ac:dyDescent="0.35">
      <c r="A108" s="52">
        <v>101</v>
      </c>
      <c r="B108" s="64">
        <v>101</v>
      </c>
      <c r="C108" s="134" t="s">
        <v>340</v>
      </c>
      <c r="D108" s="137" t="s">
        <v>341</v>
      </c>
      <c r="E108" s="136" t="s">
        <v>11</v>
      </c>
      <c r="F108" s="136">
        <v>2007</v>
      </c>
      <c r="G108" s="136" t="s">
        <v>65</v>
      </c>
      <c r="H108" s="122" t="s">
        <v>64</v>
      </c>
      <c r="I108" s="65">
        <v>5.9</v>
      </c>
      <c r="J108" s="55" t="str">
        <f t="shared" si="2"/>
        <v>V11(2006-2007)</v>
      </c>
      <c r="K108" s="56" t="str">
        <f t="shared" si="3"/>
        <v>11(2006-2007)</v>
      </c>
      <c r="L108" s="129">
        <v>0</v>
      </c>
      <c r="N108" s="37"/>
      <c r="O108" s="32"/>
    </row>
    <row r="109" spans="1:15" thickBot="1" x14ac:dyDescent="0.35">
      <c r="A109" s="52">
        <v>102</v>
      </c>
      <c r="B109" s="64">
        <v>102</v>
      </c>
      <c r="C109" s="126" t="s">
        <v>190</v>
      </c>
      <c r="D109" s="127" t="s">
        <v>191</v>
      </c>
      <c r="E109" s="128" t="s">
        <v>12</v>
      </c>
      <c r="F109" s="128">
        <v>2012</v>
      </c>
      <c r="G109" s="128" t="s">
        <v>65</v>
      </c>
      <c r="H109" s="121" t="s">
        <v>64</v>
      </c>
      <c r="I109" s="65">
        <v>5.9</v>
      </c>
      <c r="J109" s="55" t="str">
        <f t="shared" si="2"/>
        <v>M1 (2012 ir jaun.)</v>
      </c>
      <c r="K109" s="56" t="str">
        <f t="shared" si="3"/>
        <v>1 (2012 ir jaun.)</v>
      </c>
      <c r="L109" s="129">
        <v>0</v>
      </c>
      <c r="N109" s="37"/>
      <c r="O109" s="32"/>
    </row>
    <row r="110" spans="1:15" thickBot="1" x14ac:dyDescent="0.35">
      <c r="A110" s="52">
        <v>103</v>
      </c>
      <c r="B110" s="64">
        <v>103</v>
      </c>
      <c r="C110" s="126" t="s">
        <v>188</v>
      </c>
      <c r="D110" s="127" t="s">
        <v>189</v>
      </c>
      <c r="E110" s="128" t="s">
        <v>12</v>
      </c>
      <c r="F110" s="128">
        <v>2012</v>
      </c>
      <c r="G110" s="128" t="s">
        <v>65</v>
      </c>
      <c r="H110" s="121" t="s">
        <v>64</v>
      </c>
      <c r="I110" s="65">
        <v>5.9</v>
      </c>
      <c r="J110" s="55" t="str">
        <f t="shared" si="2"/>
        <v>M1 (2012 ir jaun.)</v>
      </c>
      <c r="K110" s="56" t="str">
        <f t="shared" si="3"/>
        <v>1 (2012 ir jaun.)</v>
      </c>
      <c r="L110" s="129">
        <v>0</v>
      </c>
      <c r="N110" s="37"/>
      <c r="O110" s="32"/>
    </row>
    <row r="111" spans="1:15" thickBot="1" x14ac:dyDescent="0.35">
      <c r="A111" s="52">
        <v>104</v>
      </c>
      <c r="B111" s="64">
        <v>104</v>
      </c>
      <c r="C111" s="126" t="s">
        <v>342</v>
      </c>
      <c r="D111" s="127" t="s">
        <v>343</v>
      </c>
      <c r="E111" s="128" t="s">
        <v>12</v>
      </c>
      <c r="F111" s="128">
        <v>2012</v>
      </c>
      <c r="G111" s="128" t="s">
        <v>65</v>
      </c>
      <c r="H111" s="121" t="s">
        <v>64</v>
      </c>
      <c r="I111" s="65">
        <v>5.9</v>
      </c>
      <c r="J111" s="55" t="str">
        <f t="shared" si="2"/>
        <v>M1 (2012 ir jaun.)</v>
      </c>
      <c r="K111" s="56" t="str">
        <f t="shared" si="3"/>
        <v>1 (2012 ir jaun.)</v>
      </c>
      <c r="L111" s="129">
        <v>0</v>
      </c>
      <c r="N111" s="37"/>
      <c r="O111" s="32"/>
    </row>
    <row r="112" spans="1:15" thickBot="1" x14ac:dyDescent="0.35">
      <c r="A112" s="52">
        <v>105</v>
      </c>
      <c r="B112" s="64">
        <v>105</v>
      </c>
      <c r="C112" s="126" t="s">
        <v>344</v>
      </c>
      <c r="D112" s="127" t="s">
        <v>345</v>
      </c>
      <c r="E112" s="128" t="s">
        <v>12</v>
      </c>
      <c r="F112" s="128">
        <v>2013</v>
      </c>
      <c r="G112" s="128" t="s">
        <v>65</v>
      </c>
      <c r="H112" s="121" t="s">
        <v>64</v>
      </c>
      <c r="I112" s="65">
        <v>5.9</v>
      </c>
      <c r="J112" s="55" t="str">
        <f t="shared" si="2"/>
        <v>M1 (2012 ir jaun.)</v>
      </c>
      <c r="K112" s="56" t="str">
        <f t="shared" si="3"/>
        <v>1 (2012 ir jaun.)</v>
      </c>
      <c r="L112" s="129">
        <v>0</v>
      </c>
      <c r="N112" s="37"/>
      <c r="O112" s="32"/>
    </row>
    <row r="113" spans="1:15" hidden="1" thickBot="1" x14ac:dyDescent="0.35">
      <c r="A113" s="52">
        <v>106</v>
      </c>
      <c r="B113" s="64">
        <v>106</v>
      </c>
      <c r="C113" s="126" t="s">
        <v>346</v>
      </c>
      <c r="D113" s="127" t="s">
        <v>347</v>
      </c>
      <c r="E113" s="128" t="s">
        <v>11</v>
      </c>
      <c r="F113" s="128">
        <v>2012</v>
      </c>
      <c r="G113" s="128" t="s">
        <v>65</v>
      </c>
      <c r="H113" s="121" t="s">
        <v>64</v>
      </c>
      <c r="I113" s="65">
        <v>5.9</v>
      </c>
      <c r="J113" s="55" t="str">
        <f t="shared" si="2"/>
        <v>V8 (2012 ir jaun.)</v>
      </c>
      <c r="K113" s="56" t="str">
        <f t="shared" si="3"/>
        <v>8 (2012 ir jaun.)</v>
      </c>
      <c r="L113" s="129">
        <v>0</v>
      </c>
      <c r="N113" s="37"/>
      <c r="O113" s="32"/>
    </row>
    <row r="114" spans="1:15" hidden="1" thickBot="1" x14ac:dyDescent="0.35">
      <c r="A114" s="52">
        <v>107</v>
      </c>
      <c r="B114" s="64">
        <v>107</v>
      </c>
      <c r="C114" s="126" t="s">
        <v>348</v>
      </c>
      <c r="D114" s="127" t="s">
        <v>349</v>
      </c>
      <c r="E114" s="128" t="s">
        <v>11</v>
      </c>
      <c r="F114" s="128">
        <v>2012</v>
      </c>
      <c r="G114" s="128" t="s">
        <v>65</v>
      </c>
      <c r="H114" s="121" t="s">
        <v>64</v>
      </c>
      <c r="I114" s="65">
        <v>5.9</v>
      </c>
      <c r="J114" s="55" t="str">
        <f t="shared" si="2"/>
        <v>V8 (2012 ir jaun.)</v>
      </c>
      <c r="K114" s="56" t="str">
        <f t="shared" si="3"/>
        <v>8 (2012 ir jaun.)</v>
      </c>
      <c r="L114" s="129">
        <v>0</v>
      </c>
      <c r="N114" s="31"/>
      <c r="O114" s="32"/>
    </row>
    <row r="115" spans="1:15" thickBot="1" x14ac:dyDescent="0.35">
      <c r="A115" s="52">
        <v>108</v>
      </c>
      <c r="B115" s="64">
        <v>108</v>
      </c>
      <c r="C115" s="126" t="s">
        <v>158</v>
      </c>
      <c r="D115" s="127" t="s">
        <v>194</v>
      </c>
      <c r="E115" s="128" t="s">
        <v>12</v>
      </c>
      <c r="F115" s="128">
        <v>2012</v>
      </c>
      <c r="G115" s="128" t="s">
        <v>65</v>
      </c>
      <c r="H115" s="121" t="s">
        <v>64</v>
      </c>
      <c r="I115" s="65">
        <v>5.9</v>
      </c>
      <c r="J115" s="55" t="str">
        <f t="shared" si="2"/>
        <v>M1 (2012 ir jaun.)</v>
      </c>
      <c r="K115" s="56" t="str">
        <f t="shared" si="3"/>
        <v>1 (2012 ir jaun.)</v>
      </c>
      <c r="L115" s="129">
        <v>0</v>
      </c>
      <c r="N115" s="31"/>
      <c r="O115" s="32"/>
    </row>
    <row r="116" spans="1:15" hidden="1" thickBot="1" x14ac:dyDescent="0.35">
      <c r="A116" s="52">
        <v>109</v>
      </c>
      <c r="B116" s="64">
        <v>109</v>
      </c>
      <c r="C116" s="126" t="s">
        <v>192</v>
      </c>
      <c r="D116" s="127" t="s">
        <v>193</v>
      </c>
      <c r="E116" s="128" t="s">
        <v>11</v>
      </c>
      <c r="F116" s="128">
        <v>2011</v>
      </c>
      <c r="G116" s="128" t="s">
        <v>65</v>
      </c>
      <c r="H116" s="121" t="s">
        <v>64</v>
      </c>
      <c r="I116" s="65">
        <v>5.9</v>
      </c>
      <c r="J116" s="55" t="str">
        <f t="shared" si="2"/>
        <v>V9 (2010-2011)</v>
      </c>
      <c r="K116" s="56" t="str">
        <f t="shared" si="3"/>
        <v>9 (2010-2011)</v>
      </c>
      <c r="L116" s="129">
        <v>0</v>
      </c>
      <c r="N116" s="31"/>
    </row>
    <row r="117" spans="1:15" hidden="1" thickBot="1" x14ac:dyDescent="0.35">
      <c r="A117" s="52">
        <v>110</v>
      </c>
      <c r="B117" s="64">
        <v>110</v>
      </c>
      <c r="C117" s="126" t="s">
        <v>195</v>
      </c>
      <c r="D117" s="127" t="s">
        <v>196</v>
      </c>
      <c r="E117" s="128" t="s">
        <v>12</v>
      </c>
      <c r="F117" s="128">
        <v>2011</v>
      </c>
      <c r="G117" s="128" t="s">
        <v>65</v>
      </c>
      <c r="H117" s="121" t="s">
        <v>64</v>
      </c>
      <c r="I117" s="65">
        <v>5.9</v>
      </c>
      <c r="J117" s="55" t="str">
        <f t="shared" si="2"/>
        <v>M2 (2010-2011)</v>
      </c>
      <c r="K117" s="56" t="str">
        <f t="shared" si="3"/>
        <v>2 (2010-2011)</v>
      </c>
      <c r="L117" s="129">
        <v>0</v>
      </c>
      <c r="N117" s="31"/>
    </row>
    <row r="118" spans="1:15" hidden="1" thickBot="1" x14ac:dyDescent="0.35">
      <c r="A118" s="52">
        <v>111</v>
      </c>
      <c r="B118" s="64">
        <v>111</v>
      </c>
      <c r="C118" s="126" t="s">
        <v>45</v>
      </c>
      <c r="D118" s="127" t="s">
        <v>46</v>
      </c>
      <c r="E118" s="128" t="s">
        <v>11</v>
      </c>
      <c r="F118" s="128">
        <v>2009</v>
      </c>
      <c r="G118" s="128" t="s">
        <v>65</v>
      </c>
      <c r="H118" s="121" t="s">
        <v>64</v>
      </c>
      <c r="I118" s="65">
        <v>5.9</v>
      </c>
      <c r="J118" s="55" t="str">
        <f t="shared" si="2"/>
        <v>V10 (2008-2009)</v>
      </c>
      <c r="K118" s="56" t="str">
        <f t="shared" si="3"/>
        <v>10 (2008-2009)</v>
      </c>
      <c r="L118" s="129">
        <v>0</v>
      </c>
      <c r="N118" s="31"/>
    </row>
    <row r="119" spans="1:15" hidden="1" thickBot="1" x14ac:dyDescent="0.35">
      <c r="A119" s="52">
        <v>112</v>
      </c>
      <c r="B119" s="64">
        <v>112</v>
      </c>
      <c r="C119" s="126" t="s">
        <v>31</v>
      </c>
      <c r="D119" s="127" t="s">
        <v>29</v>
      </c>
      <c r="E119" s="128" t="s">
        <v>12</v>
      </c>
      <c r="F119" s="128">
        <v>2011</v>
      </c>
      <c r="G119" s="128" t="s">
        <v>65</v>
      </c>
      <c r="H119" s="121" t="s">
        <v>64</v>
      </c>
      <c r="I119" s="65">
        <v>5.9</v>
      </c>
      <c r="J119" s="55" t="str">
        <f t="shared" si="2"/>
        <v>M2 (2010-2011)</v>
      </c>
      <c r="K119" s="56" t="str">
        <f t="shared" si="3"/>
        <v>2 (2010-2011)</v>
      </c>
      <c r="L119" s="129">
        <v>0</v>
      </c>
      <c r="N119" s="31"/>
    </row>
    <row r="120" spans="1:15" hidden="1" thickBot="1" x14ac:dyDescent="0.35">
      <c r="A120" s="52">
        <v>113</v>
      </c>
      <c r="B120" s="64">
        <v>113</v>
      </c>
      <c r="C120" s="126" t="s">
        <v>350</v>
      </c>
      <c r="D120" s="127" t="s">
        <v>351</v>
      </c>
      <c r="E120" s="128" t="s">
        <v>11</v>
      </c>
      <c r="F120" s="128">
        <v>2011</v>
      </c>
      <c r="G120" s="128" t="s">
        <v>65</v>
      </c>
      <c r="H120" s="121" t="s">
        <v>64</v>
      </c>
      <c r="I120" s="65">
        <v>5.9</v>
      </c>
      <c r="J120" s="55" t="str">
        <f t="shared" si="2"/>
        <v>V9 (2010-2011)</v>
      </c>
      <c r="K120" s="56" t="str">
        <f t="shared" si="3"/>
        <v>9 (2010-2011)</v>
      </c>
      <c r="L120" s="129">
        <v>0</v>
      </c>
      <c r="N120" s="31"/>
    </row>
    <row r="121" spans="1:15" hidden="1" thickBot="1" x14ac:dyDescent="0.35">
      <c r="A121" s="52">
        <v>114</v>
      </c>
      <c r="B121" s="64">
        <v>114</v>
      </c>
      <c r="C121" s="126" t="s">
        <v>128</v>
      </c>
      <c r="D121" s="127" t="s">
        <v>193</v>
      </c>
      <c r="E121" s="128" t="s">
        <v>11</v>
      </c>
      <c r="F121" s="128">
        <v>2014</v>
      </c>
      <c r="G121" s="128" t="s">
        <v>65</v>
      </c>
      <c r="H121" s="121" t="s">
        <v>64</v>
      </c>
      <c r="I121" s="65">
        <v>5.9</v>
      </c>
      <c r="J121" s="55" t="str">
        <f t="shared" si="2"/>
        <v>V8 (2012 ir jaun.)</v>
      </c>
      <c r="K121" s="56" t="str">
        <f t="shared" si="3"/>
        <v>8 (2012 ir jaun.)</v>
      </c>
      <c r="L121" s="129">
        <v>0</v>
      </c>
      <c r="N121" s="31"/>
    </row>
    <row r="122" spans="1:15" hidden="1" thickBot="1" x14ac:dyDescent="0.35">
      <c r="A122" s="52">
        <v>115</v>
      </c>
      <c r="B122" s="64">
        <v>115</v>
      </c>
      <c r="C122" s="126" t="s">
        <v>78</v>
      </c>
      <c r="D122" s="127" t="s">
        <v>175</v>
      </c>
      <c r="E122" s="128" t="s">
        <v>11</v>
      </c>
      <c r="F122" s="128">
        <v>1968</v>
      </c>
      <c r="G122" s="128" t="s">
        <v>93</v>
      </c>
      <c r="H122" s="121" t="s">
        <v>219</v>
      </c>
      <c r="I122" s="65">
        <v>5.9</v>
      </c>
      <c r="J122" s="55" t="str">
        <f t="shared" si="2"/>
        <v>V14 (1974-ir vyr.)</v>
      </c>
      <c r="K122" s="56" t="str">
        <f t="shared" si="3"/>
        <v>14 (1974-ir vyr.)</v>
      </c>
      <c r="L122" s="129">
        <v>4</v>
      </c>
      <c r="N122" s="31"/>
    </row>
    <row r="123" spans="1:15" hidden="1" thickBot="1" x14ac:dyDescent="0.35">
      <c r="A123" s="52">
        <v>116</v>
      </c>
      <c r="B123" s="64">
        <v>116</v>
      </c>
      <c r="C123" s="126" t="s">
        <v>352</v>
      </c>
      <c r="D123" s="127" t="s">
        <v>353</v>
      </c>
      <c r="E123" s="128" t="s">
        <v>11</v>
      </c>
      <c r="F123" s="128">
        <v>2012</v>
      </c>
      <c r="G123" s="128" t="s">
        <v>145</v>
      </c>
      <c r="H123" s="121" t="s">
        <v>479</v>
      </c>
      <c r="I123" s="65">
        <v>5.9</v>
      </c>
      <c r="J123" s="55" t="str">
        <f t="shared" si="2"/>
        <v>V8 (2012 ir jaun.)</v>
      </c>
      <c r="K123" s="56" t="str">
        <f t="shared" si="3"/>
        <v>8 (2012 ir jaun.)</v>
      </c>
      <c r="L123" s="129">
        <v>2</v>
      </c>
      <c r="N123" s="31"/>
    </row>
    <row r="124" spans="1:15" hidden="1" thickBot="1" x14ac:dyDescent="0.35">
      <c r="A124" s="52">
        <v>117</v>
      </c>
      <c r="B124" s="64">
        <v>117</v>
      </c>
      <c r="C124" s="126" t="s">
        <v>22</v>
      </c>
      <c r="D124" s="127" t="s">
        <v>151</v>
      </c>
      <c r="E124" s="128" t="s">
        <v>11</v>
      </c>
      <c r="F124" s="128">
        <v>2012</v>
      </c>
      <c r="G124" s="128" t="s">
        <v>145</v>
      </c>
      <c r="H124" s="121" t="s">
        <v>479</v>
      </c>
      <c r="I124" s="65">
        <v>5.9</v>
      </c>
      <c r="J124" s="55" t="str">
        <f t="shared" si="2"/>
        <v>V8 (2012 ir jaun.)</v>
      </c>
      <c r="K124" s="56" t="str">
        <f t="shared" si="3"/>
        <v>8 (2012 ir jaun.)</v>
      </c>
      <c r="L124" s="129">
        <v>2</v>
      </c>
      <c r="N124" s="31"/>
    </row>
    <row r="125" spans="1:15" hidden="1" thickBot="1" x14ac:dyDescent="0.35">
      <c r="A125" s="52">
        <v>118</v>
      </c>
      <c r="B125" s="64">
        <v>118</v>
      </c>
      <c r="C125" s="126" t="s">
        <v>273</v>
      </c>
      <c r="D125" s="127" t="s">
        <v>354</v>
      </c>
      <c r="E125" s="128" t="s">
        <v>11</v>
      </c>
      <c r="F125" s="128">
        <v>2011</v>
      </c>
      <c r="G125" s="128" t="s">
        <v>145</v>
      </c>
      <c r="H125" s="121" t="s">
        <v>479</v>
      </c>
      <c r="I125" s="65">
        <v>5.9</v>
      </c>
      <c r="J125" s="55" t="str">
        <f t="shared" si="2"/>
        <v>V9 (2010-2011)</v>
      </c>
      <c r="K125" s="56" t="str">
        <f t="shared" si="3"/>
        <v>9 (2010-2011)</v>
      </c>
      <c r="L125" s="129">
        <v>2</v>
      </c>
      <c r="N125" s="31"/>
    </row>
    <row r="126" spans="1:15" hidden="1" thickBot="1" x14ac:dyDescent="0.35">
      <c r="A126" s="52">
        <v>119</v>
      </c>
      <c r="B126" s="64">
        <v>119</v>
      </c>
      <c r="C126" s="126" t="s">
        <v>355</v>
      </c>
      <c r="D126" s="127" t="s">
        <v>356</v>
      </c>
      <c r="E126" s="128" t="s">
        <v>12</v>
      </c>
      <c r="F126" s="128">
        <v>2011</v>
      </c>
      <c r="G126" s="128" t="s">
        <v>145</v>
      </c>
      <c r="H126" s="121" t="s">
        <v>479</v>
      </c>
      <c r="I126" s="65">
        <v>5.9</v>
      </c>
      <c r="J126" s="55" t="str">
        <f t="shared" si="2"/>
        <v>M2 (2010-2011)</v>
      </c>
      <c r="K126" s="56" t="str">
        <f t="shared" si="3"/>
        <v>2 (2010-2011)</v>
      </c>
      <c r="L126" s="129">
        <v>2</v>
      </c>
      <c r="N126" s="31"/>
    </row>
    <row r="127" spans="1:15" hidden="1" thickBot="1" x14ac:dyDescent="0.35">
      <c r="A127" s="52">
        <v>120</v>
      </c>
      <c r="B127" s="64">
        <v>120</v>
      </c>
      <c r="C127" s="126" t="s">
        <v>149</v>
      </c>
      <c r="D127" s="127" t="s">
        <v>150</v>
      </c>
      <c r="E127" s="128" t="s">
        <v>12</v>
      </c>
      <c r="F127" s="128">
        <v>2010</v>
      </c>
      <c r="G127" s="128" t="s">
        <v>145</v>
      </c>
      <c r="H127" s="121" t="s">
        <v>479</v>
      </c>
      <c r="I127" s="65">
        <v>5.9</v>
      </c>
      <c r="J127" s="55" t="str">
        <f t="shared" si="2"/>
        <v>M2 (2010-2011)</v>
      </c>
      <c r="K127" s="56" t="str">
        <f t="shared" si="3"/>
        <v>2 (2010-2011)</v>
      </c>
      <c r="L127" s="129">
        <v>2</v>
      </c>
      <c r="N127" s="31"/>
    </row>
    <row r="128" spans="1:15" hidden="1" thickBot="1" x14ac:dyDescent="0.35">
      <c r="A128" s="52">
        <v>121</v>
      </c>
      <c r="B128" s="64">
        <v>121</v>
      </c>
      <c r="C128" s="126" t="s">
        <v>207</v>
      </c>
      <c r="D128" s="127" t="s">
        <v>208</v>
      </c>
      <c r="E128" s="128" t="s">
        <v>11</v>
      </c>
      <c r="F128" s="128">
        <v>2009</v>
      </c>
      <c r="G128" s="128" t="s">
        <v>145</v>
      </c>
      <c r="H128" s="121" t="s">
        <v>479</v>
      </c>
      <c r="I128" s="65">
        <v>5.9</v>
      </c>
      <c r="J128" s="55" t="str">
        <f t="shared" si="2"/>
        <v>V10 (2008-2009)</v>
      </c>
      <c r="K128" s="56" t="str">
        <f t="shared" si="3"/>
        <v>10 (2008-2009)</v>
      </c>
      <c r="L128" s="129">
        <v>2</v>
      </c>
      <c r="N128" s="31"/>
    </row>
    <row r="129" spans="1:14" hidden="1" thickBot="1" x14ac:dyDescent="0.35">
      <c r="A129" s="52">
        <v>122</v>
      </c>
      <c r="B129" s="64">
        <v>122</v>
      </c>
      <c r="C129" s="126" t="s">
        <v>209</v>
      </c>
      <c r="D129" s="127" t="s">
        <v>210</v>
      </c>
      <c r="E129" s="128" t="s">
        <v>11</v>
      </c>
      <c r="F129" s="128">
        <v>2009</v>
      </c>
      <c r="G129" s="128" t="s">
        <v>145</v>
      </c>
      <c r="H129" s="121" t="s">
        <v>479</v>
      </c>
      <c r="I129" s="65">
        <v>5.9</v>
      </c>
      <c r="J129" s="55" t="str">
        <f t="shared" si="2"/>
        <v>V10 (2008-2009)</v>
      </c>
      <c r="K129" s="56" t="str">
        <f t="shared" si="3"/>
        <v>10 (2008-2009)</v>
      </c>
      <c r="L129" s="129">
        <v>2</v>
      </c>
      <c r="N129" s="31"/>
    </row>
    <row r="130" spans="1:14" hidden="1" thickBot="1" x14ac:dyDescent="0.35">
      <c r="A130" s="52">
        <v>123</v>
      </c>
      <c r="B130" s="64">
        <v>123</v>
      </c>
      <c r="C130" s="126" t="s">
        <v>147</v>
      </c>
      <c r="D130" s="127" t="s">
        <v>148</v>
      </c>
      <c r="E130" s="128" t="s">
        <v>11</v>
      </c>
      <c r="F130" s="128">
        <v>2008</v>
      </c>
      <c r="G130" s="128" t="s">
        <v>145</v>
      </c>
      <c r="H130" s="121" t="s">
        <v>479</v>
      </c>
      <c r="I130" s="65">
        <v>5.9</v>
      </c>
      <c r="J130" s="55" t="str">
        <f t="shared" si="2"/>
        <v>V10 (2008-2009)</v>
      </c>
      <c r="K130" s="56" t="str">
        <f t="shared" si="3"/>
        <v>10 (2008-2009)</v>
      </c>
      <c r="L130" s="129">
        <v>2</v>
      </c>
      <c r="N130" s="31"/>
    </row>
    <row r="131" spans="1:14" hidden="1" thickBot="1" x14ac:dyDescent="0.35">
      <c r="A131" s="52">
        <v>124</v>
      </c>
      <c r="B131" s="64">
        <v>124</v>
      </c>
      <c r="C131" s="126" t="s">
        <v>205</v>
      </c>
      <c r="D131" s="127" t="s">
        <v>206</v>
      </c>
      <c r="E131" s="128" t="s">
        <v>12</v>
      </c>
      <c r="F131" s="128">
        <v>2007</v>
      </c>
      <c r="G131" s="128" t="s">
        <v>145</v>
      </c>
      <c r="H131" s="121" t="s">
        <v>479</v>
      </c>
      <c r="I131" s="65">
        <v>5.9</v>
      </c>
      <c r="J131" s="55" t="str">
        <f t="shared" si="2"/>
        <v>M4 (2006-2007)</v>
      </c>
      <c r="K131" s="56" t="str">
        <f t="shared" si="3"/>
        <v>4 (2006-2007)</v>
      </c>
      <c r="L131" s="129">
        <v>4</v>
      </c>
      <c r="N131" s="31"/>
    </row>
    <row r="132" spans="1:14" hidden="1" thickBot="1" x14ac:dyDescent="0.35">
      <c r="A132" s="52">
        <v>125</v>
      </c>
      <c r="B132" s="64">
        <v>125</v>
      </c>
      <c r="C132" s="126" t="s">
        <v>52</v>
      </c>
      <c r="D132" s="127" t="s">
        <v>357</v>
      </c>
      <c r="E132" s="128" t="s">
        <v>11</v>
      </c>
      <c r="F132" s="128">
        <v>2007</v>
      </c>
      <c r="G132" s="128" t="s">
        <v>145</v>
      </c>
      <c r="H132" s="121" t="s">
        <v>479</v>
      </c>
      <c r="I132" s="65">
        <v>5.9</v>
      </c>
      <c r="J132" s="55" t="str">
        <f t="shared" si="2"/>
        <v>V11(2006-2007)</v>
      </c>
      <c r="K132" s="56" t="str">
        <f t="shared" si="3"/>
        <v>11(2006-2007)</v>
      </c>
      <c r="L132" s="129">
        <v>4</v>
      </c>
      <c r="N132" s="31"/>
    </row>
    <row r="133" spans="1:14" thickBot="1" x14ac:dyDescent="0.35">
      <c r="A133" s="52">
        <v>126</v>
      </c>
      <c r="B133" s="64">
        <v>126</v>
      </c>
      <c r="C133" s="126" t="s">
        <v>231</v>
      </c>
      <c r="D133" s="127" t="s">
        <v>358</v>
      </c>
      <c r="E133" s="128" t="s">
        <v>12</v>
      </c>
      <c r="F133" s="128">
        <v>2012</v>
      </c>
      <c r="G133" s="128" t="s">
        <v>145</v>
      </c>
      <c r="H133" s="121" t="s">
        <v>479</v>
      </c>
      <c r="I133" s="65">
        <v>5.9</v>
      </c>
      <c r="J133" s="55" t="str">
        <f t="shared" si="2"/>
        <v>M1 (2012 ir jaun.)</v>
      </c>
      <c r="K133" s="56" t="str">
        <f t="shared" si="3"/>
        <v>1 (2012 ir jaun.)</v>
      </c>
      <c r="L133" s="129">
        <v>2</v>
      </c>
      <c r="N133" s="31"/>
    </row>
    <row r="134" spans="1:14" thickBot="1" x14ac:dyDescent="0.35">
      <c r="A134" s="52">
        <v>127</v>
      </c>
      <c r="B134" s="64">
        <v>127</v>
      </c>
      <c r="C134" s="126" t="s">
        <v>144</v>
      </c>
      <c r="D134" s="127" t="s">
        <v>359</v>
      </c>
      <c r="E134" s="128" t="s">
        <v>12</v>
      </c>
      <c r="F134" s="128">
        <v>2013</v>
      </c>
      <c r="G134" s="128" t="s">
        <v>145</v>
      </c>
      <c r="H134" s="121" t="s">
        <v>479</v>
      </c>
      <c r="I134" s="65">
        <v>5.9</v>
      </c>
      <c r="J134" s="55" t="str">
        <f t="shared" si="2"/>
        <v>M1 (2012 ir jaun.)</v>
      </c>
      <c r="K134" s="56" t="str">
        <f t="shared" si="3"/>
        <v>1 (2012 ir jaun.)</v>
      </c>
      <c r="L134" s="129">
        <v>2</v>
      </c>
    </row>
    <row r="135" spans="1:14" hidden="1" thickBot="1" x14ac:dyDescent="0.35">
      <c r="A135" s="52">
        <v>128</v>
      </c>
      <c r="B135" s="64">
        <v>128</v>
      </c>
      <c r="C135" s="126" t="s">
        <v>360</v>
      </c>
      <c r="D135" s="127" t="s">
        <v>361</v>
      </c>
      <c r="E135" s="128" t="s">
        <v>11</v>
      </c>
      <c r="F135" s="128">
        <v>2013</v>
      </c>
      <c r="G135" s="128" t="s">
        <v>145</v>
      </c>
      <c r="H135" s="121" t="s">
        <v>479</v>
      </c>
      <c r="I135" s="65">
        <v>5.9</v>
      </c>
      <c r="J135" s="55" t="str">
        <f t="shared" si="2"/>
        <v>V8 (2012 ir jaun.)</v>
      </c>
      <c r="K135" s="56" t="str">
        <f t="shared" si="3"/>
        <v>8 (2012 ir jaun.)</v>
      </c>
      <c r="L135" s="129">
        <v>2</v>
      </c>
    </row>
    <row r="136" spans="1:14" thickBot="1" x14ac:dyDescent="0.35">
      <c r="A136" s="52">
        <v>129</v>
      </c>
      <c r="B136" s="64">
        <v>129</v>
      </c>
      <c r="C136" s="126" t="s">
        <v>362</v>
      </c>
      <c r="D136" s="127" t="s">
        <v>363</v>
      </c>
      <c r="E136" s="128" t="s">
        <v>12</v>
      </c>
      <c r="F136" s="128">
        <v>2014</v>
      </c>
      <c r="G136" s="128" t="s">
        <v>145</v>
      </c>
      <c r="H136" s="121" t="s">
        <v>479</v>
      </c>
      <c r="I136" s="65">
        <v>5.9</v>
      </c>
      <c r="J136" s="55" t="str">
        <f t="shared" ref="J136:J199" si="4">CONCATENATE(E136,K136)</f>
        <v>M1 (2012 ir jaun.)</v>
      </c>
      <c r="K136" s="56" t="str">
        <f t="shared" si="3"/>
        <v>1 (2012 ir jaun.)</v>
      </c>
      <c r="L136" s="129">
        <v>2</v>
      </c>
    </row>
    <row r="137" spans="1:14" thickBot="1" x14ac:dyDescent="0.35">
      <c r="A137" s="52">
        <v>130</v>
      </c>
      <c r="B137" s="64">
        <v>130</v>
      </c>
      <c r="C137" s="126" t="s">
        <v>197</v>
      </c>
      <c r="D137" s="127" t="s">
        <v>364</v>
      </c>
      <c r="E137" s="128" t="s">
        <v>12</v>
      </c>
      <c r="F137" s="128">
        <v>2012</v>
      </c>
      <c r="G137" s="128" t="s">
        <v>145</v>
      </c>
      <c r="H137" s="121" t="s">
        <v>479</v>
      </c>
      <c r="I137" s="65">
        <v>5.9</v>
      </c>
      <c r="J137" s="55" t="str">
        <f t="shared" si="4"/>
        <v>M1 (2012 ir jaun.)</v>
      </c>
      <c r="K137" s="56" t="str">
        <f t="shared" ref="K137:K200" si="5">IF(E137="M",IF(F137&gt;=$O$8,$N$8,IF(F137&gt;=$O$9,$N$9,IF(F137&gt;=$O$10,$N$10,IF(F137&gt;=$O$11,$N$11,IF(F137&gt;=$O$12,$N$12,IF(F137&gt;=$O$13,$N$13,IF(F137&gt;=$O$14,$N$14,"n/a"))))))),IF(F137&gt;=$O$15,$N$15,IF(F137&gt;=$O$16,$N$16,IF(F137&gt;=$O$17,$N$17,IF(F137&gt;=$O$18,$N$18,IF(F137&gt;=$O$19,$N$19,IF(F137&gt;=$O$20,$N$20,IF(F137&gt;=$O$21,$N$21,"n/a"))))))))</f>
        <v>1 (2012 ir jaun.)</v>
      </c>
      <c r="L137" s="129">
        <v>2</v>
      </c>
    </row>
    <row r="138" spans="1:14" hidden="1" thickBot="1" x14ac:dyDescent="0.35">
      <c r="A138" s="52">
        <v>131</v>
      </c>
      <c r="B138" s="64">
        <v>131</v>
      </c>
      <c r="C138" s="126" t="s">
        <v>365</v>
      </c>
      <c r="D138" s="127" t="s">
        <v>366</v>
      </c>
      <c r="E138" s="128" t="s">
        <v>12</v>
      </c>
      <c r="F138" s="128">
        <v>2011</v>
      </c>
      <c r="G138" s="128" t="s">
        <v>145</v>
      </c>
      <c r="H138" s="121" t="s">
        <v>479</v>
      </c>
      <c r="I138" s="65">
        <v>5.9</v>
      </c>
      <c r="J138" s="55" t="str">
        <f t="shared" si="4"/>
        <v>M2 (2010-2011)</v>
      </c>
      <c r="K138" s="56" t="str">
        <f t="shared" si="5"/>
        <v>2 (2010-2011)</v>
      </c>
      <c r="L138" s="129">
        <v>2</v>
      </c>
    </row>
    <row r="139" spans="1:14" hidden="1" thickBot="1" x14ac:dyDescent="0.35">
      <c r="A139" s="52">
        <v>132</v>
      </c>
      <c r="B139" s="64">
        <v>132</v>
      </c>
      <c r="C139" s="126" t="s">
        <v>112</v>
      </c>
      <c r="D139" s="127" t="s">
        <v>367</v>
      </c>
      <c r="E139" s="128" t="s">
        <v>12</v>
      </c>
      <c r="F139" s="128">
        <v>1968</v>
      </c>
      <c r="G139" s="128" t="s">
        <v>480</v>
      </c>
      <c r="H139" s="121" t="s">
        <v>91</v>
      </c>
      <c r="I139" s="65">
        <v>5.9</v>
      </c>
      <c r="J139" s="55" t="str">
        <f t="shared" si="4"/>
        <v>M7 (1974-ir vyr.)</v>
      </c>
      <c r="K139" s="56" t="str">
        <f t="shared" si="5"/>
        <v>7 (1974-ir vyr.)</v>
      </c>
      <c r="L139" s="129">
        <v>4</v>
      </c>
    </row>
    <row r="140" spans="1:14" hidden="1" thickBot="1" x14ac:dyDescent="0.35">
      <c r="A140" s="52">
        <v>133</v>
      </c>
      <c r="B140" s="64">
        <v>133</v>
      </c>
      <c r="C140" s="126" t="s">
        <v>368</v>
      </c>
      <c r="D140" s="127" t="s">
        <v>369</v>
      </c>
      <c r="E140" s="128" t="s">
        <v>11</v>
      </c>
      <c r="F140" s="128">
        <v>2004</v>
      </c>
      <c r="G140" s="128" t="s">
        <v>481</v>
      </c>
      <c r="H140" s="121" t="s">
        <v>482</v>
      </c>
      <c r="I140" s="65">
        <v>5.9</v>
      </c>
      <c r="J140" s="55" t="str">
        <f t="shared" si="4"/>
        <v>V12 (1986-2005)</v>
      </c>
      <c r="K140" s="56" t="str">
        <f t="shared" si="5"/>
        <v>12 (1986-2005)</v>
      </c>
      <c r="L140" s="129">
        <v>4</v>
      </c>
    </row>
    <row r="141" spans="1:14" hidden="1" thickBot="1" x14ac:dyDescent="0.35">
      <c r="A141" s="52">
        <v>134</v>
      </c>
      <c r="B141" s="64">
        <v>134</v>
      </c>
      <c r="C141" s="126" t="s">
        <v>370</v>
      </c>
      <c r="D141" s="127" t="s">
        <v>371</v>
      </c>
      <c r="E141" s="128" t="s">
        <v>11</v>
      </c>
      <c r="F141" s="128">
        <v>1992</v>
      </c>
      <c r="G141" s="128" t="s">
        <v>481</v>
      </c>
      <c r="H141" s="121" t="s">
        <v>482</v>
      </c>
      <c r="I141" s="65">
        <v>5.9</v>
      </c>
      <c r="J141" s="55" t="str">
        <f t="shared" si="4"/>
        <v>V12 (1986-2005)</v>
      </c>
      <c r="K141" s="56" t="str">
        <f t="shared" si="5"/>
        <v>12 (1986-2005)</v>
      </c>
      <c r="L141" s="129">
        <v>4</v>
      </c>
    </row>
    <row r="142" spans="1:14" hidden="1" thickBot="1" x14ac:dyDescent="0.35">
      <c r="A142" s="52">
        <v>135</v>
      </c>
      <c r="B142" s="64">
        <v>135</v>
      </c>
      <c r="C142" s="126" t="s">
        <v>372</v>
      </c>
      <c r="D142" s="127" t="s">
        <v>373</v>
      </c>
      <c r="E142" s="128" t="s">
        <v>12</v>
      </c>
      <c r="F142" s="128">
        <v>1983</v>
      </c>
      <c r="G142" s="128" t="s">
        <v>481</v>
      </c>
      <c r="H142" s="121" t="s">
        <v>482</v>
      </c>
      <c r="I142" s="65">
        <v>5.9</v>
      </c>
      <c r="J142" s="55" t="str">
        <f t="shared" si="4"/>
        <v>M6 (1975-1985)</v>
      </c>
      <c r="K142" s="56" t="str">
        <f t="shared" si="5"/>
        <v>6 (1975-1985)</v>
      </c>
      <c r="L142" s="129">
        <v>4</v>
      </c>
    </row>
    <row r="143" spans="1:14" hidden="1" thickBot="1" x14ac:dyDescent="0.35">
      <c r="A143" s="52">
        <v>136</v>
      </c>
      <c r="B143" s="64">
        <v>136</v>
      </c>
      <c r="C143" s="126" t="s">
        <v>21</v>
      </c>
      <c r="D143" s="127" t="s">
        <v>374</v>
      </c>
      <c r="E143" s="128" t="s">
        <v>11</v>
      </c>
      <c r="F143" s="128">
        <v>1995</v>
      </c>
      <c r="G143" s="128" t="s">
        <v>481</v>
      </c>
      <c r="H143" s="121" t="s">
        <v>482</v>
      </c>
      <c r="I143" s="65">
        <v>5.9</v>
      </c>
      <c r="J143" s="55" t="str">
        <f t="shared" si="4"/>
        <v>V12 (1986-2005)</v>
      </c>
      <c r="K143" s="56" t="str">
        <f t="shared" si="5"/>
        <v>12 (1986-2005)</v>
      </c>
      <c r="L143" s="129">
        <v>4</v>
      </c>
    </row>
    <row r="144" spans="1:14" hidden="1" thickBot="1" x14ac:dyDescent="0.35">
      <c r="A144" s="52">
        <v>137</v>
      </c>
      <c r="B144" s="64">
        <v>137</v>
      </c>
      <c r="C144" s="126" t="s">
        <v>375</v>
      </c>
      <c r="D144" s="127" t="s">
        <v>376</v>
      </c>
      <c r="E144" s="128" t="s">
        <v>11</v>
      </c>
      <c r="F144" s="128">
        <v>1982</v>
      </c>
      <c r="G144" s="128" t="s">
        <v>69</v>
      </c>
      <c r="H144" s="121" t="s">
        <v>68</v>
      </c>
      <c r="I144" s="65">
        <v>5.9</v>
      </c>
      <c r="J144" s="55" t="str">
        <f t="shared" si="4"/>
        <v>V13 (1975-1985)</v>
      </c>
      <c r="K144" s="56" t="str">
        <f t="shared" si="5"/>
        <v>13 (1975-1985)</v>
      </c>
      <c r="L144" s="129"/>
      <c r="N144" s="37"/>
    </row>
    <row r="145" spans="1:14" hidden="1" thickBot="1" x14ac:dyDescent="0.35">
      <c r="A145" s="52">
        <v>138</v>
      </c>
      <c r="B145" s="64">
        <v>138</v>
      </c>
      <c r="C145" s="126" t="s">
        <v>58</v>
      </c>
      <c r="D145" s="127" t="s">
        <v>377</v>
      </c>
      <c r="E145" s="128" t="s">
        <v>11</v>
      </c>
      <c r="F145" s="128">
        <v>1981</v>
      </c>
      <c r="G145" s="128" t="s">
        <v>483</v>
      </c>
      <c r="H145" s="121"/>
      <c r="I145" s="65">
        <v>5.9</v>
      </c>
      <c r="J145" s="55" t="str">
        <f t="shared" si="4"/>
        <v>V13 (1975-1985)</v>
      </c>
      <c r="K145" s="56" t="str">
        <f t="shared" si="5"/>
        <v>13 (1975-1985)</v>
      </c>
      <c r="L145" s="129"/>
      <c r="N145" s="37"/>
    </row>
    <row r="146" spans="1:14" hidden="1" thickBot="1" x14ac:dyDescent="0.35">
      <c r="A146" s="52">
        <v>139</v>
      </c>
      <c r="B146" s="64">
        <v>139</v>
      </c>
      <c r="C146" s="126" t="s">
        <v>378</v>
      </c>
      <c r="D146" s="127" t="s">
        <v>270</v>
      </c>
      <c r="E146" s="128" t="s">
        <v>11</v>
      </c>
      <c r="F146" s="128">
        <v>2008</v>
      </c>
      <c r="G146" s="128" t="s">
        <v>157</v>
      </c>
      <c r="H146" s="121"/>
      <c r="I146" s="65">
        <v>5.9</v>
      </c>
      <c r="J146" s="55" t="str">
        <f t="shared" si="4"/>
        <v>V10 (2008-2009)</v>
      </c>
      <c r="K146" s="56" t="str">
        <f t="shared" si="5"/>
        <v>10 (2008-2009)</v>
      </c>
      <c r="L146" s="129">
        <v>2</v>
      </c>
      <c r="N146" s="37"/>
    </row>
    <row r="147" spans="1:14" hidden="1" thickBot="1" x14ac:dyDescent="0.35">
      <c r="A147" s="52">
        <v>140</v>
      </c>
      <c r="B147" s="64">
        <v>140</v>
      </c>
      <c r="C147" s="126" t="s">
        <v>118</v>
      </c>
      <c r="D147" s="127" t="s">
        <v>379</v>
      </c>
      <c r="E147" s="128" t="s">
        <v>11</v>
      </c>
      <c r="F147" s="128">
        <v>1970</v>
      </c>
      <c r="G147" s="128" t="s">
        <v>69</v>
      </c>
      <c r="H147" s="121" t="s">
        <v>91</v>
      </c>
      <c r="I147" s="65">
        <v>5.9</v>
      </c>
      <c r="J147" s="55" t="str">
        <f t="shared" si="4"/>
        <v>V14 (1974-ir vyr.)</v>
      </c>
      <c r="K147" s="56" t="str">
        <f t="shared" si="5"/>
        <v>14 (1974-ir vyr.)</v>
      </c>
      <c r="L147" s="129">
        <v>4</v>
      </c>
      <c r="N147" s="37"/>
    </row>
    <row r="148" spans="1:14" hidden="1" thickBot="1" x14ac:dyDescent="0.35">
      <c r="A148" s="52">
        <v>141</v>
      </c>
      <c r="B148" s="64">
        <v>141</v>
      </c>
      <c r="C148" s="126" t="s">
        <v>66</v>
      </c>
      <c r="D148" s="127" t="s">
        <v>117</v>
      </c>
      <c r="E148" s="128" t="s">
        <v>11</v>
      </c>
      <c r="F148" s="128">
        <v>1962</v>
      </c>
      <c r="G148" s="128" t="s">
        <v>90</v>
      </c>
      <c r="H148" s="121" t="s">
        <v>89</v>
      </c>
      <c r="I148" s="65">
        <v>5.9</v>
      </c>
      <c r="J148" s="55" t="str">
        <f t="shared" si="4"/>
        <v>V14 (1974-ir vyr.)</v>
      </c>
      <c r="K148" s="56" t="str">
        <f t="shared" si="5"/>
        <v>14 (1974-ir vyr.)</v>
      </c>
      <c r="L148" s="129"/>
      <c r="N148" s="37"/>
    </row>
    <row r="149" spans="1:14" hidden="1" thickBot="1" x14ac:dyDescent="0.35">
      <c r="A149" s="52">
        <v>142</v>
      </c>
      <c r="B149" s="64">
        <v>142</v>
      </c>
      <c r="C149" s="126" t="s">
        <v>200</v>
      </c>
      <c r="D149" s="127" t="s">
        <v>201</v>
      </c>
      <c r="E149" s="128" t="s">
        <v>12</v>
      </c>
      <c r="F149" s="128">
        <v>2010</v>
      </c>
      <c r="G149" s="128" t="s">
        <v>90</v>
      </c>
      <c r="H149" s="121" t="s">
        <v>89</v>
      </c>
      <c r="I149" s="65">
        <v>5.9</v>
      </c>
      <c r="J149" s="55" t="str">
        <f t="shared" si="4"/>
        <v>M2 (2010-2011)</v>
      </c>
      <c r="K149" s="56" t="str">
        <f t="shared" si="5"/>
        <v>2 (2010-2011)</v>
      </c>
      <c r="L149" s="129"/>
      <c r="N149" s="37"/>
    </row>
    <row r="150" spans="1:14" hidden="1" thickBot="1" x14ac:dyDescent="0.35">
      <c r="A150" s="52">
        <v>143</v>
      </c>
      <c r="B150" s="64">
        <v>143</v>
      </c>
      <c r="C150" s="126" t="s">
        <v>202</v>
      </c>
      <c r="D150" s="127" t="s">
        <v>203</v>
      </c>
      <c r="E150" s="128" t="s">
        <v>12</v>
      </c>
      <c r="F150" s="128">
        <v>2010</v>
      </c>
      <c r="G150" s="128" t="s">
        <v>90</v>
      </c>
      <c r="H150" s="121" t="s">
        <v>89</v>
      </c>
      <c r="I150" s="65">
        <v>5.9</v>
      </c>
      <c r="J150" s="55" t="str">
        <f t="shared" si="4"/>
        <v>M2 (2010-2011)</v>
      </c>
      <c r="K150" s="56" t="str">
        <f t="shared" si="5"/>
        <v>2 (2010-2011)</v>
      </c>
      <c r="L150" s="129"/>
      <c r="N150" s="37"/>
    </row>
    <row r="151" spans="1:14" hidden="1" thickBot="1" x14ac:dyDescent="0.35">
      <c r="A151" s="52">
        <v>144</v>
      </c>
      <c r="B151" s="64">
        <v>144</v>
      </c>
      <c r="C151" s="134"/>
      <c r="D151" s="135"/>
      <c r="E151" s="136"/>
      <c r="F151" s="136"/>
      <c r="G151" s="136"/>
      <c r="H151" s="122"/>
      <c r="I151" s="65">
        <v>5.9</v>
      </c>
      <c r="J151" s="55" t="str">
        <f t="shared" si="4"/>
        <v>n/a</v>
      </c>
      <c r="K151" s="56" t="str">
        <f t="shared" si="5"/>
        <v>n/a</v>
      </c>
      <c r="L151" s="129"/>
      <c r="N151" s="37"/>
    </row>
    <row r="152" spans="1:14" hidden="1" thickBot="1" x14ac:dyDescent="0.35">
      <c r="A152" s="52">
        <v>145</v>
      </c>
      <c r="B152" s="64">
        <v>145</v>
      </c>
      <c r="C152" s="126" t="s">
        <v>99</v>
      </c>
      <c r="D152" s="127" t="s">
        <v>100</v>
      </c>
      <c r="E152" s="128" t="s">
        <v>11</v>
      </c>
      <c r="F152" s="128">
        <v>1983</v>
      </c>
      <c r="G152" s="128" t="s">
        <v>154</v>
      </c>
      <c r="H152" s="121" t="s">
        <v>77</v>
      </c>
      <c r="I152" s="65">
        <v>5.9</v>
      </c>
      <c r="J152" s="55" t="str">
        <f t="shared" si="4"/>
        <v>V13 (1975-1985)</v>
      </c>
      <c r="K152" s="56" t="str">
        <f t="shared" si="5"/>
        <v>13 (1975-1985)</v>
      </c>
      <c r="L152" s="129">
        <v>4</v>
      </c>
      <c r="N152" s="37"/>
    </row>
    <row r="153" spans="1:14" hidden="1" thickBot="1" x14ac:dyDescent="0.35">
      <c r="A153" s="52">
        <v>146</v>
      </c>
      <c r="B153" s="64">
        <v>146</v>
      </c>
      <c r="C153" s="126" t="s">
        <v>54</v>
      </c>
      <c r="D153" s="127" t="s">
        <v>225</v>
      </c>
      <c r="E153" s="128" t="s">
        <v>11</v>
      </c>
      <c r="F153" s="128">
        <v>2013</v>
      </c>
      <c r="G153" s="128" t="s">
        <v>155</v>
      </c>
      <c r="H153" s="121" t="s">
        <v>236</v>
      </c>
      <c r="I153" s="65">
        <v>5.9</v>
      </c>
      <c r="J153" s="55" t="str">
        <f t="shared" si="4"/>
        <v>V8 (2012 ir jaun.)</v>
      </c>
      <c r="K153" s="56" t="str">
        <f t="shared" si="5"/>
        <v>8 (2012 ir jaun.)</v>
      </c>
      <c r="L153" s="129">
        <v>0</v>
      </c>
      <c r="N153" s="37"/>
    </row>
    <row r="154" spans="1:14" hidden="1" thickBot="1" x14ac:dyDescent="0.35">
      <c r="A154" s="52">
        <v>147</v>
      </c>
      <c r="B154" s="64">
        <v>147</v>
      </c>
      <c r="C154" s="126" t="s">
        <v>380</v>
      </c>
      <c r="D154" s="127" t="s">
        <v>381</v>
      </c>
      <c r="E154" s="128" t="s">
        <v>11</v>
      </c>
      <c r="F154" s="128">
        <v>1998</v>
      </c>
      <c r="G154" s="128" t="s">
        <v>90</v>
      </c>
      <c r="H154" s="121" t="s">
        <v>89</v>
      </c>
      <c r="I154" s="65">
        <v>5.9</v>
      </c>
      <c r="J154" s="55" t="str">
        <f t="shared" si="4"/>
        <v>V12 (1986-2005)</v>
      </c>
      <c r="K154" s="56" t="str">
        <f t="shared" si="5"/>
        <v>12 (1986-2005)</v>
      </c>
      <c r="L154" s="129">
        <v>4</v>
      </c>
      <c r="N154" s="37"/>
    </row>
    <row r="155" spans="1:14" hidden="1" thickBot="1" x14ac:dyDescent="0.35">
      <c r="A155" s="52">
        <v>148</v>
      </c>
      <c r="B155" s="64">
        <v>148</v>
      </c>
      <c r="C155" s="126" t="s">
        <v>20</v>
      </c>
      <c r="D155" s="127" t="s">
        <v>39</v>
      </c>
      <c r="E155" s="128" t="s">
        <v>11</v>
      </c>
      <c r="F155" s="128">
        <v>2009</v>
      </c>
      <c r="G155" s="128" t="s">
        <v>155</v>
      </c>
      <c r="H155" s="121" t="s">
        <v>484</v>
      </c>
      <c r="I155" s="65">
        <v>5.9</v>
      </c>
      <c r="J155" s="55" t="str">
        <f t="shared" si="4"/>
        <v>V10 (2008-2009)</v>
      </c>
      <c r="K155" s="56" t="str">
        <f t="shared" si="5"/>
        <v>10 (2008-2009)</v>
      </c>
      <c r="L155" s="129">
        <v>0</v>
      </c>
      <c r="N155" s="37"/>
    </row>
    <row r="156" spans="1:14" hidden="1" thickBot="1" x14ac:dyDescent="0.35">
      <c r="A156" s="52">
        <v>149</v>
      </c>
      <c r="B156" s="64">
        <v>149</v>
      </c>
      <c r="C156" s="126" t="s">
        <v>54</v>
      </c>
      <c r="D156" s="127" t="s">
        <v>382</v>
      </c>
      <c r="E156" s="128" t="s">
        <v>11</v>
      </c>
      <c r="F156" s="128">
        <v>2009</v>
      </c>
      <c r="G156" s="128" t="s">
        <v>155</v>
      </c>
      <c r="H156" s="121" t="s">
        <v>236</v>
      </c>
      <c r="I156" s="65">
        <v>5.9</v>
      </c>
      <c r="J156" s="55" t="str">
        <f t="shared" si="4"/>
        <v>V10 (2008-2009)</v>
      </c>
      <c r="K156" s="56" t="str">
        <f t="shared" si="5"/>
        <v>10 (2008-2009)</v>
      </c>
      <c r="L156" s="129">
        <v>0</v>
      </c>
    </row>
    <row r="157" spans="1:14" hidden="1" thickBot="1" x14ac:dyDescent="0.35">
      <c r="A157" s="52">
        <v>150</v>
      </c>
      <c r="B157" s="64">
        <v>150</v>
      </c>
      <c r="C157" s="126" t="s">
        <v>34</v>
      </c>
      <c r="D157" s="127" t="s">
        <v>224</v>
      </c>
      <c r="E157" s="128" t="s">
        <v>11</v>
      </c>
      <c r="F157" s="128">
        <v>2009</v>
      </c>
      <c r="G157" s="128" t="s">
        <v>155</v>
      </c>
      <c r="H157" s="121" t="s">
        <v>236</v>
      </c>
      <c r="I157" s="65">
        <v>5.9</v>
      </c>
      <c r="J157" s="55" t="str">
        <f t="shared" si="4"/>
        <v>V10 (2008-2009)</v>
      </c>
      <c r="K157" s="56" t="str">
        <f t="shared" si="5"/>
        <v>10 (2008-2009)</v>
      </c>
      <c r="L157" s="129">
        <v>0</v>
      </c>
    </row>
    <row r="158" spans="1:14" hidden="1" thickBot="1" x14ac:dyDescent="0.35">
      <c r="A158" s="52">
        <v>151</v>
      </c>
      <c r="B158" s="64">
        <v>151</v>
      </c>
      <c r="C158" s="126" t="s">
        <v>132</v>
      </c>
      <c r="D158" s="127" t="s">
        <v>133</v>
      </c>
      <c r="E158" s="128" t="s">
        <v>11</v>
      </c>
      <c r="F158" s="128">
        <v>2003</v>
      </c>
      <c r="G158" s="128" t="s">
        <v>80</v>
      </c>
      <c r="H158" s="121" t="s">
        <v>20</v>
      </c>
      <c r="I158" s="65">
        <v>5.9</v>
      </c>
      <c r="J158" s="55" t="str">
        <f t="shared" si="4"/>
        <v>V12 (1986-2005)</v>
      </c>
      <c r="K158" s="56" t="str">
        <f t="shared" si="5"/>
        <v>12 (1986-2005)</v>
      </c>
      <c r="L158" s="129">
        <v>4</v>
      </c>
    </row>
    <row r="159" spans="1:14" hidden="1" thickBot="1" x14ac:dyDescent="0.35">
      <c r="A159" s="52">
        <v>152</v>
      </c>
      <c r="B159" s="64">
        <v>152</v>
      </c>
      <c r="C159" s="126" t="s">
        <v>38</v>
      </c>
      <c r="D159" s="127" t="s">
        <v>211</v>
      </c>
      <c r="E159" s="128" t="s">
        <v>11</v>
      </c>
      <c r="F159" s="128">
        <v>2003</v>
      </c>
      <c r="G159" s="128" t="s">
        <v>80</v>
      </c>
      <c r="H159" s="121" t="s">
        <v>20</v>
      </c>
      <c r="I159" s="65">
        <v>5.9</v>
      </c>
      <c r="J159" s="55" t="str">
        <f t="shared" si="4"/>
        <v>V12 (1986-2005)</v>
      </c>
      <c r="K159" s="56" t="str">
        <f t="shared" si="5"/>
        <v>12 (1986-2005)</v>
      </c>
      <c r="L159" s="129">
        <v>4</v>
      </c>
    </row>
    <row r="160" spans="1:14" thickBot="1" x14ac:dyDescent="0.35">
      <c r="A160" s="52">
        <v>153</v>
      </c>
      <c r="B160" s="64">
        <v>153</v>
      </c>
      <c r="C160" s="126" t="s">
        <v>48</v>
      </c>
      <c r="D160" s="127" t="s">
        <v>137</v>
      </c>
      <c r="E160" s="128" t="s">
        <v>12</v>
      </c>
      <c r="F160" s="128">
        <v>2012</v>
      </c>
      <c r="G160" s="128" t="s">
        <v>80</v>
      </c>
      <c r="H160" s="121" t="s">
        <v>20</v>
      </c>
      <c r="I160" s="65">
        <v>5.9</v>
      </c>
      <c r="J160" s="55" t="str">
        <f t="shared" si="4"/>
        <v>M1 (2012 ir jaun.)</v>
      </c>
      <c r="K160" s="56" t="str">
        <f t="shared" si="5"/>
        <v>1 (2012 ir jaun.)</v>
      </c>
      <c r="L160" s="129">
        <v>2</v>
      </c>
    </row>
    <row r="161" spans="1:14" hidden="1" thickBot="1" x14ac:dyDescent="0.35">
      <c r="A161" s="52">
        <v>154</v>
      </c>
      <c r="B161" s="64">
        <v>154</v>
      </c>
      <c r="C161" s="126" t="s">
        <v>40</v>
      </c>
      <c r="D161" s="127" t="s">
        <v>134</v>
      </c>
      <c r="E161" s="128" t="s">
        <v>12</v>
      </c>
      <c r="F161" s="128">
        <v>2008</v>
      </c>
      <c r="G161" s="128" t="s">
        <v>80</v>
      </c>
      <c r="H161" s="121" t="s">
        <v>20</v>
      </c>
      <c r="I161" s="65">
        <v>5.9</v>
      </c>
      <c r="J161" s="55" t="str">
        <f t="shared" si="4"/>
        <v>M3 (2008-2009)</v>
      </c>
      <c r="K161" s="56" t="str">
        <f t="shared" si="5"/>
        <v>3 (2008-2009)</v>
      </c>
      <c r="L161" s="129">
        <v>2</v>
      </c>
    </row>
    <row r="162" spans="1:14" hidden="1" thickBot="1" x14ac:dyDescent="0.35">
      <c r="A162" s="52">
        <v>155</v>
      </c>
      <c r="B162" s="64">
        <v>155</v>
      </c>
      <c r="C162" s="126" t="s">
        <v>135</v>
      </c>
      <c r="D162" s="127" t="s">
        <v>136</v>
      </c>
      <c r="E162" s="128" t="s">
        <v>12</v>
      </c>
      <c r="F162" s="128">
        <v>2009</v>
      </c>
      <c r="G162" s="128" t="s">
        <v>80</v>
      </c>
      <c r="H162" s="121" t="s">
        <v>20</v>
      </c>
      <c r="I162" s="65">
        <v>5.9</v>
      </c>
      <c r="J162" s="55" t="str">
        <f t="shared" si="4"/>
        <v>M3 (2008-2009)</v>
      </c>
      <c r="K162" s="56" t="str">
        <f t="shared" si="5"/>
        <v>3 (2008-2009)</v>
      </c>
      <c r="L162" s="129">
        <v>2</v>
      </c>
    </row>
    <row r="163" spans="1:14" hidden="1" thickBot="1" x14ac:dyDescent="0.35">
      <c r="A163" s="52">
        <v>156</v>
      </c>
      <c r="B163" s="64">
        <v>156</v>
      </c>
      <c r="C163" s="126" t="s">
        <v>383</v>
      </c>
      <c r="D163" s="127" t="s">
        <v>384</v>
      </c>
      <c r="E163" s="128" t="s">
        <v>11</v>
      </c>
      <c r="F163" s="128">
        <v>2011</v>
      </c>
      <c r="G163" s="128" t="s">
        <v>80</v>
      </c>
      <c r="H163" s="121" t="s">
        <v>20</v>
      </c>
      <c r="I163" s="65">
        <v>5.9</v>
      </c>
      <c r="J163" s="55" t="str">
        <f t="shared" si="4"/>
        <v>V9 (2010-2011)</v>
      </c>
      <c r="K163" s="56" t="str">
        <f t="shared" si="5"/>
        <v>9 (2010-2011)</v>
      </c>
      <c r="L163" s="129">
        <v>2</v>
      </c>
    </row>
    <row r="164" spans="1:14" hidden="1" thickBot="1" x14ac:dyDescent="0.35">
      <c r="A164" s="52">
        <v>157</v>
      </c>
      <c r="B164" s="64">
        <v>157</v>
      </c>
      <c r="C164" s="126" t="s">
        <v>212</v>
      </c>
      <c r="D164" s="127" t="s">
        <v>131</v>
      </c>
      <c r="E164" s="128" t="s">
        <v>11</v>
      </c>
      <c r="F164" s="128">
        <v>2013</v>
      </c>
      <c r="G164" s="128" t="s">
        <v>80</v>
      </c>
      <c r="H164" s="121" t="s">
        <v>20</v>
      </c>
      <c r="I164" s="65">
        <v>5.9</v>
      </c>
      <c r="J164" s="55" t="str">
        <f t="shared" si="4"/>
        <v>V8 (2012 ir jaun.)</v>
      </c>
      <c r="K164" s="56" t="str">
        <f t="shared" si="5"/>
        <v>8 (2012 ir jaun.)</v>
      </c>
      <c r="L164" s="129">
        <v>2</v>
      </c>
    </row>
    <row r="165" spans="1:14" hidden="1" thickBot="1" x14ac:dyDescent="0.35">
      <c r="A165" s="52">
        <v>158</v>
      </c>
      <c r="B165" s="64">
        <v>158</v>
      </c>
      <c r="C165" s="126" t="s">
        <v>385</v>
      </c>
      <c r="D165" s="127" t="s">
        <v>386</v>
      </c>
      <c r="E165" s="128" t="s">
        <v>11</v>
      </c>
      <c r="F165" s="128">
        <v>2011</v>
      </c>
      <c r="G165" s="128" t="s">
        <v>80</v>
      </c>
      <c r="H165" s="121" t="s">
        <v>20</v>
      </c>
      <c r="I165" s="65">
        <v>5.9</v>
      </c>
      <c r="J165" s="55" t="str">
        <f t="shared" si="4"/>
        <v>V9 (2010-2011)</v>
      </c>
      <c r="K165" s="56" t="str">
        <f t="shared" si="5"/>
        <v>9 (2010-2011)</v>
      </c>
      <c r="L165" s="129">
        <v>2</v>
      </c>
    </row>
    <row r="166" spans="1:14" hidden="1" thickBot="1" x14ac:dyDescent="0.35">
      <c r="A166" s="52">
        <v>159</v>
      </c>
      <c r="B166" s="64">
        <v>159</v>
      </c>
      <c r="C166" s="126" t="s">
        <v>387</v>
      </c>
      <c r="D166" s="127" t="s">
        <v>388</v>
      </c>
      <c r="E166" s="128" t="s">
        <v>11</v>
      </c>
      <c r="F166" s="128">
        <v>2011</v>
      </c>
      <c r="G166" s="128" t="s">
        <v>80</v>
      </c>
      <c r="H166" s="121" t="s">
        <v>20</v>
      </c>
      <c r="I166" s="65">
        <v>5.9</v>
      </c>
      <c r="J166" s="55" t="str">
        <f t="shared" si="4"/>
        <v>V9 (2010-2011)</v>
      </c>
      <c r="K166" s="56" t="str">
        <f t="shared" si="5"/>
        <v>9 (2010-2011)</v>
      </c>
      <c r="L166" s="129">
        <v>2</v>
      </c>
    </row>
    <row r="167" spans="1:14" hidden="1" thickBot="1" x14ac:dyDescent="0.35">
      <c r="A167" s="52">
        <v>160</v>
      </c>
      <c r="B167" s="64">
        <v>160</v>
      </c>
      <c r="C167" s="126" t="s">
        <v>57</v>
      </c>
      <c r="D167" s="127" t="s">
        <v>389</v>
      </c>
      <c r="E167" s="128" t="s">
        <v>11</v>
      </c>
      <c r="F167" s="128">
        <v>2009</v>
      </c>
      <c r="G167" s="128" t="s">
        <v>80</v>
      </c>
      <c r="H167" s="121" t="s">
        <v>20</v>
      </c>
      <c r="I167" s="65">
        <v>5.9</v>
      </c>
      <c r="J167" s="55" t="str">
        <f t="shared" si="4"/>
        <v>V10 (2008-2009)</v>
      </c>
      <c r="K167" s="56" t="str">
        <f t="shared" si="5"/>
        <v>10 (2008-2009)</v>
      </c>
      <c r="L167" s="129">
        <v>2</v>
      </c>
    </row>
    <row r="168" spans="1:14" hidden="1" thickBot="1" x14ac:dyDescent="0.35">
      <c r="A168" s="52">
        <v>161</v>
      </c>
      <c r="B168" s="64">
        <v>161</v>
      </c>
      <c r="C168" s="126" t="s">
        <v>390</v>
      </c>
      <c r="D168" s="127" t="s">
        <v>391</v>
      </c>
      <c r="E168" s="128" t="s">
        <v>11</v>
      </c>
      <c r="F168" s="128">
        <v>1997</v>
      </c>
      <c r="G168" s="128" t="s">
        <v>80</v>
      </c>
      <c r="H168" s="121" t="s">
        <v>20</v>
      </c>
      <c r="I168" s="65">
        <v>5.9</v>
      </c>
      <c r="J168" s="55" t="str">
        <f t="shared" si="4"/>
        <v>V12 (1986-2005)</v>
      </c>
      <c r="K168" s="56" t="str">
        <f t="shared" si="5"/>
        <v>12 (1986-2005)</v>
      </c>
      <c r="L168" s="129">
        <v>4</v>
      </c>
      <c r="N168" s="62"/>
    </row>
    <row r="169" spans="1:14" hidden="1" thickBot="1" x14ac:dyDescent="0.35">
      <c r="A169" s="52">
        <v>162</v>
      </c>
      <c r="B169" s="64">
        <v>162</v>
      </c>
      <c r="C169" s="126" t="s">
        <v>58</v>
      </c>
      <c r="D169" s="127" t="s">
        <v>392</v>
      </c>
      <c r="E169" s="128" t="s">
        <v>11</v>
      </c>
      <c r="F169" s="128">
        <v>1970</v>
      </c>
      <c r="G169" s="128" t="s">
        <v>80</v>
      </c>
      <c r="H169" s="121" t="s">
        <v>20</v>
      </c>
      <c r="I169" s="65">
        <v>5.9</v>
      </c>
      <c r="J169" s="55" t="str">
        <f t="shared" si="4"/>
        <v>V14 (1974-ir vyr.)</v>
      </c>
      <c r="K169" s="56" t="str">
        <f t="shared" si="5"/>
        <v>14 (1974-ir vyr.)</v>
      </c>
      <c r="L169" s="129">
        <v>4</v>
      </c>
    </row>
    <row r="170" spans="1:14" hidden="1" thickBot="1" x14ac:dyDescent="0.35">
      <c r="A170" s="52">
        <v>163</v>
      </c>
      <c r="B170" s="64">
        <v>163</v>
      </c>
      <c r="C170" s="126" t="s">
        <v>124</v>
      </c>
      <c r="D170" s="127" t="s">
        <v>125</v>
      </c>
      <c r="E170" s="128" t="s">
        <v>12</v>
      </c>
      <c r="F170" s="128">
        <v>1972</v>
      </c>
      <c r="G170" s="128" t="s">
        <v>80</v>
      </c>
      <c r="H170" s="121" t="s">
        <v>20</v>
      </c>
      <c r="I170" s="65">
        <v>5.9</v>
      </c>
      <c r="J170" s="55" t="str">
        <f t="shared" si="4"/>
        <v>M7 (1974-ir vyr.)</v>
      </c>
      <c r="K170" s="56" t="str">
        <f t="shared" si="5"/>
        <v>7 (1974-ir vyr.)</v>
      </c>
      <c r="L170" s="129">
        <v>4</v>
      </c>
    </row>
    <row r="171" spans="1:14" hidden="1" thickBot="1" x14ac:dyDescent="0.35">
      <c r="A171" s="52">
        <v>164</v>
      </c>
      <c r="B171" s="64">
        <v>164</v>
      </c>
      <c r="C171" s="126" t="s">
        <v>109</v>
      </c>
      <c r="D171" s="127" t="s">
        <v>393</v>
      </c>
      <c r="E171" s="128" t="s">
        <v>11</v>
      </c>
      <c r="F171" s="128">
        <v>1991</v>
      </c>
      <c r="G171" s="128" t="s">
        <v>80</v>
      </c>
      <c r="H171" s="121" t="s">
        <v>20</v>
      </c>
      <c r="I171" s="65">
        <v>5.9</v>
      </c>
      <c r="J171" s="55" t="str">
        <f t="shared" si="4"/>
        <v>V12 (1986-2005)</v>
      </c>
      <c r="K171" s="56" t="str">
        <f t="shared" si="5"/>
        <v>12 (1986-2005)</v>
      </c>
      <c r="L171" s="129">
        <v>4</v>
      </c>
    </row>
    <row r="172" spans="1:14" hidden="1" thickBot="1" x14ac:dyDescent="0.35">
      <c r="A172" s="52">
        <v>165</v>
      </c>
      <c r="B172" s="64">
        <v>165</v>
      </c>
      <c r="C172" s="126" t="s">
        <v>33</v>
      </c>
      <c r="D172" s="127" t="s">
        <v>131</v>
      </c>
      <c r="E172" s="128" t="s">
        <v>11</v>
      </c>
      <c r="F172" s="128">
        <v>1978</v>
      </c>
      <c r="G172" s="128" t="s">
        <v>80</v>
      </c>
      <c r="H172" s="121" t="s">
        <v>20</v>
      </c>
      <c r="I172" s="65">
        <v>5.9</v>
      </c>
      <c r="J172" s="55" t="str">
        <f t="shared" si="4"/>
        <v>V13 (1975-1985)</v>
      </c>
      <c r="K172" s="56" t="str">
        <f t="shared" si="5"/>
        <v>13 (1975-1985)</v>
      </c>
      <c r="L172" s="129">
        <v>4</v>
      </c>
    </row>
    <row r="173" spans="1:14" hidden="1" thickBot="1" x14ac:dyDescent="0.35">
      <c r="A173" s="52">
        <v>166</v>
      </c>
      <c r="B173" s="64">
        <v>166</v>
      </c>
      <c r="C173" s="126" t="s">
        <v>167</v>
      </c>
      <c r="D173" s="127" t="s">
        <v>213</v>
      </c>
      <c r="E173" s="128" t="s">
        <v>12</v>
      </c>
      <c r="F173" s="128">
        <v>1991</v>
      </c>
      <c r="G173" s="128" t="s">
        <v>65</v>
      </c>
      <c r="H173" s="121" t="s">
        <v>20</v>
      </c>
      <c r="I173" s="65">
        <v>5.9</v>
      </c>
      <c r="J173" s="55" t="str">
        <f t="shared" si="4"/>
        <v>M5 (1986-2005)</v>
      </c>
      <c r="K173" s="56" t="str">
        <f t="shared" si="5"/>
        <v>5 (1986-2005)</v>
      </c>
      <c r="L173" s="129">
        <v>4</v>
      </c>
    </row>
    <row r="174" spans="1:14" hidden="1" thickBot="1" x14ac:dyDescent="0.35">
      <c r="A174" s="52">
        <v>167</v>
      </c>
      <c r="B174" s="64">
        <v>167</v>
      </c>
      <c r="C174" s="126" t="s">
        <v>83</v>
      </c>
      <c r="D174" s="127" t="s">
        <v>214</v>
      </c>
      <c r="E174" s="128" t="s">
        <v>12</v>
      </c>
      <c r="F174" s="128">
        <v>1981</v>
      </c>
      <c r="G174" s="128" t="s">
        <v>73</v>
      </c>
      <c r="H174" s="121" t="s">
        <v>20</v>
      </c>
      <c r="I174" s="65">
        <v>5.9</v>
      </c>
      <c r="J174" s="55" t="str">
        <f t="shared" si="4"/>
        <v>M6 (1975-1985)</v>
      </c>
      <c r="K174" s="56" t="str">
        <f t="shared" si="5"/>
        <v>6 (1975-1985)</v>
      </c>
      <c r="L174" s="129">
        <v>4</v>
      </c>
    </row>
    <row r="175" spans="1:14" hidden="1" thickBot="1" x14ac:dyDescent="0.35">
      <c r="A175" s="52">
        <v>168</v>
      </c>
      <c r="B175" s="64">
        <v>168</v>
      </c>
      <c r="C175" s="126" t="s">
        <v>81</v>
      </c>
      <c r="D175" s="127" t="s">
        <v>82</v>
      </c>
      <c r="E175" s="128" t="s">
        <v>11</v>
      </c>
      <c r="F175" s="128">
        <v>1980</v>
      </c>
      <c r="G175" s="128" t="s">
        <v>73</v>
      </c>
      <c r="H175" s="121" t="s">
        <v>20</v>
      </c>
      <c r="I175" s="65">
        <v>5.9</v>
      </c>
      <c r="J175" s="55" t="str">
        <f t="shared" si="4"/>
        <v>V13 (1975-1985)</v>
      </c>
      <c r="K175" s="56" t="str">
        <f t="shared" si="5"/>
        <v>13 (1975-1985)</v>
      </c>
      <c r="L175" s="129">
        <v>4</v>
      </c>
    </row>
    <row r="176" spans="1:14" hidden="1" thickBot="1" x14ac:dyDescent="0.35">
      <c r="A176" s="52">
        <v>169</v>
      </c>
      <c r="B176" s="64">
        <v>169</v>
      </c>
      <c r="C176" s="126" t="s">
        <v>116</v>
      </c>
      <c r="D176" s="127" t="s">
        <v>161</v>
      </c>
      <c r="E176" s="128" t="s">
        <v>11</v>
      </c>
      <c r="F176" s="128">
        <v>1968</v>
      </c>
      <c r="G176" s="128" t="s">
        <v>73</v>
      </c>
      <c r="H176" s="121" t="s">
        <v>20</v>
      </c>
      <c r="I176" s="65">
        <v>5.9</v>
      </c>
      <c r="J176" s="55" t="str">
        <f t="shared" si="4"/>
        <v>V14 (1974-ir vyr.)</v>
      </c>
      <c r="K176" s="56" t="str">
        <f t="shared" si="5"/>
        <v>14 (1974-ir vyr.)</v>
      </c>
      <c r="L176" s="129">
        <v>4</v>
      </c>
    </row>
    <row r="177" spans="1:12" thickBot="1" x14ac:dyDescent="0.35">
      <c r="A177" s="52">
        <v>170</v>
      </c>
      <c r="B177" s="64">
        <v>170</v>
      </c>
      <c r="C177" s="126" t="s">
        <v>229</v>
      </c>
      <c r="D177" s="127" t="s">
        <v>394</v>
      </c>
      <c r="E177" s="128" t="s">
        <v>12</v>
      </c>
      <c r="F177" s="128">
        <v>2014</v>
      </c>
      <c r="G177" s="128" t="s">
        <v>155</v>
      </c>
      <c r="H177" s="121" t="s">
        <v>236</v>
      </c>
      <c r="I177" s="65">
        <v>5.9</v>
      </c>
      <c r="J177" s="55" t="str">
        <f t="shared" si="4"/>
        <v>M1 (2012 ir jaun.)</v>
      </c>
      <c r="K177" s="56" t="str">
        <f t="shared" si="5"/>
        <v>1 (2012 ir jaun.)</v>
      </c>
      <c r="L177" s="129">
        <v>0</v>
      </c>
    </row>
    <row r="178" spans="1:12" thickBot="1" x14ac:dyDescent="0.35">
      <c r="A178" s="52">
        <v>171</v>
      </c>
      <c r="B178" s="64">
        <v>171</v>
      </c>
      <c r="C178" s="126" t="s">
        <v>395</v>
      </c>
      <c r="D178" s="127" t="s">
        <v>26</v>
      </c>
      <c r="E178" s="128" t="s">
        <v>12</v>
      </c>
      <c r="F178" s="128">
        <v>2014</v>
      </c>
      <c r="G178" s="128" t="s">
        <v>155</v>
      </c>
      <c r="H178" s="121" t="s">
        <v>236</v>
      </c>
      <c r="I178" s="65">
        <v>5.9</v>
      </c>
      <c r="J178" s="55" t="str">
        <f t="shared" si="4"/>
        <v>M1 (2012 ir jaun.)</v>
      </c>
      <c r="K178" s="56" t="str">
        <f t="shared" si="5"/>
        <v>1 (2012 ir jaun.)</v>
      </c>
      <c r="L178" s="129">
        <v>0</v>
      </c>
    </row>
    <row r="179" spans="1:12" hidden="1" thickBot="1" x14ac:dyDescent="0.35">
      <c r="A179" s="52">
        <v>172</v>
      </c>
      <c r="B179" s="64">
        <v>172</v>
      </c>
      <c r="C179" s="126" t="s">
        <v>110</v>
      </c>
      <c r="D179" s="127" t="s">
        <v>184</v>
      </c>
      <c r="E179" s="128" t="s">
        <v>11</v>
      </c>
      <c r="F179" s="128">
        <v>1968</v>
      </c>
      <c r="G179" s="128" t="s">
        <v>61</v>
      </c>
      <c r="H179" s="121" t="s">
        <v>222</v>
      </c>
      <c r="I179" s="65">
        <v>5.9</v>
      </c>
      <c r="J179" s="55" t="str">
        <f t="shared" si="4"/>
        <v>V14 (1974-ir vyr.)</v>
      </c>
      <c r="K179" s="56" t="str">
        <f t="shared" si="5"/>
        <v>14 (1974-ir vyr.)</v>
      </c>
      <c r="L179" s="129">
        <v>4</v>
      </c>
    </row>
    <row r="180" spans="1:12" hidden="1" thickBot="1" x14ac:dyDescent="0.35">
      <c r="A180" s="52">
        <v>173</v>
      </c>
      <c r="B180" s="64">
        <v>173</v>
      </c>
      <c r="C180" s="126" t="s">
        <v>98</v>
      </c>
      <c r="D180" s="127" t="s">
        <v>237</v>
      </c>
      <c r="E180" s="128" t="s">
        <v>11</v>
      </c>
      <c r="F180" s="128">
        <v>2009</v>
      </c>
      <c r="G180" s="128" t="s">
        <v>228</v>
      </c>
      <c r="H180" s="121" t="s">
        <v>484</v>
      </c>
      <c r="I180" s="65">
        <v>5.9</v>
      </c>
      <c r="J180" s="55" t="str">
        <f t="shared" si="4"/>
        <v>V10 (2008-2009)</v>
      </c>
      <c r="K180" s="56" t="str">
        <f t="shared" si="5"/>
        <v>10 (2008-2009)</v>
      </c>
      <c r="L180" s="129">
        <v>0</v>
      </c>
    </row>
    <row r="181" spans="1:12" hidden="1" thickBot="1" x14ac:dyDescent="0.35">
      <c r="A181" s="52">
        <v>174</v>
      </c>
      <c r="B181" s="64">
        <v>174</v>
      </c>
      <c r="C181" s="126" t="s">
        <v>20</v>
      </c>
      <c r="D181" s="127" t="s">
        <v>396</v>
      </c>
      <c r="E181" s="128" t="s">
        <v>11</v>
      </c>
      <c r="F181" s="128">
        <v>2011</v>
      </c>
      <c r="G181" s="128" t="s">
        <v>155</v>
      </c>
      <c r="H181" s="121" t="s">
        <v>236</v>
      </c>
      <c r="I181" s="65">
        <v>5.9</v>
      </c>
      <c r="J181" s="55" t="str">
        <f t="shared" si="4"/>
        <v>V9 (2010-2011)</v>
      </c>
      <c r="K181" s="56" t="str">
        <f t="shared" si="5"/>
        <v>9 (2010-2011)</v>
      </c>
      <c r="L181" s="129">
        <v>0</v>
      </c>
    </row>
    <row r="182" spans="1:12" hidden="1" thickBot="1" x14ac:dyDescent="0.35">
      <c r="A182" s="52">
        <v>175</v>
      </c>
      <c r="B182" s="64">
        <v>175</v>
      </c>
      <c r="C182" s="134"/>
      <c r="D182" s="135"/>
      <c r="E182" s="136"/>
      <c r="F182" s="136"/>
      <c r="G182" s="136"/>
      <c r="H182" s="122"/>
      <c r="I182" s="65">
        <v>5.9</v>
      </c>
      <c r="J182" s="55" t="str">
        <f t="shared" si="4"/>
        <v>n/a</v>
      </c>
      <c r="K182" s="56" t="str">
        <f t="shared" si="5"/>
        <v>n/a</v>
      </c>
      <c r="L182" s="129"/>
    </row>
    <row r="183" spans="1:12" hidden="1" thickBot="1" x14ac:dyDescent="0.35">
      <c r="A183" s="52">
        <v>176</v>
      </c>
      <c r="B183" s="64">
        <v>176</v>
      </c>
      <c r="C183" s="126" t="s">
        <v>55</v>
      </c>
      <c r="D183" s="127" t="s">
        <v>397</v>
      </c>
      <c r="E183" s="128" t="s">
        <v>11</v>
      </c>
      <c r="F183" s="128">
        <v>2011</v>
      </c>
      <c r="G183" s="128" t="s">
        <v>155</v>
      </c>
      <c r="H183" s="121" t="s">
        <v>236</v>
      </c>
      <c r="I183" s="65">
        <v>5.9</v>
      </c>
      <c r="J183" s="55" t="str">
        <f t="shared" si="4"/>
        <v>V9 (2010-2011)</v>
      </c>
      <c r="K183" s="56" t="str">
        <f t="shared" si="5"/>
        <v>9 (2010-2011)</v>
      </c>
      <c r="L183" s="129">
        <v>0</v>
      </c>
    </row>
    <row r="184" spans="1:12" hidden="1" thickBot="1" x14ac:dyDescent="0.35">
      <c r="A184" s="52">
        <v>177</v>
      </c>
      <c r="B184" s="64">
        <v>177</v>
      </c>
      <c r="C184" s="126"/>
      <c r="D184" s="127"/>
      <c r="E184" s="128"/>
      <c r="F184" s="128"/>
      <c r="G184" s="128"/>
      <c r="H184" s="121"/>
      <c r="I184" s="65">
        <v>5.9</v>
      </c>
      <c r="J184" s="55" t="str">
        <f t="shared" si="4"/>
        <v>n/a</v>
      </c>
      <c r="K184" s="56" t="str">
        <f t="shared" si="5"/>
        <v>n/a</v>
      </c>
      <c r="L184" s="129"/>
    </row>
    <row r="185" spans="1:12" hidden="1" thickBot="1" x14ac:dyDescent="0.35">
      <c r="A185" s="52">
        <v>178</v>
      </c>
      <c r="B185" s="64">
        <v>178</v>
      </c>
      <c r="C185" s="126" t="s">
        <v>398</v>
      </c>
      <c r="D185" s="127" t="s">
        <v>399</v>
      </c>
      <c r="E185" s="128" t="s">
        <v>11</v>
      </c>
      <c r="F185" s="128">
        <v>1967</v>
      </c>
      <c r="G185" s="128" t="s">
        <v>465</v>
      </c>
      <c r="H185" s="121" t="s">
        <v>20</v>
      </c>
      <c r="I185" s="65">
        <v>5.9</v>
      </c>
      <c r="J185" s="55" t="str">
        <f t="shared" si="4"/>
        <v>V14 (1974-ir vyr.)</v>
      </c>
      <c r="K185" s="56" t="str">
        <f t="shared" si="5"/>
        <v>14 (1974-ir vyr.)</v>
      </c>
      <c r="L185" s="129">
        <v>4</v>
      </c>
    </row>
    <row r="186" spans="1:12" hidden="1" thickBot="1" x14ac:dyDescent="0.35">
      <c r="A186" s="52">
        <v>179</v>
      </c>
      <c r="B186" s="64">
        <v>179</v>
      </c>
      <c r="C186" s="126" t="s">
        <v>270</v>
      </c>
      <c r="D186" s="127" t="s">
        <v>400</v>
      </c>
      <c r="E186" s="128" t="s">
        <v>11</v>
      </c>
      <c r="F186" s="128">
        <v>1959</v>
      </c>
      <c r="G186" s="128" t="s">
        <v>485</v>
      </c>
      <c r="H186" s="121" t="s">
        <v>72</v>
      </c>
      <c r="I186" s="65">
        <v>5.9</v>
      </c>
      <c r="J186" s="55" t="str">
        <f t="shared" si="4"/>
        <v>V14 (1974-ir vyr.)</v>
      </c>
      <c r="K186" s="56" t="str">
        <f t="shared" si="5"/>
        <v>14 (1974-ir vyr.)</v>
      </c>
      <c r="L186" s="129"/>
    </row>
    <row r="187" spans="1:12" hidden="1" thickBot="1" x14ac:dyDescent="0.35">
      <c r="A187" s="52">
        <v>180</v>
      </c>
      <c r="B187" s="64">
        <v>180</v>
      </c>
      <c r="C187" s="126" t="s">
        <v>38</v>
      </c>
      <c r="D187" s="127" t="s">
        <v>388</v>
      </c>
      <c r="E187" s="128" t="s">
        <v>11</v>
      </c>
      <c r="F187" s="128">
        <v>2012</v>
      </c>
      <c r="G187" s="128" t="s">
        <v>80</v>
      </c>
      <c r="H187" s="121" t="s">
        <v>20</v>
      </c>
      <c r="I187" s="65">
        <v>5.9</v>
      </c>
      <c r="J187" s="55" t="str">
        <f t="shared" si="4"/>
        <v>V8 (2012 ir jaun.)</v>
      </c>
      <c r="K187" s="56" t="str">
        <f t="shared" si="5"/>
        <v>8 (2012 ir jaun.)</v>
      </c>
      <c r="L187" s="129">
        <v>2</v>
      </c>
    </row>
    <row r="188" spans="1:12" hidden="1" thickBot="1" x14ac:dyDescent="0.35">
      <c r="A188" s="52">
        <v>181</v>
      </c>
      <c r="B188" s="64">
        <v>181</v>
      </c>
      <c r="C188" s="126" t="s">
        <v>43</v>
      </c>
      <c r="D188" s="127" t="s">
        <v>401</v>
      </c>
      <c r="E188" s="128" t="s">
        <v>11</v>
      </c>
      <c r="F188" s="128">
        <v>2010</v>
      </c>
      <c r="G188" s="128" t="s">
        <v>80</v>
      </c>
      <c r="H188" s="121" t="s">
        <v>20</v>
      </c>
      <c r="I188" s="65">
        <v>5.9</v>
      </c>
      <c r="J188" s="55" t="str">
        <f t="shared" si="4"/>
        <v>V9 (2010-2011)</v>
      </c>
      <c r="K188" s="56" t="str">
        <f t="shared" si="5"/>
        <v>9 (2010-2011)</v>
      </c>
      <c r="L188" s="129">
        <v>2</v>
      </c>
    </row>
    <row r="189" spans="1:12" hidden="1" thickBot="1" x14ac:dyDescent="0.35">
      <c r="A189" s="52">
        <v>182</v>
      </c>
      <c r="B189" s="64">
        <v>182</v>
      </c>
      <c r="C189" s="126" t="s">
        <v>122</v>
      </c>
      <c r="D189" s="127" t="s">
        <v>402</v>
      </c>
      <c r="E189" s="128" t="s">
        <v>11</v>
      </c>
      <c r="F189" s="128">
        <v>1981</v>
      </c>
      <c r="G189" s="128" t="s">
        <v>61</v>
      </c>
      <c r="H189" s="121" t="s">
        <v>486</v>
      </c>
      <c r="I189" s="65">
        <v>5.9</v>
      </c>
      <c r="J189" s="55" t="str">
        <f t="shared" si="4"/>
        <v>V13 (1975-1985)</v>
      </c>
      <c r="K189" s="56" t="str">
        <f t="shared" si="5"/>
        <v>13 (1975-1985)</v>
      </c>
      <c r="L189" s="129"/>
    </row>
    <row r="190" spans="1:12" hidden="1" thickBot="1" x14ac:dyDescent="0.35">
      <c r="A190" s="52">
        <v>183</v>
      </c>
      <c r="B190" s="64">
        <v>183</v>
      </c>
      <c r="C190" s="126" t="s">
        <v>44</v>
      </c>
      <c r="D190" s="127" t="s">
        <v>402</v>
      </c>
      <c r="E190" s="128" t="s">
        <v>11</v>
      </c>
      <c r="F190" s="128">
        <v>2011</v>
      </c>
      <c r="G190" s="128" t="s">
        <v>61</v>
      </c>
      <c r="H190" s="121" t="s">
        <v>486</v>
      </c>
      <c r="I190" s="65">
        <v>5.9</v>
      </c>
      <c r="J190" s="55" t="str">
        <f t="shared" si="4"/>
        <v>V9 (2010-2011)</v>
      </c>
      <c r="K190" s="56" t="str">
        <f t="shared" si="5"/>
        <v>9 (2010-2011)</v>
      </c>
      <c r="L190" s="129"/>
    </row>
    <row r="191" spans="1:12" hidden="1" thickBot="1" x14ac:dyDescent="0.35">
      <c r="A191" s="52">
        <v>184</v>
      </c>
      <c r="B191" s="64">
        <v>184</v>
      </c>
      <c r="C191" s="126" t="s">
        <v>234</v>
      </c>
      <c r="D191" s="127" t="s">
        <v>403</v>
      </c>
      <c r="E191" s="128" t="s">
        <v>11</v>
      </c>
      <c r="F191" s="128">
        <v>2010</v>
      </c>
      <c r="G191" s="128" t="s">
        <v>487</v>
      </c>
      <c r="H191" s="121" t="s">
        <v>488</v>
      </c>
      <c r="I191" s="65">
        <v>5.9</v>
      </c>
      <c r="J191" s="55" t="str">
        <f t="shared" si="4"/>
        <v>V9 (2010-2011)</v>
      </c>
      <c r="K191" s="56" t="str">
        <f t="shared" si="5"/>
        <v>9 (2010-2011)</v>
      </c>
      <c r="L191" s="129"/>
    </row>
    <row r="192" spans="1:12" hidden="1" thickBot="1" x14ac:dyDescent="0.35">
      <c r="A192" s="52">
        <v>185</v>
      </c>
      <c r="B192" s="64">
        <v>185</v>
      </c>
      <c r="C192" s="126" t="s">
        <v>152</v>
      </c>
      <c r="D192" s="127" t="s">
        <v>404</v>
      </c>
      <c r="E192" s="128" t="s">
        <v>11</v>
      </c>
      <c r="F192" s="128">
        <v>2010</v>
      </c>
      <c r="G192" s="128" t="s">
        <v>487</v>
      </c>
      <c r="H192" s="121" t="s">
        <v>488</v>
      </c>
      <c r="I192" s="65">
        <v>5.9</v>
      </c>
      <c r="J192" s="55" t="str">
        <f t="shared" si="4"/>
        <v>V9 (2010-2011)</v>
      </c>
      <c r="K192" s="56" t="str">
        <f t="shared" si="5"/>
        <v>9 (2010-2011)</v>
      </c>
      <c r="L192" s="129"/>
    </row>
    <row r="193" spans="1:12" hidden="1" thickBot="1" x14ac:dyDescent="0.35">
      <c r="A193" s="52">
        <v>186</v>
      </c>
      <c r="B193" s="64">
        <v>186</v>
      </c>
      <c r="C193" s="126" t="s">
        <v>78</v>
      </c>
      <c r="D193" s="127" t="s">
        <v>405</v>
      </c>
      <c r="E193" s="128" t="s">
        <v>11</v>
      </c>
      <c r="F193" s="128">
        <v>2011</v>
      </c>
      <c r="G193" s="128" t="s">
        <v>487</v>
      </c>
      <c r="H193" s="121" t="s">
        <v>488</v>
      </c>
      <c r="I193" s="65">
        <v>5.9</v>
      </c>
      <c r="J193" s="55" t="str">
        <f t="shared" si="4"/>
        <v>V9 (2010-2011)</v>
      </c>
      <c r="K193" s="56" t="str">
        <f t="shared" si="5"/>
        <v>9 (2010-2011)</v>
      </c>
      <c r="L193" s="129"/>
    </row>
    <row r="194" spans="1:12" hidden="1" thickBot="1" x14ac:dyDescent="0.35">
      <c r="A194" s="52">
        <v>187</v>
      </c>
      <c r="B194" s="64">
        <v>187</v>
      </c>
      <c r="C194" s="134" t="s">
        <v>231</v>
      </c>
      <c r="D194" s="137" t="s">
        <v>406</v>
      </c>
      <c r="E194" s="128" t="s">
        <v>12</v>
      </c>
      <c r="F194" s="128">
        <v>2011</v>
      </c>
      <c r="G194" s="128" t="s">
        <v>487</v>
      </c>
      <c r="H194" s="121" t="s">
        <v>488</v>
      </c>
      <c r="I194" s="65">
        <v>5.9</v>
      </c>
      <c r="J194" s="55" t="str">
        <f t="shared" si="4"/>
        <v>M2 (2010-2011)</v>
      </c>
      <c r="K194" s="56" t="str">
        <f t="shared" si="5"/>
        <v>2 (2010-2011)</v>
      </c>
      <c r="L194" s="129"/>
    </row>
    <row r="195" spans="1:12" hidden="1" thickBot="1" x14ac:dyDescent="0.35">
      <c r="A195" s="52">
        <v>188</v>
      </c>
      <c r="B195" s="64">
        <v>188</v>
      </c>
      <c r="C195" s="126" t="s">
        <v>52</v>
      </c>
      <c r="D195" s="127" t="s">
        <v>49</v>
      </c>
      <c r="E195" s="128" t="s">
        <v>11</v>
      </c>
      <c r="F195" s="128">
        <v>2011</v>
      </c>
      <c r="G195" s="128" t="s">
        <v>487</v>
      </c>
      <c r="H195" s="121" t="s">
        <v>488</v>
      </c>
      <c r="I195" s="65">
        <v>5.9</v>
      </c>
      <c r="J195" s="55" t="str">
        <f t="shared" si="4"/>
        <v>V9 (2010-2011)</v>
      </c>
      <c r="K195" s="56" t="str">
        <f t="shared" si="5"/>
        <v>9 (2010-2011)</v>
      </c>
      <c r="L195" s="129"/>
    </row>
    <row r="196" spans="1:12" hidden="1" thickBot="1" x14ac:dyDescent="0.35">
      <c r="A196" s="52">
        <v>189</v>
      </c>
      <c r="B196" s="64">
        <v>189</v>
      </c>
      <c r="C196" s="126" t="s">
        <v>234</v>
      </c>
      <c r="D196" s="127" t="s">
        <v>407</v>
      </c>
      <c r="E196" s="128" t="s">
        <v>11</v>
      </c>
      <c r="F196" s="139">
        <v>2015</v>
      </c>
      <c r="G196" s="128" t="s">
        <v>487</v>
      </c>
      <c r="H196" s="121" t="s">
        <v>488</v>
      </c>
      <c r="I196" s="65">
        <v>5.9</v>
      </c>
      <c r="J196" s="55" t="str">
        <f t="shared" si="4"/>
        <v>V8 (2012 ir jaun.)</v>
      </c>
      <c r="K196" s="56" t="str">
        <f t="shared" si="5"/>
        <v>8 (2012 ir jaun.)</v>
      </c>
      <c r="L196" s="129"/>
    </row>
    <row r="197" spans="1:12" hidden="1" thickBot="1" x14ac:dyDescent="0.35">
      <c r="A197" s="52">
        <v>190</v>
      </c>
      <c r="B197" s="64">
        <v>190</v>
      </c>
      <c r="C197" s="126" t="s">
        <v>44</v>
      </c>
      <c r="D197" s="127" t="s">
        <v>49</v>
      </c>
      <c r="E197" s="128" t="s">
        <v>11</v>
      </c>
      <c r="F197" s="128">
        <v>2013</v>
      </c>
      <c r="G197" s="128" t="s">
        <v>487</v>
      </c>
      <c r="H197" s="121" t="s">
        <v>488</v>
      </c>
      <c r="I197" s="65">
        <v>5.9</v>
      </c>
      <c r="J197" s="55" t="str">
        <f t="shared" si="4"/>
        <v>V8 (2012 ir jaun.)</v>
      </c>
      <c r="K197" s="56" t="str">
        <f t="shared" si="5"/>
        <v>8 (2012 ir jaun.)</v>
      </c>
      <c r="L197" s="129"/>
    </row>
    <row r="198" spans="1:12" thickBot="1" x14ac:dyDescent="0.35">
      <c r="A198" s="52">
        <v>191</v>
      </c>
      <c r="B198" s="64">
        <v>191</v>
      </c>
      <c r="C198" s="126" t="s">
        <v>159</v>
      </c>
      <c r="D198" s="127" t="s">
        <v>47</v>
      </c>
      <c r="E198" s="128" t="s">
        <v>12</v>
      </c>
      <c r="F198" s="140">
        <v>2015</v>
      </c>
      <c r="G198" s="128" t="s">
        <v>487</v>
      </c>
      <c r="H198" s="121" t="s">
        <v>488</v>
      </c>
      <c r="I198" s="65">
        <v>5.9</v>
      </c>
      <c r="J198" s="55" t="str">
        <f t="shared" si="4"/>
        <v>M1 (2012 ir jaun.)</v>
      </c>
      <c r="K198" s="56" t="str">
        <f t="shared" si="5"/>
        <v>1 (2012 ir jaun.)</v>
      </c>
      <c r="L198" s="129"/>
    </row>
    <row r="199" spans="1:12" hidden="1" thickBot="1" x14ac:dyDescent="0.35">
      <c r="A199" s="52">
        <v>192</v>
      </c>
      <c r="B199" s="64">
        <v>192</v>
      </c>
      <c r="C199" s="126" t="s">
        <v>408</v>
      </c>
      <c r="D199" s="127" t="s">
        <v>409</v>
      </c>
      <c r="E199" s="128" t="s">
        <v>11</v>
      </c>
      <c r="F199" s="128">
        <v>2009</v>
      </c>
      <c r="G199" s="128" t="s">
        <v>93</v>
      </c>
      <c r="H199" s="121" t="s">
        <v>470</v>
      </c>
      <c r="I199" s="65">
        <v>5.9</v>
      </c>
      <c r="J199" s="55" t="str">
        <f t="shared" si="4"/>
        <v>V10 (2008-2009)</v>
      </c>
      <c r="K199" s="56" t="str">
        <f t="shared" si="5"/>
        <v>10 (2008-2009)</v>
      </c>
      <c r="L199" s="129"/>
    </row>
    <row r="200" spans="1:12" hidden="1" thickBot="1" x14ac:dyDescent="0.35">
      <c r="A200" s="52">
        <v>193</v>
      </c>
      <c r="B200" s="64">
        <v>193</v>
      </c>
      <c r="C200" s="126" t="s">
        <v>239</v>
      </c>
      <c r="D200" s="127" t="s">
        <v>49</v>
      </c>
      <c r="E200" s="128" t="s">
        <v>11</v>
      </c>
      <c r="F200" s="128">
        <v>1975</v>
      </c>
      <c r="G200" s="128" t="s">
        <v>487</v>
      </c>
      <c r="H200" s="121"/>
      <c r="I200" s="65">
        <v>5.9</v>
      </c>
      <c r="J200" s="55" t="str">
        <f t="shared" ref="J200:J263" si="6">CONCATENATE(E200,K200)</f>
        <v>V13 (1975-1985)</v>
      </c>
      <c r="K200" s="56" t="str">
        <f t="shared" si="5"/>
        <v>13 (1975-1985)</v>
      </c>
      <c r="L200" s="129"/>
    </row>
    <row r="201" spans="1:12" hidden="1" thickBot="1" x14ac:dyDescent="0.35">
      <c r="A201" s="52">
        <v>194</v>
      </c>
      <c r="B201" s="64">
        <v>194</v>
      </c>
      <c r="C201" s="126" t="s">
        <v>20</v>
      </c>
      <c r="D201" s="127" t="s">
        <v>410</v>
      </c>
      <c r="E201" s="128" t="s">
        <v>11</v>
      </c>
      <c r="F201" s="139">
        <v>2015</v>
      </c>
      <c r="G201" s="128" t="s">
        <v>487</v>
      </c>
      <c r="H201" s="121" t="s">
        <v>488</v>
      </c>
      <c r="I201" s="65">
        <v>5.9</v>
      </c>
      <c r="J201" s="55" t="str">
        <f t="shared" si="6"/>
        <v>V8 (2012 ir jaun.)</v>
      </c>
      <c r="K201" s="56" t="str">
        <f t="shared" ref="K201:K264" si="7">IF(E201="M",IF(F201&gt;=$O$8,$N$8,IF(F201&gt;=$O$9,$N$9,IF(F201&gt;=$O$10,$N$10,IF(F201&gt;=$O$11,$N$11,IF(F201&gt;=$O$12,$N$12,IF(F201&gt;=$O$13,$N$13,IF(F201&gt;=$O$14,$N$14,"n/a"))))))),IF(F201&gt;=$O$15,$N$15,IF(F201&gt;=$O$16,$N$16,IF(F201&gt;=$O$17,$N$17,IF(F201&gt;=$O$18,$N$18,IF(F201&gt;=$O$19,$N$19,IF(F201&gt;=$O$20,$N$20,IF(F201&gt;=$O$21,$N$21,"n/a"))))))))</f>
        <v>8 (2012 ir jaun.)</v>
      </c>
      <c r="L201" s="129"/>
    </row>
    <row r="202" spans="1:12" hidden="1" thickBot="1" x14ac:dyDescent="0.35">
      <c r="A202" s="52">
        <v>195</v>
      </c>
      <c r="B202" s="64">
        <v>195</v>
      </c>
      <c r="C202" s="126" t="s">
        <v>411</v>
      </c>
      <c r="D202" s="127" t="s">
        <v>412</v>
      </c>
      <c r="E202" s="128" t="s">
        <v>11</v>
      </c>
      <c r="F202" s="128">
        <v>1991</v>
      </c>
      <c r="G202" s="128" t="s">
        <v>61</v>
      </c>
      <c r="H202" s="121" t="s">
        <v>222</v>
      </c>
      <c r="I202" s="65">
        <v>5.9</v>
      </c>
      <c r="J202" s="55" t="str">
        <f t="shared" si="6"/>
        <v>V12 (1986-2005)</v>
      </c>
      <c r="K202" s="56" t="str">
        <f t="shared" si="7"/>
        <v>12 (1986-2005)</v>
      </c>
      <c r="L202" s="129">
        <v>4</v>
      </c>
    </row>
    <row r="203" spans="1:12" hidden="1" thickBot="1" x14ac:dyDescent="0.35">
      <c r="A203" s="52">
        <v>196</v>
      </c>
      <c r="B203" s="64">
        <v>196</v>
      </c>
      <c r="C203" s="126" t="s">
        <v>413</v>
      </c>
      <c r="D203" s="127" t="s">
        <v>414</v>
      </c>
      <c r="E203" s="128" t="s">
        <v>12</v>
      </c>
      <c r="F203" s="128">
        <v>1995</v>
      </c>
      <c r="G203" s="128" t="s">
        <v>61</v>
      </c>
      <c r="H203" s="121" t="s">
        <v>222</v>
      </c>
      <c r="I203" s="65">
        <v>5.9</v>
      </c>
      <c r="J203" s="55" t="str">
        <f t="shared" si="6"/>
        <v>M5 (1986-2005)</v>
      </c>
      <c r="K203" s="56" t="str">
        <f t="shared" si="7"/>
        <v>5 (1986-2005)</v>
      </c>
      <c r="L203" s="129">
        <v>4</v>
      </c>
    </row>
    <row r="204" spans="1:12" hidden="1" thickBot="1" x14ac:dyDescent="0.35">
      <c r="A204" s="52">
        <v>197</v>
      </c>
      <c r="B204" s="64">
        <v>197</v>
      </c>
      <c r="C204" s="126" t="s">
        <v>132</v>
      </c>
      <c r="D204" s="127" t="s">
        <v>102</v>
      </c>
      <c r="E204" s="128" t="s">
        <v>11</v>
      </c>
      <c r="F204" s="128">
        <v>2005</v>
      </c>
      <c r="G204" s="128" t="s">
        <v>489</v>
      </c>
      <c r="H204" s="121" t="s">
        <v>72</v>
      </c>
      <c r="I204" s="65">
        <v>5.9</v>
      </c>
      <c r="J204" s="55" t="str">
        <f t="shared" si="6"/>
        <v>V12 (1986-2005)</v>
      </c>
      <c r="K204" s="56" t="str">
        <f t="shared" si="7"/>
        <v>12 (1986-2005)</v>
      </c>
      <c r="L204" s="129"/>
    </row>
    <row r="205" spans="1:12" hidden="1" thickBot="1" x14ac:dyDescent="0.35">
      <c r="A205" s="52">
        <v>198</v>
      </c>
      <c r="B205" s="64">
        <v>198</v>
      </c>
      <c r="C205" s="126" t="s">
        <v>415</v>
      </c>
      <c r="D205" s="127" t="s">
        <v>102</v>
      </c>
      <c r="E205" s="128" t="s">
        <v>11</v>
      </c>
      <c r="F205" s="128">
        <v>2013</v>
      </c>
      <c r="G205" s="128" t="s">
        <v>73</v>
      </c>
      <c r="H205" s="121" t="s">
        <v>72</v>
      </c>
      <c r="I205" s="65">
        <v>5.9</v>
      </c>
      <c r="J205" s="55" t="str">
        <f t="shared" si="6"/>
        <v>V8 (2012 ir jaun.)</v>
      </c>
      <c r="K205" s="56" t="str">
        <f t="shared" si="7"/>
        <v>8 (2012 ir jaun.)</v>
      </c>
      <c r="L205" s="129"/>
    </row>
    <row r="206" spans="1:12" hidden="1" thickBot="1" x14ac:dyDescent="0.35">
      <c r="A206" s="52">
        <v>199</v>
      </c>
      <c r="B206" s="64">
        <v>199</v>
      </c>
      <c r="C206" s="126" t="s">
        <v>416</v>
      </c>
      <c r="D206" s="127" t="s">
        <v>417</v>
      </c>
      <c r="E206" s="128" t="s">
        <v>12</v>
      </c>
      <c r="F206" s="128">
        <v>1968</v>
      </c>
      <c r="G206" s="128" t="s">
        <v>465</v>
      </c>
      <c r="H206" s="121" t="s">
        <v>477</v>
      </c>
      <c r="I206" s="65">
        <v>5.9</v>
      </c>
      <c r="J206" s="55" t="str">
        <f t="shared" si="6"/>
        <v>M7 (1974-ir vyr.)</v>
      </c>
      <c r="K206" s="56" t="str">
        <f t="shared" si="7"/>
        <v>7 (1974-ir vyr.)</v>
      </c>
      <c r="L206" s="129">
        <v>4</v>
      </c>
    </row>
    <row r="207" spans="1:12" hidden="1" thickBot="1" x14ac:dyDescent="0.35">
      <c r="A207" s="52">
        <v>200</v>
      </c>
      <c r="B207" s="64">
        <v>200</v>
      </c>
      <c r="C207" s="126" t="s">
        <v>418</v>
      </c>
      <c r="D207" s="127" t="s">
        <v>419</v>
      </c>
      <c r="E207" s="128" t="s">
        <v>11</v>
      </c>
      <c r="F207" s="128">
        <v>1994</v>
      </c>
      <c r="G207" s="128" t="s">
        <v>90</v>
      </c>
      <c r="H207" s="121" t="s">
        <v>95</v>
      </c>
      <c r="I207" s="65">
        <v>5.9</v>
      </c>
      <c r="J207" s="55" t="str">
        <f t="shared" si="6"/>
        <v>V12 (1986-2005)</v>
      </c>
      <c r="K207" s="56" t="str">
        <f t="shared" si="7"/>
        <v>12 (1986-2005)</v>
      </c>
      <c r="L207" s="129"/>
    </row>
    <row r="208" spans="1:12" hidden="1" thickBot="1" x14ac:dyDescent="0.35">
      <c r="A208" s="52">
        <v>201</v>
      </c>
      <c r="B208" s="64">
        <v>201</v>
      </c>
      <c r="C208" s="126" t="s">
        <v>420</v>
      </c>
      <c r="D208" s="127" t="s">
        <v>421</v>
      </c>
      <c r="E208" s="128" t="s">
        <v>12</v>
      </c>
      <c r="F208" s="128">
        <v>1995</v>
      </c>
      <c r="G208" s="128" t="s">
        <v>90</v>
      </c>
      <c r="H208" s="121" t="s">
        <v>95</v>
      </c>
      <c r="I208" s="65">
        <v>5.9</v>
      </c>
      <c r="J208" s="55" t="str">
        <f t="shared" si="6"/>
        <v>M5 (1986-2005)</v>
      </c>
      <c r="K208" s="56" t="str">
        <f t="shared" si="7"/>
        <v>5 (1986-2005)</v>
      </c>
      <c r="L208" s="129"/>
    </row>
    <row r="209" spans="1:12" hidden="1" thickBot="1" x14ac:dyDescent="0.35">
      <c r="A209" s="52">
        <v>202</v>
      </c>
      <c r="B209" s="64">
        <v>202</v>
      </c>
      <c r="C209" s="126" t="s">
        <v>128</v>
      </c>
      <c r="D209" s="127" t="s">
        <v>129</v>
      </c>
      <c r="E209" s="128" t="s">
        <v>11</v>
      </c>
      <c r="F209" s="128">
        <v>1979</v>
      </c>
      <c r="G209" s="128" t="s">
        <v>130</v>
      </c>
      <c r="H209" s="121" t="s">
        <v>91</v>
      </c>
      <c r="I209" s="65">
        <v>5.9</v>
      </c>
      <c r="J209" s="55" t="str">
        <f t="shared" si="6"/>
        <v>V13 (1975-1985)</v>
      </c>
      <c r="K209" s="56" t="str">
        <f t="shared" si="7"/>
        <v>13 (1975-1985)</v>
      </c>
      <c r="L209" s="129">
        <v>4</v>
      </c>
    </row>
    <row r="210" spans="1:12" hidden="1" thickBot="1" x14ac:dyDescent="0.35">
      <c r="A210" s="52">
        <v>203</v>
      </c>
      <c r="B210" s="64">
        <v>203</v>
      </c>
      <c r="C210" s="126" t="s">
        <v>44</v>
      </c>
      <c r="D210" s="127" t="s">
        <v>163</v>
      </c>
      <c r="E210" s="128" t="s">
        <v>11</v>
      </c>
      <c r="F210" s="128">
        <v>2000</v>
      </c>
      <c r="G210" s="128" t="s">
        <v>218</v>
      </c>
      <c r="H210" s="121" t="s">
        <v>490</v>
      </c>
      <c r="I210" s="65">
        <v>5.9</v>
      </c>
      <c r="J210" s="55" t="str">
        <f t="shared" si="6"/>
        <v>V12 (1986-2005)</v>
      </c>
      <c r="K210" s="56" t="str">
        <f t="shared" si="7"/>
        <v>12 (1986-2005)</v>
      </c>
      <c r="L210" s="129"/>
    </row>
    <row r="211" spans="1:12" hidden="1" thickBot="1" x14ac:dyDescent="0.35">
      <c r="A211" s="52">
        <v>204</v>
      </c>
      <c r="B211" s="64">
        <v>204</v>
      </c>
      <c r="C211" s="126" t="s">
        <v>216</v>
      </c>
      <c r="D211" s="127" t="s">
        <v>217</v>
      </c>
      <c r="E211" s="128" t="s">
        <v>12</v>
      </c>
      <c r="F211" s="128">
        <v>1973</v>
      </c>
      <c r="G211" s="128" t="s">
        <v>61</v>
      </c>
      <c r="H211" s="121" t="s">
        <v>222</v>
      </c>
      <c r="I211" s="65">
        <v>5.9</v>
      </c>
      <c r="J211" s="55" t="str">
        <f t="shared" si="6"/>
        <v>M7 (1974-ir vyr.)</v>
      </c>
      <c r="K211" s="56" t="str">
        <f t="shared" si="7"/>
        <v>7 (1974-ir vyr.)</v>
      </c>
      <c r="L211" s="129">
        <v>4</v>
      </c>
    </row>
    <row r="212" spans="1:12" hidden="1" thickBot="1" x14ac:dyDescent="0.35">
      <c r="A212" s="52">
        <v>205</v>
      </c>
      <c r="B212" s="64">
        <v>205</v>
      </c>
      <c r="C212" s="126" t="s">
        <v>324</v>
      </c>
      <c r="D212" s="127" t="s">
        <v>422</v>
      </c>
      <c r="E212" s="128" t="s">
        <v>12</v>
      </c>
      <c r="F212" s="128">
        <v>2009</v>
      </c>
      <c r="G212" s="128" t="s">
        <v>61</v>
      </c>
      <c r="H212" s="121" t="s">
        <v>222</v>
      </c>
      <c r="I212" s="65">
        <v>5.9</v>
      </c>
      <c r="J212" s="55" t="str">
        <f t="shared" si="6"/>
        <v>M3 (2008-2009)</v>
      </c>
      <c r="K212" s="56" t="str">
        <f t="shared" si="7"/>
        <v>3 (2008-2009)</v>
      </c>
      <c r="L212" s="129">
        <v>2</v>
      </c>
    </row>
    <row r="213" spans="1:12" thickBot="1" x14ac:dyDescent="0.35">
      <c r="A213" s="52">
        <v>206</v>
      </c>
      <c r="B213" s="64">
        <v>206</v>
      </c>
      <c r="C213" s="126" t="s">
        <v>229</v>
      </c>
      <c r="D213" s="127" t="s">
        <v>230</v>
      </c>
      <c r="E213" s="128" t="s">
        <v>12</v>
      </c>
      <c r="F213" s="128">
        <v>2014</v>
      </c>
      <c r="G213" s="128" t="s">
        <v>61</v>
      </c>
      <c r="H213" s="121" t="s">
        <v>222</v>
      </c>
      <c r="I213" s="65">
        <v>5.9</v>
      </c>
      <c r="J213" s="55" t="str">
        <f t="shared" si="6"/>
        <v>M1 (2012 ir jaun.)</v>
      </c>
      <c r="K213" s="56" t="str">
        <f t="shared" si="7"/>
        <v>1 (2012 ir jaun.)</v>
      </c>
      <c r="L213" s="129">
        <v>2</v>
      </c>
    </row>
    <row r="214" spans="1:12" hidden="1" thickBot="1" x14ac:dyDescent="0.35">
      <c r="A214" s="52">
        <v>207</v>
      </c>
      <c r="B214" s="64">
        <v>207</v>
      </c>
      <c r="C214" s="126" t="s">
        <v>423</v>
      </c>
      <c r="D214" s="127" t="s">
        <v>424</v>
      </c>
      <c r="E214" s="128" t="s">
        <v>11</v>
      </c>
      <c r="F214" s="128">
        <v>1977</v>
      </c>
      <c r="G214" s="128" t="s">
        <v>61</v>
      </c>
      <c r="H214" s="121" t="s">
        <v>222</v>
      </c>
      <c r="I214" s="65">
        <v>5.9</v>
      </c>
      <c r="J214" s="55" t="str">
        <f t="shared" si="6"/>
        <v>V13 (1975-1985)</v>
      </c>
      <c r="K214" s="56" t="str">
        <f t="shared" si="7"/>
        <v>13 (1975-1985)</v>
      </c>
      <c r="L214" s="129">
        <v>4</v>
      </c>
    </row>
    <row r="215" spans="1:12" hidden="1" thickBot="1" x14ac:dyDescent="0.35">
      <c r="A215" s="52">
        <v>208</v>
      </c>
      <c r="B215" s="64">
        <v>208</v>
      </c>
      <c r="C215" s="126" t="s">
        <v>59</v>
      </c>
      <c r="D215" s="127" t="s">
        <v>215</v>
      </c>
      <c r="E215" s="128" t="s">
        <v>11</v>
      </c>
      <c r="F215" s="128">
        <v>2009</v>
      </c>
      <c r="G215" s="128" t="s">
        <v>61</v>
      </c>
      <c r="H215" s="121" t="s">
        <v>222</v>
      </c>
      <c r="I215" s="65">
        <v>5.9</v>
      </c>
      <c r="J215" s="55" t="str">
        <f t="shared" si="6"/>
        <v>V10 (2008-2009)</v>
      </c>
      <c r="K215" s="56" t="str">
        <f t="shared" si="7"/>
        <v>10 (2008-2009)</v>
      </c>
      <c r="L215" s="129">
        <v>2</v>
      </c>
    </row>
    <row r="216" spans="1:12" hidden="1" thickBot="1" x14ac:dyDescent="0.35">
      <c r="A216" s="52">
        <v>209</v>
      </c>
      <c r="B216" s="64">
        <v>209</v>
      </c>
      <c r="C216" s="126" t="s">
        <v>60</v>
      </c>
      <c r="D216" s="127" t="s">
        <v>142</v>
      </c>
      <c r="E216" s="128" t="s">
        <v>11</v>
      </c>
      <c r="F216" s="128">
        <v>2010</v>
      </c>
      <c r="G216" s="128" t="s">
        <v>84</v>
      </c>
      <c r="H216" s="121" t="s">
        <v>491</v>
      </c>
      <c r="I216" s="65">
        <v>5.9</v>
      </c>
      <c r="J216" s="55" t="str">
        <f t="shared" si="6"/>
        <v>V9 (2010-2011)</v>
      </c>
      <c r="K216" s="56" t="str">
        <f t="shared" si="7"/>
        <v>9 (2010-2011)</v>
      </c>
      <c r="L216" s="129"/>
    </row>
    <row r="217" spans="1:12" hidden="1" thickBot="1" x14ac:dyDescent="0.35">
      <c r="A217" s="52">
        <v>210</v>
      </c>
      <c r="B217" s="64">
        <v>210</v>
      </c>
      <c r="C217" s="126" t="s">
        <v>52</v>
      </c>
      <c r="D217" s="127" t="s">
        <v>143</v>
      </c>
      <c r="E217" s="128" t="s">
        <v>11</v>
      </c>
      <c r="F217" s="128">
        <v>2010</v>
      </c>
      <c r="G217" s="128" t="s">
        <v>84</v>
      </c>
      <c r="H217" s="121" t="s">
        <v>492</v>
      </c>
      <c r="I217" s="65">
        <v>5.9</v>
      </c>
      <c r="J217" s="55" t="str">
        <f t="shared" si="6"/>
        <v>V9 (2010-2011)</v>
      </c>
      <c r="K217" s="56" t="str">
        <f t="shared" si="7"/>
        <v>9 (2010-2011)</v>
      </c>
      <c r="L217" s="129"/>
    </row>
    <row r="218" spans="1:12" hidden="1" thickBot="1" x14ac:dyDescent="0.35">
      <c r="A218" s="52">
        <v>211</v>
      </c>
      <c r="B218" s="64">
        <v>211</v>
      </c>
      <c r="C218" s="126" t="s">
        <v>234</v>
      </c>
      <c r="D218" s="127" t="s">
        <v>235</v>
      </c>
      <c r="E218" s="128" t="s">
        <v>11</v>
      </c>
      <c r="F218" s="128">
        <v>2009</v>
      </c>
      <c r="G218" s="128" t="s">
        <v>84</v>
      </c>
      <c r="H218" s="121" t="s">
        <v>493</v>
      </c>
      <c r="I218" s="65">
        <v>5.9</v>
      </c>
      <c r="J218" s="55" t="str">
        <f t="shared" si="6"/>
        <v>V10 (2008-2009)</v>
      </c>
      <c r="K218" s="56" t="str">
        <f t="shared" si="7"/>
        <v>10 (2008-2009)</v>
      </c>
      <c r="L218" s="129"/>
    </row>
    <row r="219" spans="1:12" hidden="1" thickBot="1" x14ac:dyDescent="0.35">
      <c r="A219" s="52">
        <v>212</v>
      </c>
      <c r="B219" s="64">
        <v>212</v>
      </c>
      <c r="C219" s="126" t="s">
        <v>425</v>
      </c>
      <c r="D219" s="127" t="s">
        <v>379</v>
      </c>
      <c r="E219" s="128" t="s">
        <v>11</v>
      </c>
      <c r="F219" s="128">
        <v>1996</v>
      </c>
      <c r="G219" s="128" t="s">
        <v>84</v>
      </c>
      <c r="H219" s="121" t="s">
        <v>493</v>
      </c>
      <c r="I219" s="65">
        <v>5.9</v>
      </c>
      <c r="J219" s="55" t="str">
        <f t="shared" si="6"/>
        <v>V12 (1986-2005)</v>
      </c>
      <c r="K219" s="56" t="str">
        <f t="shared" si="7"/>
        <v>12 (1986-2005)</v>
      </c>
      <c r="L219" s="129"/>
    </row>
    <row r="220" spans="1:12" hidden="1" thickBot="1" x14ac:dyDescent="0.35">
      <c r="A220" s="52">
        <v>213</v>
      </c>
      <c r="B220" s="64">
        <v>213</v>
      </c>
      <c r="C220" s="126" t="s">
        <v>50</v>
      </c>
      <c r="D220" s="127" t="s">
        <v>51</v>
      </c>
      <c r="E220" s="128" t="s">
        <v>11</v>
      </c>
      <c r="F220" s="128">
        <v>2009</v>
      </c>
      <c r="G220" s="128" t="s">
        <v>461</v>
      </c>
      <c r="H220" s="121" t="s">
        <v>493</v>
      </c>
      <c r="I220" s="138">
        <v>5.9</v>
      </c>
      <c r="J220" s="55" t="str">
        <f t="shared" si="6"/>
        <v>V10 (2008-2009)</v>
      </c>
      <c r="K220" s="56" t="str">
        <f t="shared" si="7"/>
        <v>10 (2008-2009)</v>
      </c>
      <c r="L220" s="129"/>
    </row>
    <row r="221" spans="1:12" hidden="1" thickBot="1" x14ac:dyDescent="0.35">
      <c r="A221" s="52">
        <v>214</v>
      </c>
      <c r="B221" s="64">
        <v>214</v>
      </c>
      <c r="C221" s="134"/>
      <c r="D221" s="137"/>
      <c r="E221" s="136"/>
      <c r="F221" s="136"/>
      <c r="G221" s="136"/>
      <c r="H221" s="122"/>
      <c r="I221" s="65">
        <v>5.9</v>
      </c>
      <c r="J221" s="55" t="str">
        <f>CONCATENATE(E221,K221)</f>
        <v>n/a</v>
      </c>
      <c r="K221" s="56" t="str">
        <f>IF(E221="M",IF(F221&gt;=$O$8,$N$8,IF(F221&gt;=$O$9,$N$9,IF(F221&gt;=$O$10,$N$10,IF(F221&gt;=$O$11,$N$11,IF(F221&gt;=$O$12,$N$12,IF(F221&gt;=$O$13,$N$13,IF(F221&gt;=$O$14,$N$14,"n/a"))))))),IF(F221&gt;=$O$15,$N$15,IF(F221&gt;=$O$16,$N$16,IF(F221&gt;=$O$17,$N$17,IF(F221&gt;=$O$18,$N$18,IF(F221&gt;=$O$19,$N$19,IF(F221&gt;=$O$20,$N$20,IF(F221&gt;=$O$21,$N$21,"n/a"))))))))</f>
        <v>n/a</v>
      </c>
      <c r="L221" s="129"/>
    </row>
    <row r="222" spans="1:12" hidden="1" thickBot="1" x14ac:dyDescent="0.35">
      <c r="A222" s="52">
        <v>215</v>
      </c>
      <c r="B222" s="64">
        <v>215</v>
      </c>
      <c r="C222" s="126" t="s">
        <v>426</v>
      </c>
      <c r="D222" s="127" t="s">
        <v>427</v>
      </c>
      <c r="E222" s="128" t="s">
        <v>12</v>
      </c>
      <c r="F222" s="128">
        <v>2011</v>
      </c>
      <c r="G222" s="128" t="s">
        <v>84</v>
      </c>
      <c r="H222" s="121" t="s">
        <v>494</v>
      </c>
      <c r="I222" s="65">
        <v>5.9</v>
      </c>
      <c r="J222" s="55" t="str">
        <f>CONCATENATE(E222,K222)</f>
        <v>M2 (2010-2011)</v>
      </c>
      <c r="K222" s="56" t="str">
        <f>IF(E222="M",IF(F222&gt;=$O$8,$N$8,IF(F222&gt;=$O$9,$N$9,IF(F222&gt;=$O$10,$N$10,IF(F222&gt;=$O$11,$N$11,IF(F222&gt;=$O$12,$N$12,IF(F222&gt;=$O$13,$N$13,IF(F222&gt;=$O$14,$N$14,"n/a"))))))),IF(F222&gt;=$O$15,$N$15,IF(F222&gt;=$O$16,$N$16,IF(F222&gt;=$O$17,$N$17,IF(F222&gt;=$O$18,$N$18,IF(F222&gt;=$O$19,$N$19,IF(F222&gt;=$O$20,$N$20,IF(F222&gt;=$O$21,$N$21,"n/a"))))))))</f>
        <v>2 (2010-2011)</v>
      </c>
      <c r="L222" s="129"/>
    </row>
    <row r="223" spans="1:12" hidden="1" thickBot="1" x14ac:dyDescent="0.35">
      <c r="A223" s="52">
        <v>216</v>
      </c>
      <c r="B223" s="64">
        <v>216</v>
      </c>
      <c r="C223" s="126" t="s">
        <v>119</v>
      </c>
      <c r="D223" s="127" t="s">
        <v>120</v>
      </c>
      <c r="E223" s="128" t="s">
        <v>11</v>
      </c>
      <c r="F223" s="128">
        <v>1956</v>
      </c>
      <c r="G223" s="128" t="s">
        <v>121</v>
      </c>
      <c r="H223" s="121" t="s">
        <v>495</v>
      </c>
      <c r="I223" s="65">
        <v>5.9</v>
      </c>
      <c r="J223" s="55" t="str">
        <f t="shared" si="6"/>
        <v>V14 (1974-ir vyr.)</v>
      </c>
      <c r="K223" s="56" t="str">
        <f t="shared" si="7"/>
        <v>14 (1974-ir vyr.)</v>
      </c>
      <c r="L223" s="129"/>
    </row>
    <row r="224" spans="1:12" thickBot="1" x14ac:dyDescent="0.35">
      <c r="A224" s="52">
        <v>217</v>
      </c>
      <c r="B224" s="64">
        <v>217</v>
      </c>
      <c r="C224" s="126" t="s">
        <v>265</v>
      </c>
      <c r="D224" s="127" t="s">
        <v>428</v>
      </c>
      <c r="E224" s="128" t="s">
        <v>12</v>
      </c>
      <c r="F224" s="128">
        <v>2012</v>
      </c>
      <c r="G224" s="128" t="s">
        <v>84</v>
      </c>
      <c r="H224" s="121" t="s">
        <v>494</v>
      </c>
      <c r="I224" s="65">
        <v>5.9</v>
      </c>
      <c r="J224" s="55" t="str">
        <f t="shared" si="6"/>
        <v>M1 (2012 ir jaun.)</v>
      </c>
      <c r="K224" s="56" t="str">
        <f t="shared" si="7"/>
        <v>1 (2012 ir jaun.)</v>
      </c>
      <c r="L224" s="129"/>
    </row>
    <row r="225" spans="1:12" hidden="1" thickBot="1" x14ac:dyDescent="0.35">
      <c r="A225" s="52">
        <v>218</v>
      </c>
      <c r="B225" s="64">
        <v>218</v>
      </c>
      <c r="C225" s="126" t="s">
        <v>42</v>
      </c>
      <c r="D225" s="127" t="s">
        <v>429</v>
      </c>
      <c r="E225" s="128" t="s">
        <v>11</v>
      </c>
      <c r="F225" s="128">
        <v>2013</v>
      </c>
      <c r="G225" s="128" t="s">
        <v>84</v>
      </c>
      <c r="H225" s="121" t="s">
        <v>494</v>
      </c>
      <c r="I225" s="65">
        <v>5.9</v>
      </c>
      <c r="J225" s="55" t="str">
        <f t="shared" si="6"/>
        <v>V8 (2012 ir jaun.)</v>
      </c>
      <c r="K225" s="56" t="str">
        <f t="shared" si="7"/>
        <v>8 (2012 ir jaun.)</v>
      </c>
      <c r="L225" s="129"/>
    </row>
    <row r="226" spans="1:12" hidden="1" thickBot="1" x14ac:dyDescent="0.35">
      <c r="A226" s="52">
        <v>219</v>
      </c>
      <c r="B226" s="64">
        <v>219</v>
      </c>
      <c r="C226" s="126" t="s">
        <v>430</v>
      </c>
      <c r="D226" s="127" t="s">
        <v>431</v>
      </c>
      <c r="E226" s="128" t="s">
        <v>11</v>
      </c>
      <c r="F226" s="128">
        <v>2011</v>
      </c>
      <c r="G226" s="128" t="s">
        <v>84</v>
      </c>
      <c r="H226" s="121" t="s">
        <v>494</v>
      </c>
      <c r="I226" s="65">
        <v>5.9</v>
      </c>
      <c r="J226" s="55" t="str">
        <f t="shared" si="6"/>
        <v>V9 (2010-2011)</v>
      </c>
      <c r="K226" s="56" t="str">
        <f t="shared" si="7"/>
        <v>9 (2010-2011)</v>
      </c>
      <c r="L226" s="129"/>
    </row>
    <row r="227" spans="1:12" hidden="1" thickBot="1" x14ac:dyDescent="0.35">
      <c r="A227" s="52">
        <v>220</v>
      </c>
      <c r="B227" s="64">
        <v>220</v>
      </c>
      <c r="C227" s="126" t="s">
        <v>234</v>
      </c>
      <c r="D227" s="127" t="s">
        <v>432</v>
      </c>
      <c r="E227" s="128" t="s">
        <v>11</v>
      </c>
      <c r="F227" s="128">
        <v>2013</v>
      </c>
      <c r="G227" s="128" t="s">
        <v>84</v>
      </c>
      <c r="H227" s="121" t="s">
        <v>494</v>
      </c>
      <c r="I227" s="65">
        <v>5.9</v>
      </c>
      <c r="J227" s="55" t="str">
        <f t="shared" si="6"/>
        <v>V8 (2012 ir jaun.)</v>
      </c>
      <c r="K227" s="56" t="str">
        <f t="shared" si="7"/>
        <v>8 (2012 ir jaun.)</v>
      </c>
      <c r="L227" s="129"/>
    </row>
    <row r="228" spans="1:12" hidden="1" thickBot="1" x14ac:dyDescent="0.35">
      <c r="A228" s="52">
        <v>221</v>
      </c>
      <c r="B228" s="64">
        <v>221</v>
      </c>
      <c r="C228" s="126" t="s">
        <v>433</v>
      </c>
      <c r="D228" s="127" t="s">
        <v>434</v>
      </c>
      <c r="E228" s="128" t="s">
        <v>12</v>
      </c>
      <c r="F228" s="128">
        <v>1966</v>
      </c>
      <c r="G228" s="128" t="s">
        <v>465</v>
      </c>
      <c r="H228" s="121" t="s">
        <v>477</v>
      </c>
      <c r="I228" s="65">
        <v>5.9</v>
      </c>
      <c r="J228" s="55" t="str">
        <f t="shared" si="6"/>
        <v>M7 (1974-ir vyr.)</v>
      </c>
      <c r="K228" s="56" t="str">
        <f t="shared" si="7"/>
        <v>7 (1974-ir vyr.)</v>
      </c>
      <c r="L228" s="129">
        <v>4</v>
      </c>
    </row>
    <row r="229" spans="1:12" hidden="1" thickBot="1" x14ac:dyDescent="0.35">
      <c r="A229" s="52">
        <v>222</v>
      </c>
      <c r="B229" s="64">
        <v>222</v>
      </c>
      <c r="C229" s="126" t="s">
        <v>435</v>
      </c>
      <c r="D229" s="127" t="s">
        <v>436</v>
      </c>
      <c r="E229" s="128" t="s">
        <v>11</v>
      </c>
      <c r="F229" s="128">
        <v>2012</v>
      </c>
      <c r="G229" s="128" t="s">
        <v>84</v>
      </c>
      <c r="H229" s="121" t="s">
        <v>494</v>
      </c>
      <c r="I229" s="65">
        <v>5.9</v>
      </c>
      <c r="J229" s="55" t="str">
        <f t="shared" si="6"/>
        <v>V8 (2012 ir jaun.)</v>
      </c>
      <c r="K229" s="56" t="str">
        <f t="shared" si="7"/>
        <v>8 (2012 ir jaun.)</v>
      </c>
      <c r="L229" s="129"/>
    </row>
    <row r="230" spans="1:12" hidden="1" thickBot="1" x14ac:dyDescent="0.35">
      <c r="A230" s="52">
        <v>223</v>
      </c>
      <c r="B230" s="64">
        <v>223</v>
      </c>
      <c r="C230" s="126" t="s">
        <v>437</v>
      </c>
      <c r="D230" s="127" t="s">
        <v>233</v>
      </c>
      <c r="E230" s="128" t="s">
        <v>11</v>
      </c>
      <c r="F230" s="128">
        <v>2011</v>
      </c>
      <c r="G230" s="128" t="s">
        <v>84</v>
      </c>
      <c r="H230" s="121" t="s">
        <v>496</v>
      </c>
      <c r="I230" s="65">
        <v>5.9</v>
      </c>
      <c r="J230" s="55" t="str">
        <f t="shared" si="6"/>
        <v>V9 (2010-2011)</v>
      </c>
      <c r="K230" s="56" t="str">
        <f t="shared" si="7"/>
        <v>9 (2010-2011)</v>
      </c>
      <c r="L230" s="129"/>
    </row>
    <row r="231" spans="1:12" hidden="1" thickBot="1" x14ac:dyDescent="0.35">
      <c r="A231" s="52">
        <v>224</v>
      </c>
      <c r="B231" s="64">
        <v>224</v>
      </c>
      <c r="C231" s="126" t="s">
        <v>28</v>
      </c>
      <c r="D231" s="127" t="s">
        <v>233</v>
      </c>
      <c r="E231" s="128" t="s">
        <v>11</v>
      </c>
      <c r="F231" s="128">
        <v>2010</v>
      </c>
      <c r="G231" s="128" t="s">
        <v>84</v>
      </c>
      <c r="H231" s="121" t="s">
        <v>496</v>
      </c>
      <c r="I231" s="65">
        <v>5.9</v>
      </c>
      <c r="J231" s="55" t="str">
        <f t="shared" si="6"/>
        <v>V9 (2010-2011)</v>
      </c>
      <c r="K231" s="56" t="str">
        <f t="shared" si="7"/>
        <v>9 (2010-2011)</v>
      </c>
      <c r="L231" s="129"/>
    </row>
    <row r="232" spans="1:12" hidden="1" thickBot="1" x14ac:dyDescent="0.35">
      <c r="A232" s="52">
        <v>225</v>
      </c>
      <c r="B232" s="64">
        <v>225</v>
      </c>
      <c r="C232" s="126" t="s">
        <v>57</v>
      </c>
      <c r="D232" s="127" t="s">
        <v>438</v>
      </c>
      <c r="E232" s="128" t="s">
        <v>11</v>
      </c>
      <c r="F232" s="128">
        <v>2011</v>
      </c>
      <c r="G232" s="128" t="s">
        <v>84</v>
      </c>
      <c r="H232" s="121" t="s">
        <v>496</v>
      </c>
      <c r="I232" s="65">
        <v>5.9</v>
      </c>
      <c r="J232" s="55" t="str">
        <f t="shared" si="6"/>
        <v>V9 (2010-2011)</v>
      </c>
      <c r="K232" s="56" t="str">
        <f t="shared" si="7"/>
        <v>9 (2010-2011)</v>
      </c>
      <c r="L232" s="129"/>
    </row>
    <row r="233" spans="1:12" hidden="1" thickBot="1" x14ac:dyDescent="0.35">
      <c r="A233" s="52">
        <v>226</v>
      </c>
      <c r="B233" s="64">
        <v>226</v>
      </c>
      <c r="C233" s="126" t="s">
        <v>439</v>
      </c>
      <c r="D233" s="127" t="s">
        <v>440</v>
      </c>
      <c r="E233" s="128" t="s">
        <v>11</v>
      </c>
      <c r="F233" s="128">
        <v>2006</v>
      </c>
      <c r="G233" s="128" t="s">
        <v>84</v>
      </c>
      <c r="H233" s="121" t="s">
        <v>496</v>
      </c>
      <c r="I233" s="65">
        <v>5.9</v>
      </c>
      <c r="J233" s="55" t="str">
        <f t="shared" si="6"/>
        <v>V11(2006-2007)</v>
      </c>
      <c r="K233" s="56" t="str">
        <f t="shared" si="7"/>
        <v>11(2006-2007)</v>
      </c>
      <c r="L233" s="129"/>
    </row>
    <row r="234" spans="1:12" hidden="1" thickBot="1" x14ac:dyDescent="0.35">
      <c r="A234" s="52">
        <v>227</v>
      </c>
      <c r="B234" s="64">
        <v>227</v>
      </c>
      <c r="C234" s="126" t="s">
        <v>27</v>
      </c>
      <c r="D234" s="127" t="s">
        <v>440</v>
      </c>
      <c r="E234" s="128" t="s">
        <v>11</v>
      </c>
      <c r="F234" s="128">
        <v>2004</v>
      </c>
      <c r="G234" s="128" t="s">
        <v>84</v>
      </c>
      <c r="H234" s="121" t="s">
        <v>496</v>
      </c>
      <c r="I234" s="65">
        <v>5.9</v>
      </c>
      <c r="J234" s="55" t="str">
        <f t="shared" si="6"/>
        <v>V12 (1986-2005)</v>
      </c>
      <c r="K234" s="56" t="str">
        <f t="shared" si="7"/>
        <v>12 (1986-2005)</v>
      </c>
      <c r="L234" s="129"/>
    </row>
    <row r="235" spans="1:12" hidden="1" thickBot="1" x14ac:dyDescent="0.35">
      <c r="A235" s="52">
        <v>228</v>
      </c>
      <c r="B235" s="64">
        <v>228</v>
      </c>
      <c r="C235" s="134"/>
      <c r="D235" s="135"/>
      <c r="E235" s="136"/>
      <c r="F235" s="136"/>
      <c r="G235" s="136"/>
      <c r="H235" s="122"/>
      <c r="I235" s="65">
        <v>5.9</v>
      </c>
      <c r="J235" s="55" t="str">
        <f t="shared" si="6"/>
        <v>n/a</v>
      </c>
      <c r="K235" s="56" t="str">
        <f t="shared" si="7"/>
        <v>n/a</v>
      </c>
      <c r="L235" s="129"/>
    </row>
    <row r="236" spans="1:12" hidden="1" thickBot="1" x14ac:dyDescent="0.35">
      <c r="A236" s="52">
        <v>229</v>
      </c>
      <c r="B236" s="64">
        <v>229</v>
      </c>
      <c r="C236" s="126" t="s">
        <v>441</v>
      </c>
      <c r="D236" s="127" t="s">
        <v>442</v>
      </c>
      <c r="E236" s="128" t="s">
        <v>11</v>
      </c>
      <c r="F236" s="128">
        <v>1958</v>
      </c>
      <c r="G236" s="128" t="s">
        <v>497</v>
      </c>
      <c r="H236" s="121" t="s">
        <v>498</v>
      </c>
      <c r="I236" s="65">
        <v>5.9</v>
      </c>
      <c r="J236" s="55" t="str">
        <f t="shared" si="6"/>
        <v>V14 (1974-ir vyr.)</v>
      </c>
      <c r="K236" s="56" t="str">
        <f t="shared" si="7"/>
        <v>14 (1974-ir vyr.)</v>
      </c>
      <c r="L236" s="129"/>
    </row>
    <row r="237" spans="1:12" thickBot="1" x14ac:dyDescent="0.35">
      <c r="A237" s="52">
        <v>230</v>
      </c>
      <c r="B237" s="64">
        <v>230</v>
      </c>
      <c r="C237" s="126" t="s">
        <v>395</v>
      </c>
      <c r="D237" s="127" t="s">
        <v>443</v>
      </c>
      <c r="E237" s="128" t="s">
        <v>12</v>
      </c>
      <c r="F237" s="128">
        <v>2013</v>
      </c>
      <c r="G237" s="128" t="s">
        <v>155</v>
      </c>
      <c r="H237" s="121" t="s">
        <v>236</v>
      </c>
      <c r="I237" s="65">
        <v>5.9</v>
      </c>
      <c r="J237" s="55" t="str">
        <f t="shared" si="6"/>
        <v>M1 (2012 ir jaun.)</v>
      </c>
      <c r="K237" s="56" t="str">
        <f t="shared" si="7"/>
        <v>1 (2012 ir jaun.)</v>
      </c>
      <c r="L237" s="129">
        <v>0</v>
      </c>
    </row>
    <row r="238" spans="1:12" hidden="1" thickBot="1" x14ac:dyDescent="0.35">
      <c r="A238" s="52">
        <v>231</v>
      </c>
      <c r="B238" s="64">
        <v>231</v>
      </c>
      <c r="C238" s="134"/>
      <c r="D238" s="135"/>
      <c r="E238" s="136"/>
      <c r="F238" s="136"/>
      <c r="G238" s="136"/>
      <c r="H238" s="122"/>
      <c r="I238" s="65">
        <v>5.9</v>
      </c>
      <c r="J238" s="55" t="str">
        <f t="shared" si="6"/>
        <v>n/a</v>
      </c>
      <c r="K238" s="56" t="str">
        <f t="shared" si="7"/>
        <v>n/a</v>
      </c>
      <c r="L238" s="129"/>
    </row>
    <row r="239" spans="1:12" hidden="1" thickBot="1" x14ac:dyDescent="0.35">
      <c r="A239" s="52">
        <v>232</v>
      </c>
      <c r="B239" s="64">
        <v>232</v>
      </c>
      <c r="C239" s="126" t="s">
        <v>444</v>
      </c>
      <c r="D239" s="127" t="s">
        <v>264</v>
      </c>
      <c r="E239" s="128" t="s">
        <v>11</v>
      </c>
      <c r="F239" s="128">
        <v>1960</v>
      </c>
      <c r="G239" s="128" t="s">
        <v>84</v>
      </c>
      <c r="H239" s="121" t="s">
        <v>499</v>
      </c>
      <c r="I239" s="65">
        <v>5.9</v>
      </c>
      <c r="J239" s="55" t="str">
        <f t="shared" si="6"/>
        <v>V14 (1974-ir vyr.)</v>
      </c>
      <c r="K239" s="56" t="str">
        <f t="shared" si="7"/>
        <v>14 (1974-ir vyr.)</v>
      </c>
      <c r="L239" s="129"/>
    </row>
    <row r="240" spans="1:12" hidden="1" thickBot="1" x14ac:dyDescent="0.35">
      <c r="A240" s="52">
        <v>233</v>
      </c>
      <c r="B240" s="64">
        <v>233</v>
      </c>
      <c r="C240" s="126" t="s">
        <v>81</v>
      </c>
      <c r="D240" s="127" t="s">
        <v>111</v>
      </c>
      <c r="E240" s="128" t="s">
        <v>11</v>
      </c>
      <c r="F240" s="128">
        <v>1966</v>
      </c>
      <c r="G240" s="128" t="s">
        <v>84</v>
      </c>
      <c r="H240" s="121"/>
      <c r="I240" s="65">
        <v>5.9</v>
      </c>
      <c r="J240" s="55" t="str">
        <f t="shared" si="6"/>
        <v>V14 (1974-ir vyr.)</v>
      </c>
      <c r="K240" s="56" t="str">
        <f t="shared" si="7"/>
        <v>14 (1974-ir vyr.)</v>
      </c>
      <c r="L240" s="129">
        <v>4</v>
      </c>
    </row>
    <row r="241" spans="1:12" hidden="1" thickBot="1" x14ac:dyDescent="0.35">
      <c r="A241" s="52">
        <v>234</v>
      </c>
      <c r="B241" s="64">
        <v>234</v>
      </c>
      <c r="C241" s="126" t="s">
        <v>21</v>
      </c>
      <c r="D241" s="127" t="s">
        <v>445</v>
      </c>
      <c r="E241" s="128" t="s">
        <v>11</v>
      </c>
      <c r="F241" s="128">
        <v>1994</v>
      </c>
      <c r="G241" s="128" t="s">
        <v>69</v>
      </c>
      <c r="H241" s="121" t="s">
        <v>222</v>
      </c>
      <c r="I241" s="65">
        <v>5.9</v>
      </c>
      <c r="J241" s="55" t="str">
        <f t="shared" si="6"/>
        <v>V12 (1986-2005)</v>
      </c>
      <c r="K241" s="56" t="str">
        <f t="shared" si="7"/>
        <v>12 (1986-2005)</v>
      </c>
      <c r="L241" s="129">
        <v>4</v>
      </c>
    </row>
    <row r="242" spans="1:12" hidden="1" thickBot="1" x14ac:dyDescent="0.35">
      <c r="A242" s="52">
        <v>235</v>
      </c>
      <c r="B242" s="64">
        <v>235</v>
      </c>
      <c r="C242" s="126" t="s">
        <v>122</v>
      </c>
      <c r="D242" s="127" t="s">
        <v>446</v>
      </c>
      <c r="E242" s="128" t="s">
        <v>11</v>
      </c>
      <c r="F242" s="128">
        <v>1985</v>
      </c>
      <c r="G242" s="128" t="s">
        <v>93</v>
      </c>
      <c r="H242" s="121" t="s">
        <v>222</v>
      </c>
      <c r="I242" s="65">
        <v>5.9</v>
      </c>
      <c r="J242" s="55" t="str">
        <f t="shared" si="6"/>
        <v>V13 (1975-1985)</v>
      </c>
      <c r="K242" s="56" t="str">
        <f t="shared" si="7"/>
        <v>13 (1975-1985)</v>
      </c>
      <c r="L242" s="129">
        <v>4</v>
      </c>
    </row>
    <row r="243" spans="1:12" hidden="1" thickBot="1" x14ac:dyDescent="0.35">
      <c r="A243" s="52">
        <v>236</v>
      </c>
      <c r="B243" s="64">
        <v>236</v>
      </c>
      <c r="C243" s="126" t="s">
        <v>447</v>
      </c>
      <c r="D243" s="127" t="s">
        <v>448</v>
      </c>
      <c r="E243" s="128" t="s">
        <v>11</v>
      </c>
      <c r="F243" s="128">
        <v>1979</v>
      </c>
      <c r="G243" s="128" t="s">
        <v>93</v>
      </c>
      <c r="H243" s="121" t="s">
        <v>500</v>
      </c>
      <c r="I243" s="65">
        <v>5.9</v>
      </c>
      <c r="J243" s="55" t="str">
        <f t="shared" si="6"/>
        <v>V13 (1975-1985)</v>
      </c>
      <c r="K243" s="56" t="str">
        <f t="shared" si="7"/>
        <v>13 (1975-1985)</v>
      </c>
      <c r="L243" s="129">
        <v>4</v>
      </c>
    </row>
    <row r="244" spans="1:12" hidden="1" thickBot="1" x14ac:dyDescent="0.35">
      <c r="A244" s="52">
        <v>237</v>
      </c>
      <c r="B244" s="64">
        <v>237</v>
      </c>
      <c r="C244" s="126" t="s">
        <v>160</v>
      </c>
      <c r="D244" s="127" t="s">
        <v>448</v>
      </c>
      <c r="E244" s="128" t="s">
        <v>11</v>
      </c>
      <c r="F244" s="128">
        <v>2011</v>
      </c>
      <c r="G244" s="128" t="s">
        <v>93</v>
      </c>
      <c r="H244" s="121" t="s">
        <v>500</v>
      </c>
      <c r="I244" s="65">
        <v>5.9</v>
      </c>
      <c r="J244" s="55" t="str">
        <f t="shared" si="6"/>
        <v>V9 (2010-2011)</v>
      </c>
      <c r="K244" s="56" t="str">
        <f t="shared" si="7"/>
        <v>9 (2010-2011)</v>
      </c>
      <c r="L244" s="129">
        <v>2</v>
      </c>
    </row>
    <row r="245" spans="1:12" hidden="1" thickBot="1" x14ac:dyDescent="0.35">
      <c r="A245" s="52">
        <v>238</v>
      </c>
      <c r="B245" s="64">
        <v>238</v>
      </c>
      <c r="C245" s="126" t="s">
        <v>260</v>
      </c>
      <c r="D245" s="127" t="s">
        <v>448</v>
      </c>
      <c r="E245" s="128" t="s">
        <v>11</v>
      </c>
      <c r="F245" s="128">
        <v>2005</v>
      </c>
      <c r="G245" s="128" t="s">
        <v>93</v>
      </c>
      <c r="H245" s="121" t="s">
        <v>500</v>
      </c>
      <c r="I245" s="65">
        <v>5.9</v>
      </c>
      <c r="J245" s="55" t="str">
        <f t="shared" si="6"/>
        <v>V12 (1986-2005)</v>
      </c>
      <c r="K245" s="56" t="str">
        <f t="shared" si="7"/>
        <v>12 (1986-2005)</v>
      </c>
      <c r="L245" s="129">
        <v>4</v>
      </c>
    </row>
    <row r="246" spans="1:12" hidden="1" thickBot="1" x14ac:dyDescent="0.35">
      <c r="A246" s="52">
        <v>239</v>
      </c>
      <c r="B246" s="64">
        <v>239</v>
      </c>
      <c r="C246" s="126" t="s">
        <v>158</v>
      </c>
      <c r="D246" s="127" t="s">
        <v>449</v>
      </c>
      <c r="E246" s="128" t="s">
        <v>12</v>
      </c>
      <c r="F246" s="128">
        <v>2004</v>
      </c>
      <c r="G246" s="128" t="s">
        <v>93</v>
      </c>
      <c r="H246" s="121" t="s">
        <v>500</v>
      </c>
      <c r="I246" s="65">
        <v>5.9</v>
      </c>
      <c r="J246" s="55" t="str">
        <f t="shared" si="6"/>
        <v>M5 (1986-2005)</v>
      </c>
      <c r="K246" s="56" t="str">
        <f t="shared" si="7"/>
        <v>5 (1986-2005)</v>
      </c>
      <c r="L246" s="129">
        <v>4</v>
      </c>
    </row>
    <row r="247" spans="1:12" hidden="1" thickBot="1" x14ac:dyDescent="0.35">
      <c r="A247" s="52">
        <v>240</v>
      </c>
      <c r="B247" s="64">
        <v>240</v>
      </c>
      <c r="C247" s="126" t="s">
        <v>450</v>
      </c>
      <c r="D247" s="127" t="s">
        <v>448</v>
      </c>
      <c r="E247" s="128" t="s">
        <v>11</v>
      </c>
      <c r="F247" s="128">
        <v>1955</v>
      </c>
      <c r="G247" s="128" t="s">
        <v>93</v>
      </c>
      <c r="H247" s="121" t="s">
        <v>500</v>
      </c>
      <c r="I247" s="65">
        <v>5.9</v>
      </c>
      <c r="J247" s="55" t="str">
        <f t="shared" si="6"/>
        <v>V14 (1974-ir vyr.)</v>
      </c>
      <c r="K247" s="56" t="str">
        <f t="shared" si="7"/>
        <v>14 (1974-ir vyr.)</v>
      </c>
      <c r="L247" s="129">
        <v>4</v>
      </c>
    </row>
    <row r="248" spans="1:12" hidden="1" thickBot="1" x14ac:dyDescent="0.35">
      <c r="A248" s="52">
        <v>241</v>
      </c>
      <c r="B248" s="64">
        <v>241</v>
      </c>
      <c r="C248" s="126" t="s">
        <v>25</v>
      </c>
      <c r="D248" s="127" t="s">
        <v>451</v>
      </c>
      <c r="E248" s="128" t="s">
        <v>11</v>
      </c>
      <c r="F248" s="128">
        <v>2002</v>
      </c>
      <c r="G248" s="128" t="s">
        <v>93</v>
      </c>
      <c r="H248" s="121" t="s">
        <v>500</v>
      </c>
      <c r="I248" s="65">
        <v>5.9</v>
      </c>
      <c r="J248" s="55" t="str">
        <f t="shared" si="6"/>
        <v>V12 (1986-2005)</v>
      </c>
      <c r="K248" s="56" t="str">
        <f t="shared" si="7"/>
        <v>12 (1986-2005)</v>
      </c>
      <c r="L248" s="129">
        <v>4</v>
      </c>
    </row>
    <row r="249" spans="1:12" hidden="1" thickBot="1" x14ac:dyDescent="0.35">
      <c r="A249" s="52">
        <v>242</v>
      </c>
      <c r="B249" s="64">
        <v>242</v>
      </c>
      <c r="C249" s="126" t="s">
        <v>452</v>
      </c>
      <c r="D249" s="127" t="s">
        <v>453</v>
      </c>
      <c r="E249" s="128" t="s">
        <v>11</v>
      </c>
      <c r="F249" s="128">
        <v>2003</v>
      </c>
      <c r="G249" s="128" t="s">
        <v>93</v>
      </c>
      <c r="H249" s="121" t="s">
        <v>500</v>
      </c>
      <c r="I249" s="65">
        <v>5.9</v>
      </c>
      <c r="J249" s="55" t="str">
        <f t="shared" si="6"/>
        <v>V12 (1986-2005)</v>
      </c>
      <c r="K249" s="56" t="str">
        <f t="shared" si="7"/>
        <v>12 (1986-2005)</v>
      </c>
      <c r="L249" s="129">
        <v>4</v>
      </c>
    </row>
    <row r="250" spans="1:12" hidden="1" thickBot="1" x14ac:dyDescent="0.35">
      <c r="A250" s="52">
        <v>243</v>
      </c>
      <c r="B250" s="64">
        <v>243</v>
      </c>
      <c r="C250" s="126" t="s">
        <v>232</v>
      </c>
      <c r="D250" s="127" t="s">
        <v>454</v>
      </c>
      <c r="E250" s="128" t="s">
        <v>11</v>
      </c>
      <c r="F250" s="128">
        <v>2007</v>
      </c>
      <c r="G250" s="128" t="s">
        <v>61</v>
      </c>
      <c r="H250" s="121" t="s">
        <v>222</v>
      </c>
      <c r="I250" s="65">
        <v>5.9</v>
      </c>
      <c r="J250" s="55" t="str">
        <f t="shared" si="6"/>
        <v>V11(2006-2007)</v>
      </c>
      <c r="K250" s="56" t="str">
        <f t="shared" si="7"/>
        <v>11(2006-2007)</v>
      </c>
      <c r="L250" s="129">
        <v>2</v>
      </c>
    </row>
    <row r="251" spans="1:12" hidden="1" thickBot="1" x14ac:dyDescent="0.35">
      <c r="A251" s="52">
        <v>244</v>
      </c>
      <c r="B251" s="64">
        <v>244</v>
      </c>
      <c r="C251" s="126" t="s">
        <v>455</v>
      </c>
      <c r="D251" s="127" t="s">
        <v>456</v>
      </c>
      <c r="E251" s="128" t="s">
        <v>12</v>
      </c>
      <c r="F251" s="128">
        <v>2011</v>
      </c>
      <c r="G251" s="128" t="s">
        <v>61</v>
      </c>
      <c r="H251" s="121" t="s">
        <v>222</v>
      </c>
      <c r="I251" s="65">
        <v>5.9</v>
      </c>
      <c r="J251" s="55" t="str">
        <f t="shared" si="6"/>
        <v>M2 (2010-2011)</v>
      </c>
      <c r="K251" s="56" t="str">
        <f t="shared" si="7"/>
        <v>2 (2010-2011)</v>
      </c>
      <c r="L251" s="129">
        <v>2</v>
      </c>
    </row>
    <row r="252" spans="1:12" thickBot="1" x14ac:dyDescent="0.35">
      <c r="A252" s="52">
        <v>245</v>
      </c>
      <c r="B252" s="64">
        <v>245</v>
      </c>
      <c r="C252" s="126" t="s">
        <v>40</v>
      </c>
      <c r="D252" s="127" t="s">
        <v>206</v>
      </c>
      <c r="E252" s="128" t="s">
        <v>12</v>
      </c>
      <c r="F252" s="128">
        <v>2014</v>
      </c>
      <c r="G252" s="128" t="s">
        <v>61</v>
      </c>
      <c r="H252" s="121" t="s">
        <v>222</v>
      </c>
      <c r="I252" s="65">
        <v>5.9</v>
      </c>
      <c r="J252" s="55" t="str">
        <f t="shared" si="6"/>
        <v>M1 (2012 ir jaun.)</v>
      </c>
      <c r="K252" s="56" t="str">
        <f t="shared" si="7"/>
        <v>1 (2012 ir jaun.)</v>
      </c>
      <c r="L252" s="129">
        <v>2</v>
      </c>
    </row>
    <row r="253" spans="1:12" hidden="1" thickBot="1" x14ac:dyDescent="0.35">
      <c r="A253" s="52">
        <v>246</v>
      </c>
      <c r="B253" s="64">
        <v>246</v>
      </c>
      <c r="C253" s="126" t="s">
        <v>195</v>
      </c>
      <c r="D253" s="127" t="s">
        <v>457</v>
      </c>
      <c r="E253" s="128" t="s">
        <v>12</v>
      </c>
      <c r="F253" s="128">
        <v>2011</v>
      </c>
      <c r="G253" s="128" t="s">
        <v>61</v>
      </c>
      <c r="H253" s="121" t="s">
        <v>222</v>
      </c>
      <c r="I253" s="65">
        <v>5.9</v>
      </c>
      <c r="J253" s="55" t="str">
        <f t="shared" si="6"/>
        <v>M2 (2010-2011)</v>
      </c>
      <c r="K253" s="56" t="str">
        <f t="shared" si="7"/>
        <v>2 (2010-2011)</v>
      </c>
      <c r="L253" s="129">
        <v>2</v>
      </c>
    </row>
    <row r="254" spans="1:12" hidden="1" thickBot="1" x14ac:dyDescent="0.35">
      <c r="A254" s="52">
        <v>247</v>
      </c>
      <c r="B254" s="64">
        <v>247</v>
      </c>
      <c r="C254" s="126" t="s">
        <v>34</v>
      </c>
      <c r="D254" s="127" t="s">
        <v>458</v>
      </c>
      <c r="E254" s="128" t="s">
        <v>11</v>
      </c>
      <c r="F254" s="128">
        <v>2007</v>
      </c>
      <c r="G254" s="128" t="s">
        <v>61</v>
      </c>
      <c r="H254" s="121" t="s">
        <v>222</v>
      </c>
      <c r="I254" s="65">
        <v>5.9</v>
      </c>
      <c r="J254" s="55" t="str">
        <f t="shared" si="6"/>
        <v>V11(2006-2007)</v>
      </c>
      <c r="K254" s="56" t="str">
        <f t="shared" si="7"/>
        <v>11(2006-2007)</v>
      </c>
      <c r="L254" s="129">
        <v>2</v>
      </c>
    </row>
    <row r="255" spans="1:12" hidden="1" thickBot="1" x14ac:dyDescent="0.35">
      <c r="A255" s="52">
        <v>248</v>
      </c>
      <c r="B255" s="64">
        <v>248</v>
      </c>
      <c r="C255" s="126" t="s">
        <v>459</v>
      </c>
      <c r="D255" s="127" t="s">
        <v>460</v>
      </c>
      <c r="E255" s="128" t="s">
        <v>12</v>
      </c>
      <c r="F255" s="128">
        <v>1980</v>
      </c>
      <c r="G255" s="128" t="s">
        <v>61</v>
      </c>
      <c r="H255" s="121" t="s">
        <v>91</v>
      </c>
      <c r="I255" s="65">
        <v>5.9</v>
      </c>
      <c r="J255" s="55" t="str">
        <f t="shared" si="6"/>
        <v>M6 (1975-1985)</v>
      </c>
      <c r="K255" s="56" t="str">
        <f t="shared" si="7"/>
        <v>6 (1975-1985)</v>
      </c>
      <c r="L255" s="129">
        <v>4</v>
      </c>
    </row>
    <row r="256" spans="1:12" hidden="1" x14ac:dyDescent="0.35">
      <c r="A256" s="52">
        <v>249</v>
      </c>
      <c r="B256" s="64">
        <v>249</v>
      </c>
      <c r="C256" s="142"/>
      <c r="D256" s="143"/>
      <c r="E256" s="144"/>
      <c r="F256" s="145"/>
      <c r="G256" s="146"/>
      <c r="H256" s="147"/>
      <c r="I256" s="65">
        <v>5.9</v>
      </c>
      <c r="J256" s="55" t="str">
        <f t="shared" si="6"/>
        <v>n/a</v>
      </c>
      <c r="K256" s="56" t="str">
        <f t="shared" si="7"/>
        <v>n/a</v>
      </c>
    </row>
    <row r="257" spans="1:11" hidden="1" x14ac:dyDescent="0.35">
      <c r="A257" s="52">
        <v>250</v>
      </c>
      <c r="B257" s="64">
        <v>250</v>
      </c>
      <c r="C257" s="101"/>
      <c r="D257" s="107"/>
      <c r="E257" s="91"/>
      <c r="F257" s="92"/>
      <c r="G257" s="93"/>
      <c r="H257" s="95"/>
      <c r="I257" s="65">
        <v>5.9</v>
      </c>
      <c r="J257" s="55" t="str">
        <f t="shared" si="6"/>
        <v>n/a</v>
      </c>
      <c r="K257" s="56" t="str">
        <f t="shared" si="7"/>
        <v>n/a</v>
      </c>
    </row>
    <row r="258" spans="1:11" hidden="1" x14ac:dyDescent="0.35">
      <c r="A258" s="52">
        <v>251</v>
      </c>
      <c r="B258" s="53">
        <v>251</v>
      </c>
      <c r="C258" s="101"/>
      <c r="D258" s="107"/>
      <c r="E258" s="94"/>
      <c r="F258" s="92"/>
      <c r="G258" s="93"/>
      <c r="H258" s="93"/>
      <c r="I258" s="65">
        <v>5.9</v>
      </c>
      <c r="J258" s="55" t="str">
        <f t="shared" si="6"/>
        <v>n/a</v>
      </c>
      <c r="K258" s="56" t="str">
        <f t="shared" si="7"/>
        <v>n/a</v>
      </c>
    </row>
    <row r="259" spans="1:11" hidden="1" x14ac:dyDescent="0.35">
      <c r="A259" s="52">
        <v>252</v>
      </c>
      <c r="B259" s="53">
        <v>252</v>
      </c>
      <c r="C259" s="101"/>
      <c r="D259" s="107"/>
      <c r="E259" s="94"/>
      <c r="F259" s="92"/>
      <c r="G259" s="93"/>
      <c r="H259" s="93"/>
      <c r="I259" s="65">
        <v>5.9</v>
      </c>
      <c r="J259" s="55" t="str">
        <f t="shared" si="6"/>
        <v>n/a</v>
      </c>
      <c r="K259" s="56" t="str">
        <f t="shared" si="7"/>
        <v>n/a</v>
      </c>
    </row>
    <row r="260" spans="1:11" hidden="1" x14ac:dyDescent="0.35">
      <c r="A260" s="52">
        <v>253</v>
      </c>
      <c r="B260" s="53">
        <v>253</v>
      </c>
      <c r="C260" s="101"/>
      <c r="D260" s="107"/>
      <c r="E260" s="94"/>
      <c r="F260" s="92"/>
      <c r="G260" s="93"/>
      <c r="H260" s="95"/>
      <c r="I260" s="65">
        <v>5.9</v>
      </c>
      <c r="J260" s="55" t="str">
        <f t="shared" si="6"/>
        <v>n/a</v>
      </c>
      <c r="K260" s="56" t="str">
        <f t="shared" si="7"/>
        <v>n/a</v>
      </c>
    </row>
    <row r="261" spans="1:11" hidden="1" x14ac:dyDescent="0.35">
      <c r="A261" s="52">
        <v>254</v>
      </c>
      <c r="B261" s="53">
        <v>254</v>
      </c>
      <c r="C261" s="101"/>
      <c r="D261" s="107"/>
      <c r="E261" s="91"/>
      <c r="F261" s="92"/>
      <c r="G261" s="93"/>
      <c r="H261" s="93"/>
      <c r="I261" s="65">
        <v>5.9</v>
      </c>
      <c r="J261" s="55" t="str">
        <f t="shared" si="6"/>
        <v>n/a</v>
      </c>
      <c r="K261" s="56" t="str">
        <f t="shared" si="7"/>
        <v>n/a</v>
      </c>
    </row>
    <row r="262" spans="1:11" hidden="1" x14ac:dyDescent="0.35">
      <c r="A262" s="52">
        <v>255</v>
      </c>
      <c r="B262" s="53">
        <v>255</v>
      </c>
      <c r="C262" s="101"/>
      <c r="D262" s="107"/>
      <c r="E262" s="91"/>
      <c r="F262" s="92"/>
      <c r="G262" s="93"/>
      <c r="H262" s="93"/>
      <c r="I262" s="65">
        <v>5.9</v>
      </c>
      <c r="J262" s="55" t="str">
        <f t="shared" si="6"/>
        <v>n/a</v>
      </c>
      <c r="K262" s="56" t="str">
        <f t="shared" si="7"/>
        <v>n/a</v>
      </c>
    </row>
    <row r="263" spans="1:11" hidden="1" x14ac:dyDescent="0.35">
      <c r="A263" s="52">
        <v>256</v>
      </c>
      <c r="B263" s="53">
        <v>256</v>
      </c>
      <c r="C263" s="102"/>
      <c r="D263" s="108"/>
      <c r="E263" s="91"/>
      <c r="F263" s="92"/>
      <c r="G263" s="95"/>
      <c r="H263" s="95"/>
      <c r="I263" s="65">
        <v>5.9</v>
      </c>
      <c r="J263" s="55" t="str">
        <f t="shared" si="6"/>
        <v>n/a</v>
      </c>
      <c r="K263" s="56" t="str">
        <f t="shared" si="7"/>
        <v>n/a</v>
      </c>
    </row>
    <row r="264" spans="1:11" hidden="1" x14ac:dyDescent="0.35">
      <c r="A264" s="52">
        <v>257</v>
      </c>
      <c r="B264" s="53">
        <v>257</v>
      </c>
      <c r="C264" s="102"/>
      <c r="D264" s="108"/>
      <c r="E264" s="94"/>
      <c r="F264" s="92"/>
      <c r="G264" s="95"/>
      <c r="H264" s="95"/>
      <c r="I264" s="65">
        <v>5.9</v>
      </c>
      <c r="J264" s="55" t="str">
        <f t="shared" ref="J264:J327" si="8">CONCATENATE(E264,K264)</f>
        <v>n/a</v>
      </c>
      <c r="K264" s="56" t="str">
        <f t="shared" si="7"/>
        <v>n/a</v>
      </c>
    </row>
    <row r="265" spans="1:11" hidden="1" x14ac:dyDescent="0.35">
      <c r="A265" s="52">
        <v>258</v>
      </c>
      <c r="B265" s="53">
        <v>258</v>
      </c>
      <c r="C265" s="101"/>
      <c r="D265" s="107"/>
      <c r="E265" s="94"/>
      <c r="F265" s="92"/>
      <c r="G265" s="93"/>
      <c r="H265" s="93"/>
      <c r="I265" s="65">
        <v>5.9</v>
      </c>
      <c r="J265" s="55" t="str">
        <f t="shared" si="8"/>
        <v>n/a</v>
      </c>
      <c r="K265" s="56" t="str">
        <f t="shared" ref="K265:K328" si="9">IF(E265="M",IF(F265&gt;=$O$8,$N$8,IF(F265&gt;=$O$9,$N$9,IF(F265&gt;=$O$10,$N$10,IF(F265&gt;=$O$11,$N$11,IF(F265&gt;=$O$12,$N$12,IF(F265&gt;=$O$13,$N$13,IF(F265&gt;=$O$14,$N$14,"n/a"))))))),IF(F265&gt;=$O$15,$N$15,IF(F265&gt;=$O$16,$N$16,IF(F265&gt;=$O$17,$N$17,IF(F265&gt;=$O$18,$N$18,IF(F265&gt;=$O$19,$N$19,IF(F265&gt;=$O$20,$N$20,IF(F265&gt;=$O$21,$N$21,"n/a"))))))))</f>
        <v>n/a</v>
      </c>
    </row>
    <row r="266" spans="1:11" hidden="1" x14ac:dyDescent="0.35">
      <c r="A266" s="52">
        <v>259</v>
      </c>
      <c r="B266" s="53">
        <v>259</v>
      </c>
      <c r="C266" s="101"/>
      <c r="D266" s="107"/>
      <c r="E266" s="94"/>
      <c r="F266" s="92"/>
      <c r="G266" s="93"/>
      <c r="H266" s="93"/>
      <c r="I266" s="65">
        <v>5.9</v>
      </c>
      <c r="J266" s="55" t="str">
        <f t="shared" si="8"/>
        <v>n/a</v>
      </c>
      <c r="K266" s="56" t="str">
        <f t="shared" si="9"/>
        <v>n/a</v>
      </c>
    </row>
    <row r="267" spans="1:11" hidden="1" x14ac:dyDescent="0.35">
      <c r="A267" s="52">
        <v>260</v>
      </c>
      <c r="B267" s="53">
        <v>260</v>
      </c>
      <c r="C267" s="101"/>
      <c r="D267" s="107"/>
      <c r="E267" s="91"/>
      <c r="F267" s="92"/>
      <c r="G267" s="93"/>
      <c r="H267" s="93"/>
      <c r="I267" s="65">
        <v>5.9</v>
      </c>
      <c r="J267" s="55" t="str">
        <f t="shared" si="8"/>
        <v>n/a</v>
      </c>
      <c r="K267" s="56" t="str">
        <f t="shared" si="9"/>
        <v>n/a</v>
      </c>
    </row>
    <row r="268" spans="1:11" hidden="1" x14ac:dyDescent="0.35">
      <c r="A268" s="52">
        <v>261</v>
      </c>
      <c r="B268" s="53">
        <v>261</v>
      </c>
      <c r="C268" s="101"/>
      <c r="D268" s="107"/>
      <c r="E268" s="91"/>
      <c r="F268" s="92"/>
      <c r="G268" s="93"/>
      <c r="H268" s="95"/>
      <c r="I268" s="65">
        <v>5.9</v>
      </c>
      <c r="J268" s="55" t="str">
        <f t="shared" si="8"/>
        <v>n/a</v>
      </c>
      <c r="K268" s="56" t="str">
        <f t="shared" si="9"/>
        <v>n/a</v>
      </c>
    </row>
    <row r="269" spans="1:11" hidden="1" x14ac:dyDescent="0.35">
      <c r="A269" s="52">
        <v>262</v>
      </c>
      <c r="B269" s="53">
        <v>262</v>
      </c>
      <c r="C269" s="102"/>
      <c r="D269" s="108"/>
      <c r="E269" s="91"/>
      <c r="F269" s="92"/>
      <c r="G269" s="93"/>
      <c r="H269" s="95"/>
      <c r="I269" s="65">
        <v>5.9</v>
      </c>
      <c r="J269" s="55" t="str">
        <f t="shared" si="8"/>
        <v>n/a</v>
      </c>
      <c r="K269" s="56" t="str">
        <f t="shared" si="9"/>
        <v>n/a</v>
      </c>
    </row>
    <row r="270" spans="1:11" hidden="1" x14ac:dyDescent="0.35">
      <c r="A270" s="52">
        <v>263</v>
      </c>
      <c r="B270" s="53">
        <v>263</v>
      </c>
      <c r="C270" s="101"/>
      <c r="D270" s="107"/>
      <c r="E270" s="91"/>
      <c r="F270" s="92"/>
      <c r="G270" s="93"/>
      <c r="H270" s="95"/>
      <c r="I270" s="65">
        <v>5.9</v>
      </c>
      <c r="J270" s="55" t="str">
        <f t="shared" si="8"/>
        <v>n/a</v>
      </c>
      <c r="K270" s="56" t="str">
        <f t="shared" si="9"/>
        <v>n/a</v>
      </c>
    </row>
    <row r="271" spans="1:11" hidden="1" x14ac:dyDescent="0.35">
      <c r="A271" s="52">
        <v>264</v>
      </c>
      <c r="B271" s="53">
        <v>264</v>
      </c>
      <c r="C271" s="101"/>
      <c r="D271" s="107"/>
      <c r="E271" s="91"/>
      <c r="F271" s="92"/>
      <c r="G271" s="93"/>
      <c r="H271" s="95"/>
      <c r="I271" s="65">
        <v>5.9</v>
      </c>
      <c r="J271" s="55" t="str">
        <f t="shared" si="8"/>
        <v>n/a</v>
      </c>
      <c r="K271" s="56" t="str">
        <f t="shared" si="9"/>
        <v>n/a</v>
      </c>
    </row>
    <row r="272" spans="1:11" hidden="1" x14ac:dyDescent="0.35">
      <c r="A272" s="52">
        <v>265</v>
      </c>
      <c r="B272" s="53">
        <v>265</v>
      </c>
      <c r="C272" s="101"/>
      <c r="D272" s="107"/>
      <c r="E272" s="91"/>
      <c r="F272" s="92"/>
      <c r="G272" s="93"/>
      <c r="H272" s="93"/>
      <c r="I272" s="65">
        <v>5.9</v>
      </c>
      <c r="J272" s="55" t="str">
        <f t="shared" si="8"/>
        <v>n/a</v>
      </c>
      <c r="K272" s="56" t="str">
        <f t="shared" si="9"/>
        <v>n/a</v>
      </c>
    </row>
    <row r="273" spans="1:11" hidden="1" x14ac:dyDescent="0.35">
      <c r="A273" s="52">
        <v>266</v>
      </c>
      <c r="B273" s="53">
        <v>266</v>
      </c>
      <c r="C273" s="101"/>
      <c r="D273" s="107"/>
      <c r="E273" s="94"/>
      <c r="F273" s="92"/>
      <c r="G273" s="114"/>
      <c r="H273" s="95"/>
      <c r="I273" s="118">
        <v>5.9</v>
      </c>
      <c r="J273" s="55" t="str">
        <f t="shared" si="8"/>
        <v>n/a</v>
      </c>
      <c r="K273" s="56" t="str">
        <f t="shared" si="9"/>
        <v>n/a</v>
      </c>
    </row>
    <row r="274" spans="1:11" hidden="1" x14ac:dyDescent="0.35">
      <c r="A274" s="52">
        <v>267</v>
      </c>
      <c r="B274" s="53">
        <v>267</v>
      </c>
      <c r="C274" s="101"/>
      <c r="D274" s="107"/>
      <c r="E274" s="94"/>
      <c r="F274" s="92"/>
      <c r="G274" s="114"/>
      <c r="H274" s="95"/>
      <c r="I274" s="118">
        <v>5.9</v>
      </c>
      <c r="J274" s="55" t="str">
        <f t="shared" si="8"/>
        <v>n/a</v>
      </c>
      <c r="K274" s="56" t="str">
        <f t="shared" si="9"/>
        <v>n/a</v>
      </c>
    </row>
    <row r="275" spans="1:11" hidden="1" x14ac:dyDescent="0.35">
      <c r="A275" s="52">
        <v>268</v>
      </c>
      <c r="B275" s="53">
        <v>268</v>
      </c>
      <c r="C275" s="101"/>
      <c r="D275" s="107"/>
      <c r="E275" s="91"/>
      <c r="F275" s="92"/>
      <c r="G275" s="114"/>
      <c r="H275" s="95"/>
      <c r="I275" s="118">
        <v>5.9</v>
      </c>
      <c r="J275" s="55" t="str">
        <f t="shared" si="8"/>
        <v>n/a</v>
      </c>
      <c r="K275" s="56" t="str">
        <f t="shared" si="9"/>
        <v>n/a</v>
      </c>
    </row>
    <row r="276" spans="1:11" hidden="1" x14ac:dyDescent="0.35">
      <c r="A276" s="52">
        <v>269</v>
      </c>
      <c r="B276" s="53">
        <v>269</v>
      </c>
      <c r="C276" s="101"/>
      <c r="D276" s="107"/>
      <c r="E276" s="94"/>
      <c r="F276" s="92"/>
      <c r="G276" s="114"/>
      <c r="H276" s="95"/>
      <c r="I276" s="118">
        <v>5.9</v>
      </c>
      <c r="J276" s="55" t="str">
        <f t="shared" si="8"/>
        <v>n/a</v>
      </c>
      <c r="K276" s="56" t="str">
        <f t="shared" si="9"/>
        <v>n/a</v>
      </c>
    </row>
    <row r="277" spans="1:11" hidden="1" x14ac:dyDescent="0.35">
      <c r="A277" s="52">
        <v>270</v>
      </c>
      <c r="B277" s="53">
        <v>270</v>
      </c>
      <c r="C277" s="101"/>
      <c r="D277" s="107"/>
      <c r="E277" s="91"/>
      <c r="F277" s="92"/>
      <c r="G277" s="114"/>
      <c r="H277" s="95"/>
      <c r="I277" s="118">
        <v>5.9</v>
      </c>
      <c r="J277" s="55" t="str">
        <f t="shared" si="8"/>
        <v>n/a</v>
      </c>
      <c r="K277" s="56" t="str">
        <f t="shared" si="9"/>
        <v>n/a</v>
      </c>
    </row>
    <row r="278" spans="1:11" hidden="1" x14ac:dyDescent="0.35">
      <c r="A278" s="52">
        <v>271</v>
      </c>
      <c r="B278" s="53">
        <v>271</v>
      </c>
      <c r="C278" s="101"/>
      <c r="D278" s="107"/>
      <c r="E278" s="91"/>
      <c r="F278" s="92"/>
      <c r="G278" s="114"/>
      <c r="H278" s="93"/>
      <c r="I278" s="118">
        <v>5.9</v>
      </c>
      <c r="J278" s="55" t="str">
        <f t="shared" si="8"/>
        <v>n/a</v>
      </c>
      <c r="K278" s="56" t="str">
        <f t="shared" si="9"/>
        <v>n/a</v>
      </c>
    </row>
    <row r="279" spans="1:11" hidden="1" x14ac:dyDescent="0.35">
      <c r="A279" s="52">
        <v>272</v>
      </c>
      <c r="B279" s="53">
        <v>272</v>
      </c>
      <c r="C279" s="101"/>
      <c r="D279" s="107"/>
      <c r="E279" s="91"/>
      <c r="F279" s="92"/>
      <c r="G279" s="114"/>
      <c r="H279" s="93"/>
      <c r="I279" s="118">
        <v>5.9</v>
      </c>
      <c r="J279" s="55" t="str">
        <f t="shared" si="8"/>
        <v>n/a</v>
      </c>
      <c r="K279" s="56" t="str">
        <f t="shared" si="9"/>
        <v>n/a</v>
      </c>
    </row>
    <row r="280" spans="1:11" hidden="1" x14ac:dyDescent="0.35">
      <c r="A280" s="52">
        <v>273</v>
      </c>
      <c r="B280" s="53">
        <v>273</v>
      </c>
      <c r="C280" s="102"/>
      <c r="D280" s="108"/>
      <c r="E280" s="91"/>
      <c r="F280" s="92"/>
      <c r="G280" s="115"/>
      <c r="H280" s="95"/>
      <c r="I280" s="118">
        <v>5.9</v>
      </c>
      <c r="J280" s="55" t="str">
        <f t="shared" si="8"/>
        <v>n/a</v>
      </c>
      <c r="K280" s="56" t="str">
        <f t="shared" si="9"/>
        <v>n/a</v>
      </c>
    </row>
    <row r="281" spans="1:11" hidden="1" x14ac:dyDescent="0.35">
      <c r="A281" s="52">
        <v>274</v>
      </c>
      <c r="B281" s="53">
        <v>274</v>
      </c>
      <c r="C281" s="101"/>
      <c r="D281" s="107"/>
      <c r="E281" s="91"/>
      <c r="F281" s="92"/>
      <c r="G281" s="114"/>
      <c r="H281" s="93"/>
      <c r="I281" s="118">
        <v>5.9</v>
      </c>
      <c r="J281" s="55" t="str">
        <f t="shared" si="8"/>
        <v>n/a</v>
      </c>
      <c r="K281" s="56" t="str">
        <f t="shared" si="9"/>
        <v>n/a</v>
      </c>
    </row>
    <row r="282" spans="1:11" hidden="1" x14ac:dyDescent="0.35">
      <c r="A282" s="52">
        <v>275</v>
      </c>
      <c r="B282" s="53">
        <v>275</v>
      </c>
      <c r="C282" s="101"/>
      <c r="D282" s="107"/>
      <c r="E282" s="91"/>
      <c r="F282" s="92"/>
      <c r="G282" s="114"/>
      <c r="H282" s="95"/>
      <c r="I282" s="119"/>
      <c r="J282" s="55" t="str">
        <f t="shared" si="8"/>
        <v>n/a</v>
      </c>
      <c r="K282" s="56" t="str">
        <f t="shared" si="9"/>
        <v>n/a</v>
      </c>
    </row>
    <row r="283" spans="1:11" hidden="1" x14ac:dyDescent="0.35">
      <c r="A283" s="52">
        <v>276</v>
      </c>
      <c r="B283" s="53">
        <v>276</v>
      </c>
      <c r="C283" s="101"/>
      <c r="D283" s="107"/>
      <c r="E283" s="91"/>
      <c r="F283" s="92"/>
      <c r="G283" s="114"/>
      <c r="H283" s="95"/>
      <c r="I283" s="119"/>
      <c r="J283" s="55" t="str">
        <f t="shared" si="8"/>
        <v>n/a</v>
      </c>
      <c r="K283" s="56" t="str">
        <f t="shared" si="9"/>
        <v>n/a</v>
      </c>
    </row>
    <row r="284" spans="1:11" hidden="1" x14ac:dyDescent="0.35">
      <c r="A284" s="52">
        <v>277</v>
      </c>
      <c r="B284" s="53">
        <v>277</v>
      </c>
      <c r="C284" s="101"/>
      <c r="D284" s="107"/>
      <c r="E284" s="94"/>
      <c r="F284" s="92"/>
      <c r="G284" s="114"/>
      <c r="H284" s="95"/>
      <c r="I284" s="119"/>
      <c r="J284" s="55" t="str">
        <f t="shared" si="8"/>
        <v>n/a</v>
      </c>
      <c r="K284" s="56" t="str">
        <f t="shared" si="9"/>
        <v>n/a</v>
      </c>
    </row>
    <row r="285" spans="1:11" hidden="1" x14ac:dyDescent="0.35">
      <c r="A285" s="52">
        <v>278</v>
      </c>
      <c r="B285" s="53">
        <v>278</v>
      </c>
      <c r="C285" s="101"/>
      <c r="D285" s="107"/>
      <c r="E285" s="94"/>
      <c r="F285" s="92"/>
      <c r="G285" s="114"/>
      <c r="H285" s="95"/>
      <c r="I285" s="119"/>
      <c r="J285" s="55" t="str">
        <f t="shared" si="8"/>
        <v>n/a</v>
      </c>
      <c r="K285" s="56" t="str">
        <f t="shared" si="9"/>
        <v>n/a</v>
      </c>
    </row>
    <row r="286" spans="1:11" hidden="1" x14ac:dyDescent="0.35">
      <c r="A286" s="52">
        <v>279</v>
      </c>
      <c r="B286" s="53">
        <v>279</v>
      </c>
      <c r="C286" s="101"/>
      <c r="D286" s="107"/>
      <c r="E286" s="91"/>
      <c r="F286" s="92"/>
      <c r="G286" s="114"/>
      <c r="H286" s="93"/>
      <c r="I286" s="119"/>
      <c r="J286" s="55" t="str">
        <f t="shared" si="8"/>
        <v>n/a</v>
      </c>
      <c r="K286" s="56" t="str">
        <f t="shared" si="9"/>
        <v>n/a</v>
      </c>
    </row>
    <row r="287" spans="1:11" hidden="1" x14ac:dyDescent="0.35">
      <c r="A287" s="52">
        <v>280</v>
      </c>
      <c r="B287" s="53">
        <v>280</v>
      </c>
      <c r="C287" s="101"/>
      <c r="D287" s="107"/>
      <c r="E287" s="91"/>
      <c r="F287" s="92"/>
      <c r="G287" s="114"/>
      <c r="H287" s="95"/>
      <c r="I287" s="119"/>
      <c r="J287" s="55" t="str">
        <f t="shared" si="8"/>
        <v>n/a</v>
      </c>
      <c r="K287" s="56" t="str">
        <f t="shared" si="9"/>
        <v>n/a</v>
      </c>
    </row>
    <row r="288" spans="1:11" hidden="1" x14ac:dyDescent="0.35">
      <c r="A288" s="52">
        <v>281</v>
      </c>
      <c r="B288" s="53">
        <v>281</v>
      </c>
      <c r="C288" s="101"/>
      <c r="D288" s="107"/>
      <c r="E288" s="91"/>
      <c r="F288" s="92"/>
      <c r="G288" s="114"/>
      <c r="H288" s="93"/>
      <c r="I288" s="119"/>
      <c r="J288" s="55" t="str">
        <f t="shared" si="8"/>
        <v>n/a</v>
      </c>
      <c r="K288" s="56" t="str">
        <f t="shared" si="9"/>
        <v>n/a</v>
      </c>
    </row>
    <row r="289" spans="1:11" hidden="1" x14ac:dyDescent="0.35">
      <c r="A289" s="52">
        <v>282</v>
      </c>
      <c r="B289" s="53">
        <v>282</v>
      </c>
      <c r="C289" s="101"/>
      <c r="D289" s="107"/>
      <c r="E289" s="94"/>
      <c r="F289" s="92"/>
      <c r="G289" s="114"/>
      <c r="H289" s="95"/>
      <c r="I289" s="119"/>
      <c r="J289" s="55" t="str">
        <f t="shared" si="8"/>
        <v>n/a</v>
      </c>
      <c r="K289" s="56" t="str">
        <f t="shared" si="9"/>
        <v>n/a</v>
      </c>
    </row>
    <row r="290" spans="1:11" hidden="1" x14ac:dyDescent="0.35">
      <c r="A290" s="52">
        <v>283</v>
      </c>
      <c r="B290" s="53">
        <v>283</v>
      </c>
      <c r="C290" s="101"/>
      <c r="D290" s="107"/>
      <c r="E290" s="91"/>
      <c r="F290" s="92"/>
      <c r="G290" s="114"/>
      <c r="H290" s="95"/>
      <c r="I290" s="119"/>
      <c r="J290" s="55" t="str">
        <f t="shared" si="8"/>
        <v>n/a</v>
      </c>
      <c r="K290" s="56" t="str">
        <f t="shared" si="9"/>
        <v>n/a</v>
      </c>
    </row>
    <row r="291" spans="1:11" hidden="1" x14ac:dyDescent="0.35">
      <c r="A291" s="52">
        <v>284</v>
      </c>
      <c r="B291" s="53">
        <v>284</v>
      </c>
      <c r="C291" s="101"/>
      <c r="D291" s="107"/>
      <c r="E291" s="91"/>
      <c r="F291" s="92"/>
      <c r="G291" s="114"/>
      <c r="H291" s="95"/>
      <c r="I291" s="119"/>
      <c r="J291" s="55" t="str">
        <f t="shared" si="8"/>
        <v>n/a</v>
      </c>
      <c r="K291" s="56" t="str">
        <f t="shared" si="9"/>
        <v>n/a</v>
      </c>
    </row>
    <row r="292" spans="1:11" hidden="1" x14ac:dyDescent="0.35">
      <c r="A292" s="52">
        <v>285</v>
      </c>
      <c r="B292" s="53">
        <v>285</v>
      </c>
      <c r="C292" s="101"/>
      <c r="D292" s="107"/>
      <c r="E292" s="91"/>
      <c r="F292" s="92"/>
      <c r="G292" s="114"/>
      <c r="H292" s="93"/>
      <c r="I292" s="119"/>
      <c r="J292" s="55" t="str">
        <f t="shared" si="8"/>
        <v>n/a</v>
      </c>
      <c r="K292" s="56" t="str">
        <f t="shared" si="9"/>
        <v>n/a</v>
      </c>
    </row>
    <row r="293" spans="1:11" hidden="1" x14ac:dyDescent="0.35">
      <c r="A293" s="52">
        <v>286</v>
      </c>
      <c r="B293" s="53">
        <v>286</v>
      </c>
      <c r="C293" s="102"/>
      <c r="D293" s="108"/>
      <c r="E293" s="91"/>
      <c r="F293" s="92"/>
      <c r="G293" s="114"/>
      <c r="H293" s="95"/>
      <c r="I293" s="119"/>
      <c r="J293" s="55" t="str">
        <f t="shared" si="8"/>
        <v>n/a</v>
      </c>
      <c r="K293" s="56" t="str">
        <f t="shared" si="9"/>
        <v>n/a</v>
      </c>
    </row>
    <row r="294" spans="1:11" hidden="1" x14ac:dyDescent="0.35">
      <c r="A294" s="52">
        <v>287</v>
      </c>
      <c r="B294" s="53">
        <v>287</v>
      </c>
      <c r="C294" s="101"/>
      <c r="D294" s="107"/>
      <c r="E294" s="94"/>
      <c r="F294" s="92"/>
      <c r="G294" s="114"/>
      <c r="H294" s="95"/>
      <c r="I294" s="119"/>
      <c r="J294" s="55" t="str">
        <f t="shared" si="8"/>
        <v>n/a</v>
      </c>
      <c r="K294" s="56" t="str">
        <f t="shared" si="9"/>
        <v>n/a</v>
      </c>
    </row>
    <row r="295" spans="1:11" hidden="1" x14ac:dyDescent="0.35">
      <c r="A295" s="52">
        <v>288</v>
      </c>
      <c r="B295" s="53">
        <v>288</v>
      </c>
      <c r="C295" s="101"/>
      <c r="D295" s="107"/>
      <c r="E295" s="91"/>
      <c r="F295" s="92"/>
      <c r="G295" s="114"/>
      <c r="H295" s="95"/>
      <c r="I295" s="119"/>
      <c r="J295" s="55" t="str">
        <f t="shared" si="8"/>
        <v>n/a</v>
      </c>
      <c r="K295" s="56" t="str">
        <f t="shared" si="9"/>
        <v>n/a</v>
      </c>
    </row>
    <row r="296" spans="1:11" hidden="1" x14ac:dyDescent="0.35">
      <c r="A296" s="52">
        <v>289</v>
      </c>
      <c r="B296" s="53">
        <v>289</v>
      </c>
      <c r="C296" s="101"/>
      <c r="D296" s="107"/>
      <c r="E296" s="91"/>
      <c r="F296" s="92"/>
      <c r="G296" s="114"/>
      <c r="H296" s="95"/>
      <c r="I296" s="119"/>
      <c r="J296" s="55" t="str">
        <f t="shared" si="8"/>
        <v>n/a</v>
      </c>
      <c r="K296" s="56" t="str">
        <f t="shared" si="9"/>
        <v>n/a</v>
      </c>
    </row>
    <row r="297" spans="1:11" hidden="1" x14ac:dyDescent="0.35">
      <c r="A297" s="52">
        <v>290</v>
      </c>
      <c r="B297" s="53">
        <v>290</v>
      </c>
      <c r="C297" s="101"/>
      <c r="D297" s="107"/>
      <c r="E297" s="91"/>
      <c r="F297" s="92"/>
      <c r="G297" s="114"/>
      <c r="H297" s="95"/>
      <c r="I297" s="119"/>
      <c r="J297" s="55" t="str">
        <f t="shared" si="8"/>
        <v>n/a</v>
      </c>
      <c r="K297" s="56" t="str">
        <f t="shared" si="9"/>
        <v>n/a</v>
      </c>
    </row>
    <row r="298" spans="1:11" hidden="1" x14ac:dyDescent="0.35">
      <c r="A298" s="52">
        <v>291</v>
      </c>
      <c r="B298" s="53">
        <v>291</v>
      </c>
      <c r="C298" s="101"/>
      <c r="D298" s="107"/>
      <c r="E298" s="91"/>
      <c r="F298" s="92"/>
      <c r="G298" s="114"/>
      <c r="H298" s="93"/>
      <c r="I298" s="119"/>
      <c r="J298" s="55" t="str">
        <f t="shared" si="8"/>
        <v>n/a</v>
      </c>
      <c r="K298" s="56" t="str">
        <f t="shared" si="9"/>
        <v>n/a</v>
      </c>
    </row>
    <row r="299" spans="1:11" hidden="1" x14ac:dyDescent="0.35">
      <c r="A299" s="52">
        <v>292</v>
      </c>
      <c r="B299" s="53">
        <v>292</v>
      </c>
      <c r="C299" s="102"/>
      <c r="D299" s="108"/>
      <c r="E299" s="91"/>
      <c r="F299" s="92"/>
      <c r="G299" s="115"/>
      <c r="H299" s="95"/>
      <c r="I299" s="119"/>
      <c r="J299" s="55" t="str">
        <f t="shared" si="8"/>
        <v>n/a</v>
      </c>
      <c r="K299" s="56" t="str">
        <f t="shared" si="9"/>
        <v>n/a</v>
      </c>
    </row>
    <row r="300" spans="1:11" hidden="1" x14ac:dyDescent="0.35">
      <c r="A300" s="52">
        <v>293</v>
      </c>
      <c r="B300" s="53">
        <v>293</v>
      </c>
      <c r="C300" s="102"/>
      <c r="D300" s="108"/>
      <c r="E300" s="91"/>
      <c r="F300" s="92"/>
      <c r="G300" s="114"/>
      <c r="H300" s="95"/>
      <c r="I300" s="119"/>
      <c r="J300" s="55" t="str">
        <f t="shared" si="8"/>
        <v>n/a</v>
      </c>
      <c r="K300" s="56" t="str">
        <f t="shared" si="9"/>
        <v>n/a</v>
      </c>
    </row>
    <row r="301" spans="1:11" hidden="1" x14ac:dyDescent="0.35">
      <c r="A301" s="52">
        <v>294</v>
      </c>
      <c r="B301" s="53">
        <v>294</v>
      </c>
      <c r="C301" s="102"/>
      <c r="D301" s="108"/>
      <c r="E301" s="94"/>
      <c r="F301" s="92"/>
      <c r="G301" s="115"/>
      <c r="H301" s="95"/>
      <c r="I301" s="119"/>
      <c r="J301" s="55" t="str">
        <f t="shared" si="8"/>
        <v>n/a</v>
      </c>
      <c r="K301" s="56" t="str">
        <f t="shared" si="9"/>
        <v>n/a</v>
      </c>
    </row>
    <row r="302" spans="1:11" hidden="1" x14ac:dyDescent="0.35">
      <c r="A302" s="52">
        <v>295</v>
      </c>
      <c r="B302" s="53">
        <v>295</v>
      </c>
      <c r="C302" s="101"/>
      <c r="D302" s="107"/>
      <c r="E302" s="94"/>
      <c r="F302" s="92"/>
      <c r="G302" s="114"/>
      <c r="H302" s="95"/>
      <c r="I302" s="119"/>
      <c r="J302" s="55" t="str">
        <f t="shared" si="8"/>
        <v>n/a</v>
      </c>
      <c r="K302" s="56" t="str">
        <f t="shared" si="9"/>
        <v>n/a</v>
      </c>
    </row>
    <row r="303" spans="1:11" hidden="1" x14ac:dyDescent="0.35">
      <c r="A303" s="52">
        <v>296</v>
      </c>
      <c r="B303" s="53">
        <v>296</v>
      </c>
      <c r="C303" s="101"/>
      <c r="D303" s="107"/>
      <c r="E303" s="91"/>
      <c r="F303" s="92"/>
      <c r="G303" s="114"/>
      <c r="H303" s="95"/>
      <c r="I303" s="119"/>
      <c r="J303" s="55" t="str">
        <f t="shared" si="8"/>
        <v>n/a</v>
      </c>
      <c r="K303" s="56" t="str">
        <f t="shared" si="9"/>
        <v>n/a</v>
      </c>
    </row>
    <row r="304" spans="1:11" hidden="1" x14ac:dyDescent="0.35">
      <c r="A304" s="52">
        <v>297</v>
      </c>
      <c r="B304" s="53">
        <v>297</v>
      </c>
      <c r="C304" s="101"/>
      <c r="D304" s="107"/>
      <c r="E304" s="91"/>
      <c r="F304" s="92"/>
      <c r="G304" s="114"/>
      <c r="H304" s="95"/>
      <c r="I304" s="119"/>
      <c r="J304" s="55" t="str">
        <f t="shared" si="8"/>
        <v>n/a</v>
      </c>
      <c r="K304" s="56" t="str">
        <f t="shared" si="9"/>
        <v>n/a</v>
      </c>
    </row>
    <row r="305" spans="1:11" hidden="1" x14ac:dyDescent="0.35">
      <c r="A305" s="52">
        <v>298</v>
      </c>
      <c r="B305" s="53">
        <v>298</v>
      </c>
      <c r="C305" s="101"/>
      <c r="D305" s="107"/>
      <c r="E305" s="94"/>
      <c r="F305" s="92"/>
      <c r="G305" s="114"/>
      <c r="H305" s="95"/>
      <c r="I305" s="119"/>
      <c r="J305" s="55" t="str">
        <f t="shared" si="8"/>
        <v>n/a</v>
      </c>
      <c r="K305" s="56" t="str">
        <f t="shared" si="9"/>
        <v>n/a</v>
      </c>
    </row>
    <row r="306" spans="1:11" hidden="1" x14ac:dyDescent="0.35">
      <c r="A306" s="52">
        <v>299</v>
      </c>
      <c r="B306" s="53">
        <v>299</v>
      </c>
      <c r="C306" s="102"/>
      <c r="D306" s="108"/>
      <c r="E306" s="91"/>
      <c r="F306" s="92"/>
      <c r="G306" s="114"/>
      <c r="H306" s="95"/>
      <c r="I306" s="119"/>
      <c r="J306" s="55" t="str">
        <f t="shared" si="8"/>
        <v>n/a</v>
      </c>
      <c r="K306" s="56" t="str">
        <f t="shared" si="9"/>
        <v>n/a</v>
      </c>
    </row>
    <row r="307" spans="1:11" hidden="1" x14ac:dyDescent="0.35">
      <c r="A307" s="52">
        <v>300</v>
      </c>
      <c r="B307" s="53">
        <v>300</v>
      </c>
      <c r="C307" s="102"/>
      <c r="D307" s="108"/>
      <c r="E307" s="94"/>
      <c r="F307" s="92"/>
      <c r="G307" s="115"/>
      <c r="H307" s="95"/>
      <c r="I307" s="119"/>
      <c r="J307" s="55" t="str">
        <f t="shared" si="8"/>
        <v>n/a</v>
      </c>
      <c r="K307" s="56" t="str">
        <f t="shared" si="9"/>
        <v>n/a</v>
      </c>
    </row>
    <row r="308" spans="1:11" hidden="1" x14ac:dyDescent="0.35">
      <c r="A308" s="52">
        <v>301</v>
      </c>
      <c r="B308" s="53">
        <v>301</v>
      </c>
      <c r="C308" s="101"/>
      <c r="D308" s="107"/>
      <c r="E308" s="94"/>
      <c r="F308" s="92"/>
      <c r="G308" s="114"/>
      <c r="H308" s="95"/>
      <c r="I308" s="119"/>
      <c r="J308" s="55" t="str">
        <f t="shared" si="8"/>
        <v>n/a</v>
      </c>
      <c r="K308" s="56" t="str">
        <f t="shared" si="9"/>
        <v>n/a</v>
      </c>
    </row>
    <row r="309" spans="1:11" hidden="1" x14ac:dyDescent="0.35">
      <c r="A309" s="52">
        <v>302</v>
      </c>
      <c r="B309" s="53">
        <v>302</v>
      </c>
      <c r="C309" s="101"/>
      <c r="D309" s="107"/>
      <c r="E309" s="94"/>
      <c r="F309" s="92"/>
      <c r="G309" s="114"/>
      <c r="H309" s="93"/>
      <c r="I309" s="119"/>
      <c r="J309" s="55" t="str">
        <f t="shared" si="8"/>
        <v>n/a</v>
      </c>
      <c r="K309" s="56" t="str">
        <f t="shared" si="9"/>
        <v>n/a</v>
      </c>
    </row>
    <row r="310" spans="1:11" hidden="1" x14ac:dyDescent="0.35">
      <c r="A310" s="52">
        <v>303</v>
      </c>
      <c r="B310" s="53">
        <v>303</v>
      </c>
      <c r="C310" s="101"/>
      <c r="D310" s="107"/>
      <c r="E310" s="91"/>
      <c r="F310" s="92"/>
      <c r="G310" s="114"/>
      <c r="H310" s="93"/>
      <c r="I310" s="119"/>
      <c r="J310" s="55" t="str">
        <f t="shared" si="8"/>
        <v>n/a</v>
      </c>
      <c r="K310" s="56" t="str">
        <f t="shared" si="9"/>
        <v>n/a</v>
      </c>
    </row>
    <row r="311" spans="1:11" hidden="1" x14ac:dyDescent="0.35">
      <c r="A311" s="52">
        <v>304</v>
      </c>
      <c r="B311" s="53">
        <v>304</v>
      </c>
      <c r="C311" s="101"/>
      <c r="D311" s="107"/>
      <c r="E311" s="91"/>
      <c r="F311" s="92"/>
      <c r="G311" s="114"/>
      <c r="H311" s="93"/>
      <c r="I311" s="119"/>
      <c r="J311" s="55" t="str">
        <f t="shared" si="8"/>
        <v>n/a</v>
      </c>
      <c r="K311" s="56" t="str">
        <f t="shared" si="9"/>
        <v>n/a</v>
      </c>
    </row>
    <row r="312" spans="1:11" hidden="1" x14ac:dyDescent="0.35">
      <c r="A312" s="52">
        <v>305</v>
      </c>
      <c r="B312" s="53">
        <v>305</v>
      </c>
      <c r="C312" s="102"/>
      <c r="D312" s="108"/>
      <c r="E312" s="91"/>
      <c r="F312" s="92"/>
      <c r="G312" s="115"/>
      <c r="H312" s="95"/>
      <c r="I312" s="119"/>
      <c r="J312" s="55" t="str">
        <f t="shared" si="8"/>
        <v>n/a</v>
      </c>
      <c r="K312" s="56" t="str">
        <f t="shared" si="9"/>
        <v>n/a</v>
      </c>
    </row>
    <row r="313" spans="1:11" hidden="1" x14ac:dyDescent="0.35">
      <c r="A313" s="52">
        <v>306</v>
      </c>
      <c r="B313" s="53">
        <v>306</v>
      </c>
      <c r="C313" s="101"/>
      <c r="D313" s="107"/>
      <c r="E313" s="91"/>
      <c r="F313" s="92"/>
      <c r="G313" s="114"/>
      <c r="H313" s="93"/>
      <c r="I313" s="119"/>
      <c r="J313" s="55" t="str">
        <f t="shared" si="8"/>
        <v>n/a</v>
      </c>
      <c r="K313" s="56" t="str">
        <f t="shared" si="9"/>
        <v>n/a</v>
      </c>
    </row>
    <row r="314" spans="1:11" hidden="1" x14ac:dyDescent="0.35">
      <c r="A314" s="52">
        <v>307</v>
      </c>
      <c r="B314" s="53">
        <v>307</v>
      </c>
      <c r="C314" s="102"/>
      <c r="D314" s="108"/>
      <c r="E314" s="91"/>
      <c r="F314" s="92"/>
      <c r="G314" s="114"/>
      <c r="H314" s="95"/>
      <c r="I314" s="119"/>
      <c r="J314" s="55" t="str">
        <f t="shared" si="8"/>
        <v>n/a</v>
      </c>
      <c r="K314" s="56" t="str">
        <f t="shared" si="9"/>
        <v>n/a</v>
      </c>
    </row>
    <row r="315" spans="1:11" hidden="1" x14ac:dyDescent="0.35">
      <c r="A315" s="52">
        <v>308</v>
      </c>
      <c r="B315" s="53">
        <v>308</v>
      </c>
      <c r="C315" s="101"/>
      <c r="D315" s="107"/>
      <c r="E315" s="91"/>
      <c r="F315" s="92"/>
      <c r="G315" s="114"/>
      <c r="H315" s="95"/>
      <c r="I315" s="119"/>
      <c r="J315" s="55" t="str">
        <f t="shared" si="8"/>
        <v>n/a</v>
      </c>
      <c r="K315" s="56" t="str">
        <f t="shared" si="9"/>
        <v>n/a</v>
      </c>
    </row>
    <row r="316" spans="1:11" hidden="1" x14ac:dyDescent="0.35">
      <c r="A316" s="52">
        <v>309</v>
      </c>
      <c r="B316" s="53">
        <v>309</v>
      </c>
      <c r="C316" s="101"/>
      <c r="D316" s="107"/>
      <c r="E316" s="91"/>
      <c r="F316" s="92"/>
      <c r="G316" s="114"/>
      <c r="H316" s="95"/>
      <c r="I316" s="119"/>
      <c r="J316" s="55" t="str">
        <f t="shared" si="8"/>
        <v>n/a</v>
      </c>
      <c r="K316" s="56" t="str">
        <f t="shared" si="9"/>
        <v>n/a</v>
      </c>
    </row>
    <row r="317" spans="1:11" hidden="1" x14ac:dyDescent="0.35">
      <c r="A317" s="52">
        <v>310</v>
      </c>
      <c r="B317" s="53">
        <v>310</v>
      </c>
      <c r="C317" s="101"/>
      <c r="D317" s="107"/>
      <c r="E317" s="91"/>
      <c r="F317" s="92"/>
      <c r="G317" s="114"/>
      <c r="H317" s="93"/>
      <c r="I317" s="119"/>
      <c r="J317" s="55" t="str">
        <f t="shared" si="8"/>
        <v>n/a</v>
      </c>
      <c r="K317" s="56" t="str">
        <f t="shared" si="9"/>
        <v>n/a</v>
      </c>
    </row>
    <row r="318" spans="1:11" hidden="1" x14ac:dyDescent="0.35">
      <c r="A318" s="52">
        <v>311</v>
      </c>
      <c r="B318" s="53">
        <v>311</v>
      </c>
      <c r="C318" s="102"/>
      <c r="D318" s="108"/>
      <c r="E318" s="91"/>
      <c r="F318" s="92"/>
      <c r="G318" s="115"/>
      <c r="H318" s="95"/>
      <c r="I318" s="119"/>
      <c r="J318" s="55" t="str">
        <f t="shared" si="8"/>
        <v>n/a</v>
      </c>
      <c r="K318" s="56" t="str">
        <f t="shared" si="9"/>
        <v>n/a</v>
      </c>
    </row>
    <row r="319" spans="1:11" hidden="1" x14ac:dyDescent="0.35">
      <c r="A319" s="52">
        <v>312</v>
      </c>
      <c r="B319" s="53">
        <v>312</v>
      </c>
      <c r="C319" s="101"/>
      <c r="D319" s="107"/>
      <c r="E319" s="91"/>
      <c r="F319" s="92"/>
      <c r="G319" s="114"/>
      <c r="H319" s="93"/>
      <c r="I319" s="119"/>
      <c r="J319" s="55" t="str">
        <f t="shared" si="8"/>
        <v>n/a</v>
      </c>
      <c r="K319" s="56" t="str">
        <f t="shared" si="9"/>
        <v>n/a</v>
      </c>
    </row>
    <row r="320" spans="1:11" hidden="1" x14ac:dyDescent="0.35">
      <c r="A320" s="52">
        <v>313</v>
      </c>
      <c r="B320" s="53">
        <v>313</v>
      </c>
      <c r="C320" s="101"/>
      <c r="D320" s="107"/>
      <c r="E320" s="94"/>
      <c r="F320" s="92"/>
      <c r="G320" s="114"/>
      <c r="H320" s="95"/>
      <c r="I320" s="119"/>
      <c r="J320" s="55" t="str">
        <f t="shared" si="8"/>
        <v>n/a</v>
      </c>
      <c r="K320" s="56" t="str">
        <f t="shared" si="9"/>
        <v>n/a</v>
      </c>
    </row>
    <row r="321" spans="1:11" hidden="1" x14ac:dyDescent="0.35">
      <c r="A321" s="52">
        <v>314</v>
      </c>
      <c r="B321" s="53">
        <v>314</v>
      </c>
      <c r="C321" s="101"/>
      <c r="D321" s="107"/>
      <c r="E321" s="91"/>
      <c r="F321" s="92"/>
      <c r="G321" s="114"/>
      <c r="H321" s="93"/>
      <c r="I321" s="119"/>
      <c r="J321" s="55" t="str">
        <f t="shared" si="8"/>
        <v>n/a</v>
      </c>
      <c r="K321" s="56" t="str">
        <f t="shared" si="9"/>
        <v>n/a</v>
      </c>
    </row>
    <row r="322" spans="1:11" hidden="1" x14ac:dyDescent="0.35">
      <c r="A322" s="52">
        <v>315</v>
      </c>
      <c r="B322" s="53">
        <v>315</v>
      </c>
      <c r="C322" s="103"/>
      <c r="D322" s="108"/>
      <c r="E322" s="94"/>
      <c r="F322" s="92"/>
      <c r="G322" s="115"/>
      <c r="H322" s="95"/>
      <c r="I322" s="119"/>
      <c r="J322" s="55" t="str">
        <f t="shared" si="8"/>
        <v>n/a</v>
      </c>
      <c r="K322" s="56" t="str">
        <f t="shared" si="9"/>
        <v>n/a</v>
      </c>
    </row>
    <row r="323" spans="1:11" hidden="1" x14ac:dyDescent="0.35">
      <c r="A323" s="52">
        <v>316</v>
      </c>
      <c r="B323" s="53">
        <v>316</v>
      </c>
      <c r="C323" s="101"/>
      <c r="D323" s="107"/>
      <c r="E323" s="91"/>
      <c r="F323" s="92"/>
      <c r="G323" s="114"/>
      <c r="H323" s="93"/>
      <c r="I323" s="119"/>
      <c r="J323" s="55" t="str">
        <f t="shared" si="8"/>
        <v>n/a</v>
      </c>
      <c r="K323" s="56" t="str">
        <f t="shared" si="9"/>
        <v>n/a</v>
      </c>
    </row>
    <row r="324" spans="1:11" hidden="1" x14ac:dyDescent="0.35">
      <c r="A324" s="52">
        <v>317</v>
      </c>
      <c r="B324" s="53">
        <v>317</v>
      </c>
      <c r="C324" s="101"/>
      <c r="D324" s="107"/>
      <c r="E324" s="91"/>
      <c r="F324" s="92"/>
      <c r="G324" s="114"/>
      <c r="H324" s="93"/>
      <c r="I324" s="119"/>
      <c r="J324" s="55" t="str">
        <f t="shared" si="8"/>
        <v>n/a</v>
      </c>
      <c r="K324" s="56" t="str">
        <f t="shared" si="9"/>
        <v>n/a</v>
      </c>
    </row>
    <row r="325" spans="1:11" hidden="1" x14ac:dyDescent="0.35">
      <c r="A325" s="52">
        <v>318</v>
      </c>
      <c r="B325" s="53">
        <v>318</v>
      </c>
      <c r="C325" s="101"/>
      <c r="D325" s="107"/>
      <c r="E325" s="91"/>
      <c r="F325" s="92"/>
      <c r="G325" s="114"/>
      <c r="H325" s="93"/>
      <c r="I325" s="119"/>
      <c r="J325" s="55" t="str">
        <f t="shared" si="8"/>
        <v>n/a</v>
      </c>
      <c r="K325" s="56" t="str">
        <f t="shared" si="9"/>
        <v>n/a</v>
      </c>
    </row>
    <row r="326" spans="1:11" hidden="1" x14ac:dyDescent="0.35">
      <c r="A326" s="52">
        <v>319</v>
      </c>
      <c r="B326" s="53">
        <v>319</v>
      </c>
      <c r="C326" s="102"/>
      <c r="D326" s="108"/>
      <c r="E326" s="91"/>
      <c r="F326" s="92"/>
      <c r="G326" s="115"/>
      <c r="H326" s="95"/>
      <c r="I326" s="119"/>
      <c r="J326" s="55" t="str">
        <f t="shared" si="8"/>
        <v>n/a</v>
      </c>
      <c r="K326" s="56" t="str">
        <f t="shared" si="9"/>
        <v>n/a</v>
      </c>
    </row>
    <row r="327" spans="1:11" hidden="1" x14ac:dyDescent="0.35">
      <c r="A327" s="52">
        <v>320</v>
      </c>
      <c r="B327" s="53">
        <v>320</v>
      </c>
      <c r="C327" s="101"/>
      <c r="D327" s="107"/>
      <c r="E327" s="94"/>
      <c r="F327" s="92"/>
      <c r="G327" s="114"/>
      <c r="H327" s="93"/>
      <c r="I327" s="119"/>
      <c r="J327" s="55" t="str">
        <f t="shared" si="8"/>
        <v>n/a</v>
      </c>
      <c r="K327" s="56" t="str">
        <f t="shared" si="9"/>
        <v>n/a</v>
      </c>
    </row>
    <row r="328" spans="1:11" hidden="1" x14ac:dyDescent="0.35">
      <c r="A328" s="52">
        <v>321</v>
      </c>
      <c r="B328" s="53">
        <v>321</v>
      </c>
      <c r="C328" s="101"/>
      <c r="D328" s="107"/>
      <c r="E328" s="91"/>
      <c r="F328" s="92"/>
      <c r="G328" s="114"/>
      <c r="H328" s="93"/>
      <c r="I328" s="119"/>
      <c r="J328" s="55" t="str">
        <f t="shared" ref="J328:J391" si="10">CONCATENATE(E328,K328)</f>
        <v>n/a</v>
      </c>
      <c r="K328" s="56" t="str">
        <f t="shared" si="9"/>
        <v>n/a</v>
      </c>
    </row>
    <row r="329" spans="1:11" hidden="1" x14ac:dyDescent="0.35">
      <c r="A329" s="52">
        <v>322</v>
      </c>
      <c r="B329" s="53">
        <v>322</v>
      </c>
      <c r="C329" s="101"/>
      <c r="D329" s="107"/>
      <c r="E329" s="91"/>
      <c r="F329" s="92"/>
      <c r="G329" s="114"/>
      <c r="H329" s="93"/>
      <c r="I329" s="119"/>
      <c r="J329" s="55" t="str">
        <f t="shared" si="10"/>
        <v>n/a</v>
      </c>
      <c r="K329" s="56" t="str">
        <f t="shared" ref="K329:K392" si="11">IF(E329="M",IF(F329&gt;=$O$8,$N$8,IF(F329&gt;=$O$9,$N$9,IF(F329&gt;=$O$10,$N$10,IF(F329&gt;=$O$11,$N$11,IF(F329&gt;=$O$12,$N$12,IF(F329&gt;=$O$13,$N$13,IF(F329&gt;=$O$14,$N$14,"n/a"))))))),IF(F329&gt;=$O$15,$N$15,IF(F329&gt;=$O$16,$N$16,IF(F329&gt;=$O$17,$N$17,IF(F329&gt;=$O$18,$N$18,IF(F329&gt;=$O$19,$N$19,IF(F329&gt;=$O$20,$N$20,IF(F329&gt;=$O$21,$N$21,"n/a"))))))))</f>
        <v>n/a</v>
      </c>
    </row>
    <row r="330" spans="1:11" hidden="1" x14ac:dyDescent="0.35">
      <c r="A330" s="52">
        <v>323</v>
      </c>
      <c r="B330" s="53">
        <v>323</v>
      </c>
      <c r="C330" s="101"/>
      <c r="D330" s="107"/>
      <c r="E330" s="91"/>
      <c r="F330" s="92"/>
      <c r="G330" s="114"/>
      <c r="H330" s="113"/>
      <c r="I330" s="119"/>
      <c r="J330" s="55" t="str">
        <f t="shared" si="10"/>
        <v>n/a</v>
      </c>
      <c r="K330" s="56" t="str">
        <f t="shared" si="11"/>
        <v>n/a</v>
      </c>
    </row>
    <row r="331" spans="1:11" hidden="1" x14ac:dyDescent="0.35">
      <c r="A331" s="52">
        <v>324</v>
      </c>
      <c r="B331" s="53">
        <v>324</v>
      </c>
      <c r="C331" s="102"/>
      <c r="D331" s="108"/>
      <c r="E331" s="94"/>
      <c r="F331" s="92"/>
      <c r="G331" s="115"/>
      <c r="H331" s="95"/>
      <c r="I331" s="119"/>
      <c r="J331" s="55" t="str">
        <f t="shared" si="10"/>
        <v>n/a</v>
      </c>
      <c r="K331" s="56" t="str">
        <f t="shared" si="11"/>
        <v>n/a</v>
      </c>
    </row>
    <row r="332" spans="1:11" hidden="1" x14ac:dyDescent="0.35">
      <c r="A332" s="52">
        <v>325</v>
      </c>
      <c r="B332" s="53">
        <v>325</v>
      </c>
      <c r="C332" s="101"/>
      <c r="D332" s="107"/>
      <c r="E332" s="91"/>
      <c r="F332" s="92"/>
      <c r="G332" s="114"/>
      <c r="H332" s="95"/>
      <c r="I332" s="119"/>
      <c r="J332" s="55" t="str">
        <f t="shared" si="10"/>
        <v>n/a</v>
      </c>
      <c r="K332" s="56" t="str">
        <f t="shared" si="11"/>
        <v>n/a</v>
      </c>
    </row>
    <row r="333" spans="1:11" hidden="1" x14ac:dyDescent="0.35">
      <c r="A333" s="52">
        <v>326</v>
      </c>
      <c r="B333" s="53">
        <v>326</v>
      </c>
      <c r="C333" s="102"/>
      <c r="D333" s="108"/>
      <c r="E333" s="91"/>
      <c r="F333" s="92"/>
      <c r="G333" s="114"/>
      <c r="H333" s="95"/>
      <c r="I333" s="119"/>
      <c r="J333" s="55" t="str">
        <f t="shared" si="10"/>
        <v>n/a</v>
      </c>
      <c r="K333" s="56" t="str">
        <f t="shared" si="11"/>
        <v>n/a</v>
      </c>
    </row>
    <row r="334" spans="1:11" hidden="1" x14ac:dyDescent="0.35">
      <c r="A334" s="52">
        <v>327</v>
      </c>
      <c r="B334" s="53">
        <v>327</v>
      </c>
      <c r="C334" s="102"/>
      <c r="D334" s="108"/>
      <c r="E334" s="91"/>
      <c r="F334" s="92"/>
      <c r="G334" s="114"/>
      <c r="H334" s="95"/>
      <c r="I334" s="119"/>
      <c r="J334" s="55" t="str">
        <f t="shared" si="10"/>
        <v>n/a</v>
      </c>
      <c r="K334" s="56" t="str">
        <f t="shared" si="11"/>
        <v>n/a</v>
      </c>
    </row>
    <row r="335" spans="1:11" hidden="1" x14ac:dyDescent="0.35">
      <c r="A335" s="52">
        <v>328</v>
      </c>
      <c r="B335" s="53">
        <v>328</v>
      </c>
      <c r="C335" s="102"/>
      <c r="D335" s="108"/>
      <c r="E335" s="91"/>
      <c r="F335" s="92"/>
      <c r="G335" s="114"/>
      <c r="H335" s="95"/>
      <c r="I335" s="119"/>
      <c r="J335" s="55" t="str">
        <f t="shared" si="10"/>
        <v>n/a</v>
      </c>
      <c r="K335" s="56" t="str">
        <f t="shared" si="11"/>
        <v>n/a</v>
      </c>
    </row>
    <row r="336" spans="1:11" hidden="1" x14ac:dyDescent="0.35">
      <c r="A336" s="52">
        <v>329</v>
      </c>
      <c r="B336" s="53">
        <v>329</v>
      </c>
      <c r="C336" s="102"/>
      <c r="D336" s="108"/>
      <c r="E336" s="91"/>
      <c r="F336" s="92"/>
      <c r="G336" s="114"/>
      <c r="H336" s="95"/>
      <c r="I336" s="119"/>
      <c r="J336" s="55" t="str">
        <f t="shared" si="10"/>
        <v>n/a</v>
      </c>
      <c r="K336" s="56" t="str">
        <f t="shared" si="11"/>
        <v>n/a</v>
      </c>
    </row>
    <row r="337" spans="1:11" hidden="1" x14ac:dyDescent="0.35">
      <c r="A337" s="52">
        <v>330</v>
      </c>
      <c r="B337" s="53">
        <v>330</v>
      </c>
      <c r="C337" s="102"/>
      <c r="D337" s="108"/>
      <c r="E337" s="91"/>
      <c r="F337" s="92"/>
      <c r="G337" s="114"/>
      <c r="H337" s="95"/>
      <c r="I337" s="119"/>
      <c r="J337" s="55" t="str">
        <f t="shared" si="10"/>
        <v>n/a</v>
      </c>
      <c r="K337" s="56" t="str">
        <f t="shared" si="11"/>
        <v>n/a</v>
      </c>
    </row>
    <row r="338" spans="1:11" hidden="1" x14ac:dyDescent="0.35">
      <c r="A338" s="52">
        <v>331</v>
      </c>
      <c r="B338" s="53">
        <v>331</v>
      </c>
      <c r="C338" s="102"/>
      <c r="D338" s="108"/>
      <c r="E338" s="91"/>
      <c r="F338" s="92"/>
      <c r="G338" s="114"/>
      <c r="H338" s="95"/>
      <c r="I338" s="119"/>
      <c r="J338" s="55" t="str">
        <f t="shared" si="10"/>
        <v>n/a</v>
      </c>
      <c r="K338" s="56" t="str">
        <f t="shared" si="11"/>
        <v>n/a</v>
      </c>
    </row>
    <row r="339" spans="1:11" hidden="1" x14ac:dyDescent="0.35">
      <c r="A339" s="52">
        <v>332</v>
      </c>
      <c r="B339" s="53">
        <v>332</v>
      </c>
      <c r="C339" s="102"/>
      <c r="D339" s="108"/>
      <c r="E339" s="91"/>
      <c r="F339" s="92"/>
      <c r="G339" s="114"/>
      <c r="H339" s="95"/>
      <c r="I339" s="119"/>
      <c r="J339" s="55" t="str">
        <f t="shared" si="10"/>
        <v>n/a</v>
      </c>
      <c r="K339" s="56" t="str">
        <f t="shared" si="11"/>
        <v>n/a</v>
      </c>
    </row>
    <row r="340" spans="1:11" hidden="1" x14ac:dyDescent="0.35">
      <c r="A340" s="52">
        <v>333</v>
      </c>
      <c r="B340" s="53">
        <v>333</v>
      </c>
      <c r="C340" s="102"/>
      <c r="D340" s="108"/>
      <c r="E340" s="91"/>
      <c r="F340" s="92"/>
      <c r="G340" s="114"/>
      <c r="H340" s="95"/>
      <c r="I340" s="119"/>
      <c r="J340" s="55" t="str">
        <f t="shared" si="10"/>
        <v>n/a</v>
      </c>
      <c r="K340" s="56" t="str">
        <f t="shared" si="11"/>
        <v>n/a</v>
      </c>
    </row>
    <row r="341" spans="1:11" hidden="1" x14ac:dyDescent="0.35">
      <c r="A341" s="52">
        <v>334</v>
      </c>
      <c r="B341" s="53">
        <v>334</v>
      </c>
      <c r="C341" s="102"/>
      <c r="D341" s="108"/>
      <c r="E341" s="91"/>
      <c r="F341" s="92"/>
      <c r="G341" s="114"/>
      <c r="H341" s="95"/>
      <c r="I341" s="119"/>
      <c r="J341" s="55" t="str">
        <f t="shared" si="10"/>
        <v>n/a</v>
      </c>
      <c r="K341" s="56" t="str">
        <f t="shared" si="11"/>
        <v>n/a</v>
      </c>
    </row>
    <row r="342" spans="1:11" hidden="1" x14ac:dyDescent="0.35">
      <c r="A342" s="52">
        <v>335</v>
      </c>
      <c r="B342" s="53">
        <v>335</v>
      </c>
      <c r="C342" s="102"/>
      <c r="D342" s="108"/>
      <c r="E342" s="91"/>
      <c r="F342" s="92"/>
      <c r="G342" s="114"/>
      <c r="H342" s="95"/>
      <c r="I342" s="119"/>
      <c r="J342" s="55" t="str">
        <f t="shared" si="10"/>
        <v>n/a</v>
      </c>
      <c r="K342" s="56" t="str">
        <f t="shared" si="11"/>
        <v>n/a</v>
      </c>
    </row>
    <row r="343" spans="1:11" hidden="1" x14ac:dyDescent="0.35">
      <c r="A343" s="52">
        <v>336</v>
      </c>
      <c r="B343" s="53">
        <v>336</v>
      </c>
      <c r="C343" s="102"/>
      <c r="D343" s="108"/>
      <c r="E343" s="91"/>
      <c r="F343" s="92"/>
      <c r="G343" s="114"/>
      <c r="H343" s="95"/>
      <c r="I343" s="119"/>
      <c r="J343" s="55" t="str">
        <f t="shared" si="10"/>
        <v>n/a</v>
      </c>
      <c r="K343" s="56" t="str">
        <f t="shared" si="11"/>
        <v>n/a</v>
      </c>
    </row>
    <row r="344" spans="1:11" hidden="1" x14ac:dyDescent="0.35">
      <c r="A344" s="52">
        <v>337</v>
      </c>
      <c r="B344" s="53">
        <v>337</v>
      </c>
      <c r="C344" s="102"/>
      <c r="D344" s="108"/>
      <c r="E344" s="91"/>
      <c r="F344" s="92"/>
      <c r="G344" s="114"/>
      <c r="H344" s="95"/>
      <c r="I344" s="119"/>
      <c r="J344" s="55" t="str">
        <f t="shared" si="10"/>
        <v>n/a</v>
      </c>
      <c r="K344" s="56" t="str">
        <f t="shared" si="11"/>
        <v>n/a</v>
      </c>
    </row>
    <row r="345" spans="1:11" hidden="1" x14ac:dyDescent="0.35">
      <c r="A345" s="52">
        <v>338</v>
      </c>
      <c r="B345" s="53">
        <v>338</v>
      </c>
      <c r="C345" s="102"/>
      <c r="D345" s="108"/>
      <c r="E345" s="91"/>
      <c r="F345" s="92"/>
      <c r="G345" s="114"/>
      <c r="H345" s="95"/>
      <c r="I345" s="119"/>
      <c r="J345" s="55" t="str">
        <f t="shared" si="10"/>
        <v>n/a</v>
      </c>
      <c r="K345" s="56" t="str">
        <f t="shared" si="11"/>
        <v>n/a</v>
      </c>
    </row>
    <row r="346" spans="1:11" hidden="1" x14ac:dyDescent="0.35">
      <c r="A346" s="52">
        <v>339</v>
      </c>
      <c r="B346" s="53">
        <v>339</v>
      </c>
      <c r="C346" s="104"/>
      <c r="D346" s="109"/>
      <c r="E346" s="89"/>
      <c r="F346" s="90"/>
      <c r="G346" s="116"/>
      <c r="H346" s="97"/>
      <c r="I346" s="119"/>
      <c r="J346" s="55" t="str">
        <f t="shared" si="10"/>
        <v>n/a</v>
      </c>
      <c r="K346" s="56" t="str">
        <f t="shared" si="11"/>
        <v>n/a</v>
      </c>
    </row>
    <row r="347" spans="1:11" hidden="1" x14ac:dyDescent="0.35">
      <c r="A347" s="52">
        <v>340</v>
      </c>
      <c r="B347" s="53">
        <v>340</v>
      </c>
      <c r="C347" s="104"/>
      <c r="D347" s="109"/>
      <c r="E347" s="89"/>
      <c r="F347" s="90"/>
      <c r="G347" s="116"/>
      <c r="H347" s="97"/>
      <c r="I347" s="119"/>
      <c r="J347" s="55" t="str">
        <f t="shared" si="10"/>
        <v>n/a</v>
      </c>
      <c r="K347" s="56" t="str">
        <f t="shared" si="11"/>
        <v>n/a</v>
      </c>
    </row>
    <row r="348" spans="1:11" hidden="1" x14ac:dyDescent="0.35">
      <c r="A348" s="52">
        <v>341</v>
      </c>
      <c r="B348" s="53">
        <v>341</v>
      </c>
      <c r="C348" s="104"/>
      <c r="D348" s="109"/>
      <c r="E348" s="89"/>
      <c r="F348" s="90"/>
      <c r="G348" s="116"/>
      <c r="H348" s="97"/>
      <c r="I348" s="119"/>
      <c r="J348" s="55" t="str">
        <f t="shared" si="10"/>
        <v>n/a</v>
      </c>
      <c r="K348" s="56" t="str">
        <f t="shared" si="11"/>
        <v>n/a</v>
      </c>
    </row>
    <row r="349" spans="1:11" hidden="1" x14ac:dyDescent="0.35">
      <c r="A349" s="52">
        <v>342</v>
      </c>
      <c r="B349" s="53">
        <v>342</v>
      </c>
      <c r="C349" s="104"/>
      <c r="D349" s="109"/>
      <c r="E349" s="89"/>
      <c r="F349" s="90"/>
      <c r="G349" s="116"/>
      <c r="H349" s="97"/>
      <c r="I349" s="119"/>
      <c r="J349" s="55" t="str">
        <f t="shared" si="10"/>
        <v>n/a</v>
      </c>
      <c r="K349" s="56" t="str">
        <f t="shared" si="11"/>
        <v>n/a</v>
      </c>
    </row>
    <row r="350" spans="1:11" hidden="1" x14ac:dyDescent="0.35">
      <c r="A350" s="52">
        <v>343</v>
      </c>
      <c r="B350" s="53">
        <v>343</v>
      </c>
      <c r="C350" s="104"/>
      <c r="D350" s="109"/>
      <c r="E350" s="89"/>
      <c r="F350" s="90"/>
      <c r="G350" s="116"/>
      <c r="H350" s="97"/>
      <c r="I350" s="119"/>
      <c r="J350" s="55" t="str">
        <f t="shared" si="10"/>
        <v>n/a</v>
      </c>
      <c r="K350" s="56" t="str">
        <f t="shared" si="11"/>
        <v>n/a</v>
      </c>
    </row>
    <row r="351" spans="1:11" hidden="1" x14ac:dyDescent="0.35">
      <c r="A351" s="52">
        <v>344</v>
      </c>
      <c r="B351" s="53">
        <v>344</v>
      </c>
      <c r="C351" s="104"/>
      <c r="D351" s="109"/>
      <c r="E351" s="89"/>
      <c r="F351" s="90"/>
      <c r="G351" s="116"/>
      <c r="H351" s="97"/>
      <c r="I351" s="119"/>
      <c r="J351" s="55" t="str">
        <f t="shared" si="10"/>
        <v>n/a</v>
      </c>
      <c r="K351" s="56" t="str">
        <f t="shared" si="11"/>
        <v>n/a</v>
      </c>
    </row>
    <row r="352" spans="1:11" hidden="1" x14ac:dyDescent="0.35">
      <c r="A352" s="52">
        <v>345</v>
      </c>
      <c r="B352" s="53">
        <v>345</v>
      </c>
      <c r="C352" s="104"/>
      <c r="D352" s="109"/>
      <c r="E352" s="89"/>
      <c r="F352" s="90"/>
      <c r="G352" s="116"/>
      <c r="H352" s="97"/>
      <c r="I352" s="119"/>
      <c r="J352" s="55" t="str">
        <f t="shared" si="10"/>
        <v>n/a</v>
      </c>
      <c r="K352" s="56" t="str">
        <f t="shared" si="11"/>
        <v>n/a</v>
      </c>
    </row>
    <row r="353" spans="1:11" hidden="1" x14ac:dyDescent="0.35">
      <c r="A353" s="52">
        <v>346</v>
      </c>
      <c r="B353" s="53">
        <v>346</v>
      </c>
      <c r="C353" s="104"/>
      <c r="D353" s="109"/>
      <c r="E353" s="89"/>
      <c r="F353" s="90"/>
      <c r="G353" s="116"/>
      <c r="H353" s="97"/>
      <c r="I353" s="119"/>
      <c r="J353" s="55" t="str">
        <f t="shared" si="10"/>
        <v>n/a</v>
      </c>
      <c r="K353" s="56" t="str">
        <f t="shared" si="11"/>
        <v>n/a</v>
      </c>
    </row>
    <row r="354" spans="1:11" hidden="1" x14ac:dyDescent="0.35">
      <c r="A354" s="52">
        <v>347</v>
      </c>
      <c r="B354" s="53">
        <v>347</v>
      </c>
      <c r="C354" s="104"/>
      <c r="D354" s="109"/>
      <c r="E354" s="89"/>
      <c r="F354" s="90"/>
      <c r="G354" s="116"/>
      <c r="H354" s="97"/>
      <c r="I354" s="119"/>
      <c r="J354" s="55" t="str">
        <f t="shared" si="10"/>
        <v>n/a</v>
      </c>
      <c r="K354" s="56" t="str">
        <f t="shared" si="11"/>
        <v>n/a</v>
      </c>
    </row>
    <row r="355" spans="1:11" hidden="1" x14ac:dyDescent="0.35">
      <c r="A355" s="52">
        <v>348</v>
      </c>
      <c r="B355" s="53">
        <v>348</v>
      </c>
      <c r="C355" s="104"/>
      <c r="D355" s="109"/>
      <c r="E355" s="89"/>
      <c r="F355" s="90"/>
      <c r="G355" s="116"/>
      <c r="H355" s="97"/>
      <c r="I355" s="119"/>
      <c r="J355" s="55" t="str">
        <f t="shared" si="10"/>
        <v>n/a</v>
      </c>
      <c r="K355" s="56" t="str">
        <f t="shared" si="11"/>
        <v>n/a</v>
      </c>
    </row>
    <row r="356" spans="1:11" hidden="1" x14ac:dyDescent="0.35">
      <c r="A356" s="52">
        <v>349</v>
      </c>
      <c r="B356" s="53">
        <v>349</v>
      </c>
      <c r="C356" s="104"/>
      <c r="D356" s="109"/>
      <c r="E356" s="89"/>
      <c r="F356" s="90"/>
      <c r="G356" s="116"/>
      <c r="H356" s="97"/>
      <c r="I356" s="119"/>
      <c r="J356" s="55" t="str">
        <f t="shared" si="10"/>
        <v>n/a</v>
      </c>
      <c r="K356" s="56" t="str">
        <f t="shared" si="11"/>
        <v>n/a</v>
      </c>
    </row>
    <row r="357" spans="1:11" hidden="1" x14ac:dyDescent="0.35">
      <c r="A357" s="52">
        <v>350</v>
      </c>
      <c r="B357" s="53">
        <v>350</v>
      </c>
      <c r="C357" s="104"/>
      <c r="D357" s="109"/>
      <c r="E357" s="89"/>
      <c r="F357" s="90"/>
      <c r="G357" s="116"/>
      <c r="H357" s="97"/>
      <c r="I357" s="119"/>
      <c r="J357" s="55" t="str">
        <f t="shared" si="10"/>
        <v>n/a</v>
      </c>
      <c r="K357" s="56" t="str">
        <f t="shared" si="11"/>
        <v>n/a</v>
      </c>
    </row>
    <row r="358" spans="1:11" hidden="1" x14ac:dyDescent="0.35">
      <c r="A358" s="52">
        <v>351</v>
      </c>
      <c r="B358" s="53">
        <v>351</v>
      </c>
      <c r="C358" s="104"/>
      <c r="D358" s="109"/>
      <c r="E358" s="89"/>
      <c r="F358" s="90"/>
      <c r="G358" s="116"/>
      <c r="H358" s="97"/>
      <c r="I358" s="119"/>
      <c r="J358" s="55" t="str">
        <f t="shared" si="10"/>
        <v>n/a</v>
      </c>
      <c r="K358" s="56" t="str">
        <f t="shared" si="11"/>
        <v>n/a</v>
      </c>
    </row>
    <row r="359" spans="1:11" hidden="1" x14ac:dyDescent="0.35">
      <c r="A359" s="52">
        <v>352</v>
      </c>
      <c r="B359" s="53">
        <v>352</v>
      </c>
      <c r="C359" s="104"/>
      <c r="D359" s="109"/>
      <c r="E359" s="89"/>
      <c r="F359" s="90"/>
      <c r="G359" s="116"/>
      <c r="H359" s="97"/>
      <c r="I359" s="119"/>
      <c r="J359" s="55" t="str">
        <f t="shared" si="10"/>
        <v>n/a</v>
      </c>
      <c r="K359" s="56" t="str">
        <f t="shared" si="11"/>
        <v>n/a</v>
      </c>
    </row>
    <row r="360" spans="1:11" hidden="1" x14ac:dyDescent="0.35">
      <c r="A360" s="52">
        <v>353</v>
      </c>
      <c r="B360" s="53">
        <v>353</v>
      </c>
      <c r="C360" s="104"/>
      <c r="D360" s="109"/>
      <c r="E360" s="89"/>
      <c r="F360" s="90"/>
      <c r="G360" s="116"/>
      <c r="H360" s="97"/>
      <c r="I360" s="119"/>
      <c r="J360" s="55" t="str">
        <f t="shared" si="10"/>
        <v>n/a</v>
      </c>
      <c r="K360" s="56" t="str">
        <f t="shared" si="11"/>
        <v>n/a</v>
      </c>
    </row>
    <row r="361" spans="1:11" hidden="1" x14ac:dyDescent="0.35">
      <c r="A361" s="52">
        <v>354</v>
      </c>
      <c r="B361" s="53">
        <v>354</v>
      </c>
      <c r="C361" s="104"/>
      <c r="D361" s="109"/>
      <c r="E361" s="89"/>
      <c r="F361" s="90"/>
      <c r="G361" s="116"/>
      <c r="H361" s="97"/>
      <c r="I361" s="119"/>
      <c r="J361" s="55" t="str">
        <f t="shared" si="10"/>
        <v>n/a</v>
      </c>
      <c r="K361" s="56" t="str">
        <f t="shared" si="11"/>
        <v>n/a</v>
      </c>
    </row>
    <row r="362" spans="1:11" hidden="1" x14ac:dyDescent="0.35">
      <c r="A362" s="52">
        <v>355</v>
      </c>
      <c r="B362" s="53">
        <v>355</v>
      </c>
      <c r="C362" s="104"/>
      <c r="D362" s="109"/>
      <c r="E362" s="89"/>
      <c r="F362" s="90"/>
      <c r="G362" s="116"/>
      <c r="H362" s="97"/>
      <c r="I362" s="119"/>
      <c r="J362" s="55" t="str">
        <f t="shared" si="10"/>
        <v>n/a</v>
      </c>
      <c r="K362" s="56" t="str">
        <f t="shared" si="11"/>
        <v>n/a</v>
      </c>
    </row>
    <row r="363" spans="1:11" hidden="1" x14ac:dyDescent="0.35">
      <c r="A363" s="52">
        <v>356</v>
      </c>
      <c r="B363" s="53">
        <v>356</v>
      </c>
      <c r="C363" s="104"/>
      <c r="D363" s="109"/>
      <c r="E363" s="89"/>
      <c r="F363" s="90"/>
      <c r="G363" s="116"/>
      <c r="H363" s="97"/>
      <c r="I363" s="119"/>
      <c r="J363" s="55" t="str">
        <f t="shared" si="10"/>
        <v>n/a</v>
      </c>
      <c r="K363" s="56" t="str">
        <f t="shared" si="11"/>
        <v>n/a</v>
      </c>
    </row>
    <row r="364" spans="1:11" hidden="1" x14ac:dyDescent="0.35">
      <c r="A364" s="52">
        <v>357</v>
      </c>
      <c r="B364" s="53">
        <v>357</v>
      </c>
      <c r="C364" s="104"/>
      <c r="D364" s="109"/>
      <c r="E364" s="89"/>
      <c r="F364" s="90"/>
      <c r="G364" s="116"/>
      <c r="H364" s="97"/>
      <c r="I364" s="119"/>
      <c r="J364" s="55" t="str">
        <f t="shared" si="10"/>
        <v>n/a</v>
      </c>
      <c r="K364" s="56" t="str">
        <f t="shared" si="11"/>
        <v>n/a</v>
      </c>
    </row>
    <row r="365" spans="1:11" hidden="1" x14ac:dyDescent="0.35">
      <c r="A365" s="52">
        <v>358</v>
      </c>
      <c r="B365" s="53">
        <v>358</v>
      </c>
      <c r="C365" s="104"/>
      <c r="D365" s="109"/>
      <c r="E365" s="89"/>
      <c r="F365" s="90"/>
      <c r="G365" s="117"/>
      <c r="H365" s="97"/>
      <c r="I365" s="119"/>
      <c r="J365" s="55" t="str">
        <f t="shared" si="10"/>
        <v>n/a</v>
      </c>
      <c r="K365" s="56" t="str">
        <f t="shared" si="11"/>
        <v>n/a</v>
      </c>
    </row>
    <row r="366" spans="1:11" hidden="1" x14ac:dyDescent="0.35">
      <c r="A366" s="52">
        <v>359</v>
      </c>
      <c r="B366" s="53">
        <v>359</v>
      </c>
      <c r="C366" s="104"/>
      <c r="D366" s="109"/>
      <c r="E366" s="89"/>
      <c r="F366" s="90"/>
      <c r="G366" s="117"/>
      <c r="H366" s="97"/>
      <c r="I366" s="119"/>
      <c r="J366" s="55" t="str">
        <f t="shared" si="10"/>
        <v>n/a</v>
      </c>
      <c r="K366" s="56" t="str">
        <f t="shared" si="11"/>
        <v>n/a</v>
      </c>
    </row>
    <row r="367" spans="1:11" hidden="1" x14ac:dyDescent="0.35">
      <c r="A367" s="52">
        <v>360</v>
      </c>
      <c r="B367" s="53">
        <v>360</v>
      </c>
      <c r="C367" s="104"/>
      <c r="D367" s="109"/>
      <c r="E367" s="89"/>
      <c r="F367" s="90"/>
      <c r="G367" s="117"/>
      <c r="H367" s="97"/>
      <c r="I367" s="119"/>
      <c r="J367" s="55" t="str">
        <f t="shared" si="10"/>
        <v>n/a</v>
      </c>
      <c r="K367" s="56" t="str">
        <f t="shared" si="11"/>
        <v>n/a</v>
      </c>
    </row>
    <row r="368" spans="1:11" hidden="1" x14ac:dyDescent="0.35">
      <c r="A368" s="52">
        <v>361</v>
      </c>
      <c r="B368" s="53">
        <v>361</v>
      </c>
      <c r="C368" s="104"/>
      <c r="D368" s="109"/>
      <c r="E368" s="89"/>
      <c r="F368" s="90"/>
      <c r="G368" s="117"/>
      <c r="H368" s="97"/>
      <c r="I368" s="119"/>
      <c r="J368" s="55" t="str">
        <f t="shared" si="10"/>
        <v>n/a</v>
      </c>
      <c r="K368" s="56" t="str">
        <f t="shared" si="11"/>
        <v>n/a</v>
      </c>
    </row>
    <row r="369" spans="1:11" hidden="1" x14ac:dyDescent="0.35">
      <c r="A369" s="52">
        <v>362</v>
      </c>
      <c r="B369" s="53">
        <v>362</v>
      </c>
      <c r="C369" s="104"/>
      <c r="D369" s="109"/>
      <c r="E369" s="89"/>
      <c r="F369" s="90"/>
      <c r="G369" s="117"/>
      <c r="H369" s="97"/>
      <c r="I369" s="119"/>
      <c r="J369" s="55" t="str">
        <f t="shared" si="10"/>
        <v>n/a</v>
      </c>
      <c r="K369" s="56" t="str">
        <f t="shared" si="11"/>
        <v>n/a</v>
      </c>
    </row>
    <row r="370" spans="1:11" hidden="1" x14ac:dyDescent="0.35">
      <c r="A370" s="52">
        <v>363</v>
      </c>
      <c r="B370" s="53">
        <v>363</v>
      </c>
      <c r="C370" s="104"/>
      <c r="D370" s="109"/>
      <c r="E370" s="89"/>
      <c r="F370" s="90"/>
      <c r="G370" s="117"/>
      <c r="H370" s="97"/>
      <c r="I370" s="119"/>
      <c r="J370" s="55" t="str">
        <f t="shared" si="10"/>
        <v>n/a</v>
      </c>
      <c r="K370" s="56" t="str">
        <f t="shared" si="11"/>
        <v>n/a</v>
      </c>
    </row>
    <row r="371" spans="1:11" hidden="1" x14ac:dyDescent="0.35">
      <c r="A371" s="52">
        <v>364</v>
      </c>
      <c r="B371" s="53">
        <v>364</v>
      </c>
      <c r="C371" s="104"/>
      <c r="D371" s="109"/>
      <c r="E371" s="89"/>
      <c r="F371" s="90"/>
      <c r="G371" s="117"/>
      <c r="H371" s="97"/>
      <c r="I371" s="119"/>
      <c r="J371" s="55" t="str">
        <f t="shared" si="10"/>
        <v>n/a</v>
      </c>
      <c r="K371" s="56" t="str">
        <f t="shared" si="11"/>
        <v>n/a</v>
      </c>
    </row>
    <row r="372" spans="1:11" hidden="1" x14ac:dyDescent="0.35">
      <c r="A372" s="52">
        <v>365</v>
      </c>
      <c r="B372" s="53">
        <v>365</v>
      </c>
      <c r="C372" s="104"/>
      <c r="D372" s="109"/>
      <c r="E372" s="89"/>
      <c r="F372" s="90"/>
      <c r="G372" s="117"/>
      <c r="H372" s="97"/>
      <c r="I372" s="119"/>
      <c r="J372" s="55" t="str">
        <f t="shared" si="10"/>
        <v>n/a</v>
      </c>
      <c r="K372" s="56" t="str">
        <f t="shared" si="11"/>
        <v>n/a</v>
      </c>
    </row>
    <row r="373" spans="1:11" hidden="1" x14ac:dyDescent="0.35">
      <c r="A373" s="52">
        <v>366</v>
      </c>
      <c r="B373" s="53">
        <v>366</v>
      </c>
      <c r="C373" s="104"/>
      <c r="D373" s="109"/>
      <c r="E373" s="89"/>
      <c r="F373" s="90"/>
      <c r="G373" s="117"/>
      <c r="H373" s="97"/>
      <c r="I373" s="119"/>
      <c r="J373" s="55" t="str">
        <f t="shared" si="10"/>
        <v>n/a</v>
      </c>
      <c r="K373" s="56" t="str">
        <f t="shared" si="11"/>
        <v>n/a</v>
      </c>
    </row>
    <row r="374" spans="1:11" hidden="1" x14ac:dyDescent="0.35">
      <c r="A374" s="52">
        <v>367</v>
      </c>
      <c r="B374" s="53">
        <v>367</v>
      </c>
      <c r="C374" s="104"/>
      <c r="D374" s="109"/>
      <c r="E374" s="89"/>
      <c r="F374" s="90"/>
      <c r="G374" s="117"/>
      <c r="H374" s="97"/>
      <c r="I374" s="119"/>
      <c r="J374" s="55" t="str">
        <f t="shared" si="10"/>
        <v>n/a</v>
      </c>
      <c r="K374" s="56" t="str">
        <f t="shared" si="11"/>
        <v>n/a</v>
      </c>
    </row>
    <row r="375" spans="1:11" hidden="1" x14ac:dyDescent="0.35">
      <c r="A375" s="52">
        <v>368</v>
      </c>
      <c r="B375" s="53">
        <v>368</v>
      </c>
      <c r="C375" s="104"/>
      <c r="D375" s="109"/>
      <c r="E375" s="89"/>
      <c r="F375" s="90"/>
      <c r="G375" s="117"/>
      <c r="H375" s="97"/>
      <c r="I375" s="119"/>
      <c r="J375" s="55" t="str">
        <f t="shared" si="10"/>
        <v>n/a</v>
      </c>
      <c r="K375" s="56" t="str">
        <f t="shared" si="11"/>
        <v>n/a</v>
      </c>
    </row>
    <row r="376" spans="1:11" hidden="1" x14ac:dyDescent="0.35">
      <c r="A376" s="52">
        <v>369</v>
      </c>
      <c r="B376" s="53">
        <v>369</v>
      </c>
      <c r="C376" s="104"/>
      <c r="D376" s="109"/>
      <c r="E376" s="89"/>
      <c r="F376" s="90"/>
      <c r="G376" s="117"/>
      <c r="H376" s="97"/>
      <c r="I376" s="119"/>
      <c r="J376" s="55" t="str">
        <f t="shared" si="10"/>
        <v>n/a</v>
      </c>
      <c r="K376" s="56" t="str">
        <f t="shared" si="11"/>
        <v>n/a</v>
      </c>
    </row>
    <row r="377" spans="1:11" hidden="1" x14ac:dyDescent="0.35">
      <c r="A377" s="52">
        <v>370</v>
      </c>
      <c r="B377" s="53">
        <v>370</v>
      </c>
      <c r="C377" s="104"/>
      <c r="D377" s="109"/>
      <c r="E377" s="89"/>
      <c r="F377" s="90"/>
      <c r="G377" s="117"/>
      <c r="H377" s="97"/>
      <c r="I377" s="119"/>
      <c r="J377" s="55" t="str">
        <f t="shared" si="10"/>
        <v>n/a</v>
      </c>
      <c r="K377" s="56" t="str">
        <f t="shared" si="11"/>
        <v>n/a</v>
      </c>
    </row>
    <row r="378" spans="1:11" hidden="1" x14ac:dyDescent="0.35">
      <c r="A378" s="52">
        <v>371</v>
      </c>
      <c r="B378" s="53">
        <v>371</v>
      </c>
      <c r="C378" s="104"/>
      <c r="D378" s="109"/>
      <c r="E378" s="89"/>
      <c r="F378" s="90"/>
      <c r="G378" s="117"/>
      <c r="H378" s="97"/>
      <c r="I378" s="119"/>
      <c r="J378" s="55" t="str">
        <f t="shared" si="10"/>
        <v>n/a</v>
      </c>
      <c r="K378" s="56" t="str">
        <f t="shared" si="11"/>
        <v>n/a</v>
      </c>
    </row>
    <row r="379" spans="1:11" hidden="1" x14ac:dyDescent="0.35">
      <c r="A379" s="52">
        <v>372</v>
      </c>
      <c r="B379" s="53">
        <v>372</v>
      </c>
      <c r="C379" s="104"/>
      <c r="D379" s="109"/>
      <c r="E379" s="89"/>
      <c r="F379" s="90"/>
      <c r="G379" s="117"/>
      <c r="H379" s="97"/>
      <c r="I379" s="119"/>
      <c r="J379" s="55" t="str">
        <f t="shared" si="10"/>
        <v>n/a</v>
      </c>
      <c r="K379" s="56" t="str">
        <f t="shared" si="11"/>
        <v>n/a</v>
      </c>
    </row>
    <row r="380" spans="1:11" hidden="1" x14ac:dyDescent="0.35">
      <c r="A380" s="52">
        <v>373</v>
      </c>
      <c r="B380" s="53">
        <v>373</v>
      </c>
      <c r="C380" s="104"/>
      <c r="D380" s="109"/>
      <c r="E380" s="89"/>
      <c r="F380" s="90"/>
      <c r="G380" s="117"/>
      <c r="H380" s="97"/>
      <c r="I380" s="119"/>
      <c r="J380" s="55" t="str">
        <f t="shared" si="10"/>
        <v>n/a</v>
      </c>
      <c r="K380" s="56" t="str">
        <f t="shared" si="11"/>
        <v>n/a</v>
      </c>
    </row>
    <row r="381" spans="1:11" hidden="1" x14ac:dyDescent="0.35">
      <c r="A381" s="52">
        <v>374</v>
      </c>
      <c r="B381" s="53">
        <v>374</v>
      </c>
      <c r="C381" s="104"/>
      <c r="D381" s="109"/>
      <c r="E381" s="89"/>
      <c r="F381" s="90"/>
      <c r="G381" s="117"/>
      <c r="H381" s="97"/>
      <c r="I381" s="119"/>
      <c r="J381" s="55" t="str">
        <f t="shared" si="10"/>
        <v>n/a</v>
      </c>
      <c r="K381" s="56" t="str">
        <f t="shared" si="11"/>
        <v>n/a</v>
      </c>
    </row>
    <row r="382" spans="1:11" hidden="1" x14ac:dyDescent="0.35">
      <c r="A382" s="52">
        <v>375</v>
      </c>
      <c r="B382" s="53">
        <v>375</v>
      </c>
      <c r="C382" s="104"/>
      <c r="D382" s="109"/>
      <c r="E382" s="89"/>
      <c r="F382" s="90"/>
      <c r="G382" s="117"/>
      <c r="H382" s="97"/>
      <c r="I382" s="119"/>
      <c r="J382" s="55" t="str">
        <f t="shared" si="10"/>
        <v>n/a</v>
      </c>
      <c r="K382" s="56" t="str">
        <f t="shared" si="11"/>
        <v>n/a</v>
      </c>
    </row>
    <row r="383" spans="1:11" hidden="1" x14ac:dyDescent="0.35">
      <c r="A383" s="52">
        <v>376</v>
      </c>
      <c r="B383" s="53">
        <v>376</v>
      </c>
      <c r="C383" s="104"/>
      <c r="D383" s="109"/>
      <c r="E383" s="89"/>
      <c r="F383" s="90"/>
      <c r="G383" s="117"/>
      <c r="H383" s="97"/>
      <c r="I383" s="119"/>
      <c r="J383" s="55" t="str">
        <f t="shared" si="10"/>
        <v>n/a</v>
      </c>
      <c r="K383" s="56" t="str">
        <f t="shared" si="11"/>
        <v>n/a</v>
      </c>
    </row>
    <row r="384" spans="1:11" hidden="1" x14ac:dyDescent="0.35">
      <c r="A384" s="52">
        <v>377</v>
      </c>
      <c r="B384" s="53">
        <v>377</v>
      </c>
      <c r="C384" s="104"/>
      <c r="D384" s="109"/>
      <c r="E384" s="89"/>
      <c r="F384" s="90"/>
      <c r="G384" s="117"/>
      <c r="H384" s="97"/>
      <c r="I384" s="119"/>
      <c r="J384" s="55" t="str">
        <f t="shared" si="10"/>
        <v>n/a</v>
      </c>
      <c r="K384" s="56" t="str">
        <f t="shared" si="11"/>
        <v>n/a</v>
      </c>
    </row>
    <row r="385" spans="1:11" hidden="1" x14ac:dyDescent="0.35">
      <c r="A385" s="52">
        <v>378</v>
      </c>
      <c r="B385" s="53">
        <v>378</v>
      </c>
      <c r="C385" s="104"/>
      <c r="D385" s="109"/>
      <c r="E385" s="89"/>
      <c r="F385" s="90"/>
      <c r="G385" s="117"/>
      <c r="H385" s="97"/>
      <c r="I385" s="119"/>
      <c r="J385" s="55" t="str">
        <f t="shared" si="10"/>
        <v>n/a</v>
      </c>
      <c r="K385" s="56" t="str">
        <f t="shared" si="11"/>
        <v>n/a</v>
      </c>
    </row>
    <row r="386" spans="1:11" hidden="1" x14ac:dyDescent="0.35">
      <c r="A386" s="52">
        <v>379</v>
      </c>
      <c r="B386" s="53">
        <v>379</v>
      </c>
      <c r="C386" s="104"/>
      <c r="D386" s="109"/>
      <c r="E386" s="89"/>
      <c r="F386" s="90"/>
      <c r="G386" s="117"/>
      <c r="H386" s="97"/>
      <c r="I386" s="119"/>
      <c r="J386" s="55" t="str">
        <f t="shared" si="10"/>
        <v>n/a</v>
      </c>
      <c r="K386" s="56" t="str">
        <f t="shared" si="11"/>
        <v>n/a</v>
      </c>
    </row>
    <row r="387" spans="1:11" hidden="1" x14ac:dyDescent="0.35">
      <c r="A387" s="52">
        <v>380</v>
      </c>
      <c r="B387" s="53">
        <v>380</v>
      </c>
      <c r="C387" s="104"/>
      <c r="D387" s="109"/>
      <c r="E387" s="89"/>
      <c r="F387" s="90"/>
      <c r="G387" s="117"/>
      <c r="H387" s="97"/>
      <c r="I387" s="119"/>
      <c r="J387" s="55" t="str">
        <f t="shared" si="10"/>
        <v>n/a</v>
      </c>
      <c r="K387" s="56" t="str">
        <f t="shared" si="11"/>
        <v>n/a</v>
      </c>
    </row>
    <row r="388" spans="1:11" hidden="1" x14ac:dyDescent="0.35">
      <c r="A388" s="52">
        <v>381</v>
      </c>
      <c r="B388" s="53">
        <v>381</v>
      </c>
      <c r="C388" s="104"/>
      <c r="D388" s="109"/>
      <c r="E388" s="89"/>
      <c r="F388" s="90"/>
      <c r="G388" s="117"/>
      <c r="H388" s="97"/>
      <c r="I388" s="119"/>
      <c r="J388" s="55" t="str">
        <f t="shared" si="10"/>
        <v>n/a</v>
      </c>
      <c r="K388" s="56" t="str">
        <f t="shared" si="11"/>
        <v>n/a</v>
      </c>
    </row>
    <row r="389" spans="1:11" hidden="1" x14ac:dyDescent="0.35">
      <c r="A389" s="52">
        <v>382</v>
      </c>
      <c r="B389" s="53">
        <v>382</v>
      </c>
      <c r="C389" s="104"/>
      <c r="D389" s="109"/>
      <c r="E389" s="89"/>
      <c r="F389" s="90"/>
      <c r="G389" s="117"/>
      <c r="H389" s="97"/>
      <c r="I389" s="119"/>
      <c r="J389" s="55" t="str">
        <f t="shared" si="10"/>
        <v>n/a</v>
      </c>
      <c r="K389" s="56" t="str">
        <f t="shared" si="11"/>
        <v>n/a</v>
      </c>
    </row>
    <row r="390" spans="1:11" hidden="1" x14ac:dyDescent="0.35">
      <c r="A390" s="52">
        <v>383</v>
      </c>
      <c r="B390" s="53">
        <v>383</v>
      </c>
      <c r="C390" s="104"/>
      <c r="D390" s="109"/>
      <c r="E390" s="89"/>
      <c r="F390" s="90"/>
      <c r="G390" s="117"/>
      <c r="H390" s="97"/>
      <c r="I390" s="119"/>
      <c r="J390" s="55" t="str">
        <f t="shared" si="10"/>
        <v>n/a</v>
      </c>
      <c r="K390" s="56" t="str">
        <f t="shared" si="11"/>
        <v>n/a</v>
      </c>
    </row>
    <row r="391" spans="1:11" hidden="1" x14ac:dyDescent="0.35">
      <c r="A391" s="52">
        <v>384</v>
      </c>
      <c r="B391" s="53">
        <v>384</v>
      </c>
      <c r="C391" s="105"/>
      <c r="D391" s="110"/>
      <c r="E391" s="58"/>
      <c r="F391" s="76"/>
      <c r="G391" s="59"/>
      <c r="H391" s="59"/>
      <c r="I391" s="54"/>
      <c r="J391" s="55" t="str">
        <f t="shared" si="10"/>
        <v>n/a</v>
      </c>
      <c r="K391" s="56" t="str">
        <f t="shared" si="11"/>
        <v>n/a</v>
      </c>
    </row>
    <row r="392" spans="1:11" hidden="1" x14ac:dyDescent="0.35">
      <c r="A392" s="52">
        <v>385</v>
      </c>
      <c r="B392" s="53">
        <v>385</v>
      </c>
      <c r="C392" s="105"/>
      <c r="D392" s="110"/>
      <c r="E392" s="58"/>
      <c r="F392" s="76"/>
      <c r="G392" s="59"/>
      <c r="H392" s="59"/>
      <c r="I392" s="54"/>
      <c r="J392" s="55" t="str">
        <f t="shared" ref="J392:J396" si="12">CONCATENATE(E392,K392)</f>
        <v>n/a</v>
      </c>
      <c r="K392" s="56" t="str">
        <f t="shared" si="11"/>
        <v>n/a</v>
      </c>
    </row>
    <row r="393" spans="1:11" hidden="1" x14ac:dyDescent="0.35">
      <c r="A393" s="52">
        <v>386</v>
      </c>
      <c r="B393" s="53">
        <v>386</v>
      </c>
      <c r="C393" s="105"/>
      <c r="D393" s="110"/>
      <c r="E393" s="58"/>
      <c r="F393" s="76"/>
      <c r="G393" s="59"/>
      <c r="H393" s="59"/>
      <c r="I393" s="54"/>
      <c r="J393" s="55" t="str">
        <f t="shared" si="12"/>
        <v>n/a</v>
      </c>
      <c r="K393" s="56" t="str">
        <f t="shared" ref="K393:K396" si="13">IF(E393="M",IF(F393&gt;=$O$8,$N$8,IF(F393&gt;=$O$9,$N$9,IF(F393&gt;=$O$10,$N$10,IF(F393&gt;=$O$11,$N$11,IF(F393&gt;=$O$12,$N$12,IF(F393&gt;=$O$13,$N$13,IF(F393&gt;=$O$14,$N$14,"n/a"))))))),IF(F393&gt;=$O$15,$N$15,IF(F393&gt;=$O$16,$N$16,IF(F393&gt;=$O$17,$N$17,IF(F393&gt;=$O$18,$N$18,IF(F393&gt;=$O$19,$N$19,IF(F393&gt;=$O$20,$N$20,IF(F393&gt;=$O$21,$N$21,"n/a"))))))))</f>
        <v>n/a</v>
      </c>
    </row>
    <row r="394" spans="1:11" hidden="1" x14ac:dyDescent="0.35">
      <c r="A394" s="52">
        <v>387</v>
      </c>
      <c r="B394" s="53">
        <v>387</v>
      </c>
      <c r="C394" s="105"/>
      <c r="D394" s="110"/>
      <c r="E394" s="58"/>
      <c r="F394" s="76"/>
      <c r="G394" s="59"/>
      <c r="H394" s="59"/>
      <c r="I394" s="54"/>
      <c r="J394" s="55" t="str">
        <f t="shared" si="12"/>
        <v>n/a</v>
      </c>
      <c r="K394" s="56" t="str">
        <f t="shared" si="13"/>
        <v>n/a</v>
      </c>
    </row>
    <row r="395" spans="1:11" hidden="1" x14ac:dyDescent="0.35">
      <c r="A395" s="52">
        <v>388</v>
      </c>
      <c r="B395" s="53">
        <v>388</v>
      </c>
      <c r="C395" s="105"/>
      <c r="D395" s="110"/>
      <c r="E395" s="58"/>
      <c r="F395" s="76"/>
      <c r="G395" s="59"/>
      <c r="H395" s="59"/>
      <c r="I395" s="54"/>
      <c r="J395" s="55" t="str">
        <f t="shared" si="12"/>
        <v>n/a</v>
      </c>
      <c r="K395" s="56" t="str">
        <f t="shared" si="13"/>
        <v>n/a</v>
      </c>
    </row>
    <row r="396" spans="1:11" hidden="1" x14ac:dyDescent="0.35">
      <c r="A396" s="52">
        <v>389</v>
      </c>
      <c r="B396" s="53">
        <v>389</v>
      </c>
      <c r="C396" s="105"/>
      <c r="D396" s="110"/>
      <c r="E396" s="58"/>
      <c r="F396" s="76"/>
      <c r="G396" s="59"/>
      <c r="H396" s="59"/>
      <c r="I396" s="54"/>
      <c r="J396" s="55" t="str">
        <f t="shared" si="12"/>
        <v>n/a</v>
      </c>
      <c r="K396" s="56" t="str">
        <f t="shared" si="13"/>
        <v>n/a</v>
      </c>
    </row>
    <row r="398" spans="1:11" x14ac:dyDescent="0.35">
      <c r="G398" s="61"/>
    </row>
    <row r="399" spans="1:11" x14ac:dyDescent="0.35">
      <c r="G399" s="61"/>
    </row>
    <row r="400" spans="1:11" x14ac:dyDescent="0.35">
      <c r="G400" s="61"/>
    </row>
    <row r="401" spans="7:7" x14ac:dyDescent="0.35">
      <c r="G401" s="61"/>
    </row>
    <row r="402" spans="7:7" x14ac:dyDescent="0.35">
      <c r="G402" s="61"/>
    </row>
    <row r="403" spans="7:7" x14ac:dyDescent="0.35">
      <c r="G403" s="61"/>
    </row>
    <row r="404" spans="7:7" x14ac:dyDescent="0.35">
      <c r="G404" s="61"/>
    </row>
    <row r="405" spans="7:7" x14ac:dyDescent="0.35">
      <c r="G405" s="61"/>
    </row>
  </sheetData>
  <autoFilter ref="B7:J396" xr:uid="{00000000-0009-0000-0000-000001000000}">
    <filterColumn colId="8">
      <filters>
        <filter val="M1 (2012 ir jaun.)"/>
      </filters>
    </filterColumn>
  </autoFilter>
  <mergeCells count="6">
    <mergeCell ref="M2:N2"/>
    <mergeCell ref="M3:N3"/>
    <mergeCell ref="M6:N6"/>
    <mergeCell ref="A1:J1"/>
    <mergeCell ref="A2:J2"/>
    <mergeCell ref="A4:K4"/>
  </mergeCells>
  <phoneticPr fontId="1" type="noConversion"/>
  <conditionalFormatting sqref="E8:E200">
    <cfRule type="cellIs" dxfId="4" priority="3" stopIfTrue="1" operator="equal">
      <formula>"m"</formula>
    </cfRule>
  </conditionalFormatting>
  <conditionalFormatting sqref="E203:E396">
    <cfRule type="cellIs" dxfId="3" priority="1" stopIfTrue="1" operator="equal">
      <formula>"m"</formula>
    </cfRule>
  </conditionalFormatting>
  <conditionalFormatting sqref="F8:F65">
    <cfRule type="cellIs" dxfId="2" priority="2" stopIfTrue="1" operator="greaterThan">
      <formula>TODAY()</formula>
    </cfRule>
  </conditionalFormatting>
  <conditionalFormatting sqref="F70 F72:F101 F124:F125 F131:F175 F203:F396">
    <cfRule type="cellIs" dxfId="1" priority="6" stopIfTrue="1" operator="greaterThan">
      <formula>TODAY()</formula>
    </cfRule>
  </conditionalFormatting>
  <conditionalFormatting sqref="F183:F200">
    <cfRule type="cellIs" dxfId="0" priority="38" stopIfTrue="1" operator="greaterThan">
      <formula>TODAY()</formula>
    </cfRule>
  </conditionalFormatting>
  <dataValidations count="4">
    <dataValidation type="list" allowBlank="1" showInputMessage="1" showErrorMessage="1" sqref="E203:E396 E8:E200" xr:uid="{00000000-0002-0000-0100-000000000000}">
      <formula1>$P$3:$P$6</formula1>
    </dataValidation>
    <dataValidation type="date" operator="greaterThan" allowBlank="1" showInputMessage="1" showErrorMessage="1" sqref="F5 F131:F175 F203:F65539 F7:F65 F70 F72:F101 F124:F125 F183:F200 F2:F3" xr:uid="{00000000-0002-0000-0100-000001000000}">
      <formula1>1</formula1>
    </dataValidation>
    <dataValidation type="list" allowBlank="1" showInputMessage="1" showErrorMessage="1" sqref="I282:I396" xr:uid="{00000000-0002-0000-0100-000002000000}">
      <formula1>$P$8:$P$16</formula1>
    </dataValidation>
    <dataValidation type="list" allowBlank="1" showInputMessage="1" showErrorMessage="1" sqref="I8:I219 I221:I281" xr:uid="{00000000-0002-0000-0100-000003000000}">
      <formula1>$P$8:$P$15</formula1>
    </dataValidation>
  </dataValidations>
  <hyperlinks>
    <hyperlink ref="D8" r:id="rId1" location="jump-8" display="https://www.lbma.lt/registracija/regadmin/main.php?meniu=dalyviai&amp;submeniu=sarasas&amp;sort=id&amp;id=118313 - jump-8" xr:uid="{187DBD03-50CA-432E-8879-8CB244ACC14D}"/>
    <hyperlink ref="D9" r:id="rId2" location="jump-7" display="https://www.lbma.lt/registracija/regadmin/main.php?meniu=dalyviai&amp;submeniu=sarasas&amp;sort=id&amp;id=118314 - jump-7" xr:uid="{1168AA78-5A13-47CE-9491-739A40FCA801}"/>
    <hyperlink ref="D10" r:id="rId3" location="jump-6" display="https://www.lbma.lt/registracija/regadmin/main.php?meniu=dalyviai&amp;submeniu=sarasas&amp;sort=id&amp;id=118315 - jump-6" xr:uid="{392C9214-F40F-4424-9648-A748ABE7C9A8}"/>
    <hyperlink ref="D11" r:id="rId4" location="jump-5" display="https://www.lbma.lt/registracija/regadmin/main.php?meniu=dalyviai&amp;submeniu=sarasas&amp;sort=id&amp;id=118316 - jump-5" xr:uid="{91800C82-5858-4907-9A51-97A61DB1EDA4}"/>
    <hyperlink ref="D12" r:id="rId5" location="jump-4" display="https://www.lbma.lt/registracija/regadmin/main.php?meniu=dalyviai&amp;submeniu=sarasas&amp;sort=id&amp;id=118317 - jump-4" xr:uid="{46A18C3A-7F11-4099-B360-C95E07816394}"/>
    <hyperlink ref="D13" r:id="rId6" location="jump-3" display="https://www.lbma.lt/registracija/regadmin/main.php?meniu=dalyviai&amp;submeniu=sarasas&amp;sort=id&amp;id=118318 - jump-3" xr:uid="{5E5FADF6-E2AA-4973-B1AE-597256C0034A}"/>
    <hyperlink ref="D14" r:id="rId7" location="jump-2" display="https://www.lbma.lt/registracija/regadmin/main.php?meniu=dalyviai&amp;submeniu=sarasas&amp;sort=id&amp;id=118320 - jump-2" xr:uid="{C2DADA07-A7A2-48A0-8ACF-1D41701ADD96}"/>
    <hyperlink ref="D16" r:id="rId8" location="jump0" display="https://www.lbma.lt/registracija/regadmin/main.php?meniu=dalyviai&amp;submeniu=sarasas&amp;sort=id&amp;id=118322 - jump0" xr:uid="{417C06B7-CE07-4B71-819A-A1A4ECC1DD65}"/>
    <hyperlink ref="D17" r:id="rId9" location="jump1" display="https://www.lbma.lt/registracija/regadmin/main.php?meniu=dalyviai&amp;submeniu=sarasas&amp;sort=id&amp;id=118323 - jump1" xr:uid="{0206DA09-9711-4568-B817-87D32D409687}"/>
    <hyperlink ref="D18" r:id="rId10" location="jump2" display="https://www.lbma.lt/registracija/regadmin/main.php?meniu=dalyviai&amp;submeniu=sarasas&amp;sort=id&amp;id=118324 - jump2" xr:uid="{95A53ECE-37C9-4DEF-80C7-8A8064035009}"/>
    <hyperlink ref="D19" r:id="rId11" location="jump3" display="https://www.lbma.lt/registracija/regadmin/main.php?meniu=dalyviai&amp;submeniu=sarasas&amp;sort=id&amp;id=118325 - jump3" xr:uid="{AC22A511-29B1-40DF-A812-05DEBDF8C96E}"/>
    <hyperlink ref="D20" r:id="rId12" location="jump4" display="https://www.lbma.lt/registracija/regadmin/main.php?meniu=dalyviai&amp;submeniu=sarasas&amp;sort=id&amp;id=118326 - jump4" xr:uid="{6A117EC0-C10C-4EE9-898D-51DC513F66AD}"/>
    <hyperlink ref="D21" r:id="rId13" location="jump5" display="https://www.lbma.lt/registracija/regadmin/main.php?meniu=dalyviai&amp;submeniu=sarasas&amp;sort=id&amp;id=118327 - jump5" xr:uid="{70381064-15BE-4CB7-BC81-AA88CB02C4B0}"/>
    <hyperlink ref="D22" r:id="rId14" location="jump6" display="https://www.lbma.lt/registracija/regadmin/main.php?meniu=dalyviai&amp;submeniu=sarasas&amp;sort=id&amp;id=118328 - jump6" xr:uid="{440F8787-6A38-4DDE-894A-8F6E073F6B05}"/>
    <hyperlink ref="D23" r:id="rId15" location="jump7" display="https://www.lbma.lt/registracija/regadmin/main.php?meniu=dalyviai&amp;submeniu=sarasas&amp;sort=id&amp;id=118329 - jump7" xr:uid="{BC07560E-9749-4E27-A93F-7AA9777A8FF4}"/>
    <hyperlink ref="D24" r:id="rId16" location="jump8" display="https://www.lbma.lt/registracija/regadmin/main.php?meniu=dalyviai&amp;submeniu=sarasas&amp;sort=id&amp;id=118330 - jump8" xr:uid="{9FF6A7F7-1B8C-47CE-BDA6-FB2F3469F2FA}"/>
    <hyperlink ref="D25" r:id="rId17" location="jump9" display="https://www.lbma.lt/registracija/regadmin/main.php?meniu=dalyviai&amp;submeniu=sarasas&amp;sort=id&amp;id=118331 - jump9" xr:uid="{B0929A1F-9DC5-400B-89B8-F90707D23606}"/>
    <hyperlink ref="D26" r:id="rId18" location="jump10" display="https://www.lbma.lt/registracija/regadmin/main.php?meniu=dalyviai&amp;submeniu=sarasas&amp;sort=id&amp;id=118332 - jump10" xr:uid="{26EF6614-4B58-47AE-8C77-ABB343628B98}"/>
    <hyperlink ref="D28" r:id="rId19" location="jump12" display="https://www.lbma.lt/registracija/regadmin/main.php?meniu=dalyviai&amp;submeniu=sarasas&amp;sort=id&amp;id=118334 - jump12" xr:uid="{B675B187-564C-41A1-ABBC-6D61B99010DE}"/>
    <hyperlink ref="D30" r:id="rId20" location="jump14" display="https://www.lbma.lt/registracija/regadmin/main.php?meniu=dalyviai&amp;submeniu=sarasas&amp;sort=id&amp;id=118336 - jump14" xr:uid="{B30F86CB-43E4-466A-858E-34806D687CFB}"/>
    <hyperlink ref="D32" r:id="rId21" location="jump16" display="https://www.lbma.lt/registracija/regadmin/main.php?meniu=dalyviai&amp;submeniu=sarasas&amp;sort=id&amp;id=118338 - jump16" xr:uid="{8414E23C-9D9F-4C5C-8D1A-4DA9C5CA1CCE}"/>
    <hyperlink ref="D33" r:id="rId22" location="jump17" display="https://www.lbma.lt/registracija/regadmin/main.php?meniu=dalyviai&amp;submeniu=sarasas&amp;sort=id&amp;id=118339 - jump17" xr:uid="{F7831581-9250-44C8-96C0-0C760DAFDC15}"/>
    <hyperlink ref="D34" r:id="rId23" location="jump18" display="https://www.lbma.lt/registracija/regadmin/main.php?meniu=dalyviai&amp;submeniu=sarasas&amp;sort=id&amp;id=118340 - jump18" xr:uid="{7F6A1CA7-58F8-4A18-A95B-B04B1F8B5755}"/>
    <hyperlink ref="D35" r:id="rId24" location="jump19" display="https://www.lbma.lt/registracija/regadmin/main.php?meniu=dalyviai&amp;submeniu=sarasas&amp;sort=id&amp;id=118341 - jump19" xr:uid="{26E4E683-3DA0-4904-89DB-BAACF3248137}"/>
    <hyperlink ref="D36" r:id="rId25" location="jump20" display="https://www.lbma.lt/registracija/regadmin/main.php?meniu=dalyviai&amp;submeniu=sarasas&amp;sort=id&amp;id=118342 - jump20" xr:uid="{572CB094-466B-495B-A3B5-2F4A62524595}"/>
    <hyperlink ref="D37" r:id="rId26" location="jump21" display="https://www.lbma.lt/registracija/regadmin/main.php?meniu=dalyviai&amp;submeniu=sarasas&amp;sort=id&amp;id=118343 - jump21" xr:uid="{A4D7A610-36E4-4A23-A803-03CCF88CE9F6}"/>
    <hyperlink ref="D38" r:id="rId27" location="jump22" display="https://www.lbma.lt/registracija/regadmin/main.php?meniu=dalyviai&amp;submeniu=sarasas&amp;sort=id&amp;id=118344 - jump22" xr:uid="{0D728CAC-AC01-43A0-949A-CCE98D7D0242}"/>
    <hyperlink ref="D39" r:id="rId28" location="jump23" display="https://www.lbma.lt/registracija/regadmin/main.php?meniu=dalyviai&amp;submeniu=sarasas&amp;sort=id&amp;id=118345 - jump23" xr:uid="{E13D7ED3-BDED-4230-95C7-79E00B44E1E3}"/>
    <hyperlink ref="D40" r:id="rId29" location="jump24" display="https://www.lbma.lt/registracija/regadmin/main.php?meniu=dalyviai&amp;submeniu=sarasas&amp;sort=id&amp;id=118346 - jump24" xr:uid="{441B2B44-051D-4183-BF80-0ECE37C88348}"/>
    <hyperlink ref="D41" r:id="rId30" location="jump25" display="https://www.lbma.lt/registracija/regadmin/main.php?meniu=dalyviai&amp;submeniu=sarasas&amp;sort=id&amp;id=118347 - jump25" xr:uid="{2E24A156-7018-40A2-BEE9-C10BB01517E9}"/>
    <hyperlink ref="D42" r:id="rId31" location="jump26" display="https://www.lbma.lt/registracija/regadmin/main.php?meniu=dalyviai&amp;submeniu=sarasas&amp;sort=id&amp;id=118348 - jump26" xr:uid="{F6AD2618-9EAD-4BC6-A342-82CFECD296E8}"/>
    <hyperlink ref="D43" r:id="rId32" location="jump27" display="https://www.lbma.lt/registracija/regadmin/main.php?meniu=dalyviai&amp;submeniu=sarasas&amp;sort=id&amp;id=118349 - jump27" xr:uid="{88E0A2DD-99F5-4ABE-919B-AAE0C257EB1C}"/>
    <hyperlink ref="D45" r:id="rId33" location="jump29" display="https://www.lbma.lt/registracija/regadmin/main.php?meniu=dalyviai&amp;submeniu=sarasas&amp;sort=id&amp;id=118351 - jump29" xr:uid="{C533C1D5-C42D-4C36-A05B-8090DEF65518}"/>
    <hyperlink ref="D46" r:id="rId34" location="jump30" display="https://www.lbma.lt/registracija/regadmin/main.php?meniu=dalyviai&amp;submeniu=sarasas&amp;sort=id&amp;id=118352 - jump30" xr:uid="{964211B3-B219-4020-A0CD-3AA0BB7CC54B}"/>
    <hyperlink ref="D47" r:id="rId35" location="jump31" display="https://www.lbma.lt/registracija/regadmin/main.php?meniu=dalyviai&amp;submeniu=sarasas&amp;sort=id&amp;id=118353 - jump31" xr:uid="{73A8A024-8ED7-43E2-8F29-92A1236288B4}"/>
    <hyperlink ref="D48" r:id="rId36" location="jump32" display="https://www.lbma.lt/registracija/regadmin/main.php?meniu=dalyviai&amp;submeniu=sarasas&amp;sort=id&amp;id=118354 - jump32" xr:uid="{607A53EC-5D0B-4C32-B857-6016EE385A93}"/>
    <hyperlink ref="D49" r:id="rId37" location="jump33" display="https://www.lbma.lt/registracija/regadmin/main.php?meniu=dalyviai&amp;submeniu=sarasas&amp;sort=id&amp;id=118355 - jump33" xr:uid="{44C5704B-D425-4FFA-86B4-9C8486858168}"/>
    <hyperlink ref="D50" r:id="rId38" location="jump34" display="https://www.lbma.lt/registracija/regadmin/main.php?meniu=dalyviai&amp;submeniu=sarasas&amp;sort=id&amp;id=118356 - jump34" xr:uid="{829321D2-2A06-428D-A855-7101A3193C77}"/>
    <hyperlink ref="D52" r:id="rId39" location="jump36" display="https://www.lbma.lt/registracija/regadmin/main.php?meniu=dalyviai&amp;submeniu=sarasas&amp;sort=id&amp;id=118358 - jump36" xr:uid="{D65F693C-8400-47CC-83D8-EDCE6CD2ADDA}"/>
    <hyperlink ref="D53" r:id="rId40" location="jump37" display="https://www.lbma.lt/registracija/regadmin/main.php?meniu=dalyviai&amp;submeniu=sarasas&amp;sort=id&amp;id=118359 - jump37" xr:uid="{BDA6BC78-488B-46DA-B016-70DADFFD4591}"/>
    <hyperlink ref="D54" r:id="rId41" location="jump38" display="https://www.lbma.lt/registracija/regadmin/main.php?meniu=dalyviai&amp;submeniu=sarasas&amp;sort=id&amp;id=118360 - jump38" xr:uid="{69EA83C0-2782-41CC-A52C-9B5F4E35015C}"/>
    <hyperlink ref="D55" r:id="rId42" location="jump39" display="https://www.lbma.lt/registracija/regadmin/main.php?meniu=dalyviai&amp;submeniu=sarasas&amp;sort=id&amp;id=118361 - jump39" xr:uid="{4E37FAC3-270D-4625-8201-CF22D7A52B46}"/>
    <hyperlink ref="D56" r:id="rId43" location="jump40" display="https://www.lbma.lt/registracija/regadmin/main.php?meniu=dalyviai&amp;submeniu=sarasas&amp;sort=id&amp;id=118362 - jump40" xr:uid="{A1ED77BF-1E5F-45F5-BE20-6F8F8B38F91C}"/>
    <hyperlink ref="D57" r:id="rId44" location="jump41" display="https://www.lbma.lt/registracija/regadmin/main.php?meniu=dalyviai&amp;submeniu=sarasas&amp;sort=id&amp;id=118363 - jump41" xr:uid="{53A8351D-0CFA-490C-A96C-A147B86D8B95}"/>
    <hyperlink ref="D58" r:id="rId45" location="jump42" display="https://www.lbma.lt/registracija/regadmin/main.php?meniu=dalyviai&amp;submeniu=sarasas&amp;sort=id&amp;id=118364 - jump42" xr:uid="{D58AB951-9F93-4BEB-8EF7-84FBE00550A3}"/>
    <hyperlink ref="D59" r:id="rId46" location="jump43" display="https://www.lbma.lt/registracija/regadmin/main.php?meniu=dalyviai&amp;submeniu=sarasas&amp;sort=id&amp;id=118365 - jump43" xr:uid="{25F35C3E-8B32-4B80-AE5E-B5982F14147A}"/>
    <hyperlink ref="D60" r:id="rId47" location="jump44" display="https://www.lbma.lt/registracija/regadmin/main.php?meniu=dalyviai&amp;submeniu=sarasas&amp;sort=id&amp;id=118366 - jump44" xr:uid="{EE5C8392-0991-4276-B882-DE98496AEE93}"/>
    <hyperlink ref="D61" r:id="rId48" location="jump45" display="https://www.lbma.lt/registracija/regadmin/main.php?meniu=dalyviai&amp;submeniu=sarasas&amp;sort=id&amp;id=118367 - jump45" xr:uid="{F5E2EEF4-C2E9-4F83-BE64-A3164AB3C3A6}"/>
    <hyperlink ref="D62" r:id="rId49" location="jump46" display="https://www.lbma.lt/registracija/regadmin/main.php?meniu=dalyviai&amp;submeniu=sarasas&amp;sort=id&amp;id=118368 - jump46" xr:uid="{E6A4827F-BB11-4F88-BB09-469A1659112B}"/>
    <hyperlink ref="D64" r:id="rId50" location="jump48" display="https://www.lbma.lt/registracija/regadmin/main.php?meniu=dalyviai&amp;submeniu=sarasas&amp;sort=id&amp;id=118370 - jump48" xr:uid="{9DCE0093-CE11-4A33-B25D-2F1131C1117A}"/>
    <hyperlink ref="D65" r:id="rId51" location="jump49" display="https://www.lbma.lt/registracija/regadmin/main.php?meniu=dalyviai&amp;submeniu=sarasas&amp;sort=id&amp;id=118371 - jump49" xr:uid="{995B6F48-01F8-4890-A754-12A5CA4D9C2F}"/>
    <hyperlink ref="D66" r:id="rId52" location="jump50" display="https://www.lbma.lt/registracija/regadmin/main.php?meniu=dalyviai&amp;submeniu=sarasas&amp;sort=id&amp;id=118372 - jump50" xr:uid="{4B202FDE-AA2D-4AE4-8E36-E4DB6F1776DF}"/>
    <hyperlink ref="D67" r:id="rId53" location="jump51" display="https://www.lbma.lt/registracija/regadmin/main.php?meniu=dalyviai&amp;submeniu=sarasas&amp;sort=id&amp;id=118373 - jump51" xr:uid="{7BDE5263-61A3-404E-ADFB-8B0A6C6A6AB8}"/>
    <hyperlink ref="D68" r:id="rId54" location="jump52" display="https://www.lbma.lt/registracija/regadmin/main.php?meniu=dalyviai&amp;submeniu=sarasas&amp;sort=id&amp;id=118374 - jump52" xr:uid="{9132C2D5-0510-4A33-9CFF-06C444B61238}"/>
    <hyperlink ref="D69" r:id="rId55" location="jump53" display="https://www.lbma.lt/registracija/regadmin/main.php?meniu=dalyviai&amp;submeniu=sarasas&amp;sort=id&amp;id=118375 - jump53" xr:uid="{B718EF8B-6A1B-40A0-A7F9-3C53A021A70F}"/>
    <hyperlink ref="D70" r:id="rId56" location="jump54" display="https://www.lbma.lt/registracija/regadmin/main.php?meniu=dalyviai&amp;submeniu=sarasas&amp;sort=id&amp;id=118376 - jump54" xr:uid="{A52FF210-6C8F-43D7-90DB-BBFE34DF6D8E}"/>
    <hyperlink ref="D72" r:id="rId57" location="jump56" display="https://www.lbma.lt/registracija/regadmin/main.php?meniu=dalyviai&amp;submeniu=sarasas&amp;sort=id&amp;id=118378 - jump56" xr:uid="{7763147E-840C-429C-981E-54990A100DDE}"/>
    <hyperlink ref="D73" r:id="rId58" location="jump57" display="https://www.lbma.lt/registracija/regadmin/main.php?meniu=dalyviai&amp;submeniu=sarasas&amp;sort=id&amp;id=118379 - jump57" xr:uid="{D77056C5-CAC1-4296-A26A-8FC0E36A67EF}"/>
    <hyperlink ref="D74" r:id="rId59" location="jump58" display="https://www.lbma.lt/registracija/regadmin/main.php?meniu=dalyviai&amp;submeniu=sarasas&amp;sort=id&amp;id=118380 - jump58" xr:uid="{24F0C449-F5CB-47C8-A07D-9C8D3BCE1A73}"/>
    <hyperlink ref="D75" r:id="rId60" location="jump59" display="https://www.lbma.lt/registracija/regadmin/main.php?meniu=dalyviai&amp;submeniu=sarasas&amp;sort=id&amp;id=118381 - jump59" xr:uid="{D51147BA-5B22-4DFC-A2D1-405BEB82BEDB}"/>
    <hyperlink ref="D76" r:id="rId61" location="jump60" display="https://www.lbma.lt/registracija/regadmin/main.php?meniu=dalyviai&amp;submeniu=sarasas&amp;sort=id&amp;id=118382 - jump60" xr:uid="{8E78C625-5D03-463D-8398-1EA6DE4294E0}"/>
    <hyperlink ref="D77" r:id="rId62" location="jump61" display="https://www.lbma.lt/registracija/regadmin/main.php?meniu=dalyviai&amp;submeniu=sarasas&amp;sort=id&amp;id=118383 - jump61" xr:uid="{E1306965-9716-467A-ACF6-4224A6AB77A6}"/>
    <hyperlink ref="D78" r:id="rId63" location="jump62" display="https://www.lbma.lt/registracija/regadmin/main.php?meniu=dalyviai&amp;submeniu=sarasas&amp;sort=id&amp;id=118384 - jump62" xr:uid="{25DCC80F-3F17-49A8-8BDC-5DB0233E81BA}"/>
    <hyperlink ref="D79" r:id="rId64" location="jump63" display="https://www.lbma.lt/registracija/regadmin/main.php?meniu=dalyviai&amp;submeniu=sarasas&amp;sort=id&amp;id=118385 - jump63" xr:uid="{551F2475-C404-4D9A-A7C2-2A235A11A920}"/>
    <hyperlink ref="D80" r:id="rId65" location="jump64" display="https://www.lbma.lt/registracija/regadmin/main.php?meniu=dalyviai&amp;submeniu=sarasas&amp;sort=id&amp;id=118386 - jump64" xr:uid="{D88543CB-08E9-4925-9E6C-0B35AE7D1577}"/>
    <hyperlink ref="D81" r:id="rId66" location="jump65" display="https://www.lbma.lt/registracija/regadmin/main.php?meniu=dalyviai&amp;submeniu=sarasas&amp;sort=id&amp;id=118387 - jump65" xr:uid="{065956E9-7A3A-4B25-A52E-74937AC01B28}"/>
    <hyperlink ref="D82" r:id="rId67" location="jump66" display="https://www.lbma.lt/registracija/regadmin/main.php?meniu=dalyviai&amp;submeniu=sarasas&amp;sort=id&amp;id=118388 - jump66" xr:uid="{8EF07FF6-1F28-43D0-BFDA-2A1B2180C58C}"/>
    <hyperlink ref="D83" r:id="rId68" location="jump67" display="https://www.lbma.lt/registracija/regadmin/main.php?meniu=dalyviai&amp;submeniu=sarasas&amp;sort=id&amp;id=118389 - jump67" xr:uid="{A90DF4D0-E8B7-4CFC-A870-A1B4DFFC18E2}"/>
    <hyperlink ref="D84" r:id="rId69" location="jump68" display="https://www.lbma.lt/registracija/regadmin/main.php?meniu=dalyviai&amp;submeniu=sarasas&amp;sort=id&amp;id=118390 - jump68" xr:uid="{C7FFEE68-4E2F-43B7-B02D-6732CAC58B96}"/>
    <hyperlink ref="D85" r:id="rId70" location="jump69" display="https://www.lbma.lt/registracija/regadmin/main.php?meniu=dalyviai&amp;submeniu=sarasas&amp;sort=id&amp;id=118391 - jump69" xr:uid="{A70438EF-0CA3-4F5F-B970-4F59822F7309}"/>
    <hyperlink ref="D86" r:id="rId71" location="jump70" display="https://www.lbma.lt/registracija/regadmin/main.php?meniu=dalyviai&amp;submeniu=sarasas&amp;sort=id&amp;id=118392 - jump70" xr:uid="{86E402D1-CAB7-421A-AA0E-B6E8FADE31ED}"/>
    <hyperlink ref="D87" r:id="rId72" location="jump71" display="https://www.lbma.lt/registracija/regadmin/main.php?meniu=dalyviai&amp;submeniu=sarasas&amp;sort=id&amp;id=118393 - jump71" xr:uid="{342129E8-2AD5-4284-9269-75AFFE609EBA}"/>
    <hyperlink ref="D88" r:id="rId73" location="jump72" display="https://www.lbma.lt/registracija/regadmin/main.php?meniu=dalyviai&amp;submeniu=sarasas&amp;sort=id&amp;id=118394 - jump72" xr:uid="{6D1320E3-D402-4861-80D8-04980C3550D9}"/>
    <hyperlink ref="D89" r:id="rId74" location="jump73" display="https://www.lbma.lt/registracija/regadmin/main.php?meniu=dalyviai&amp;submeniu=sarasas&amp;sort=id&amp;id=118395 - jump73" xr:uid="{C23724C0-9FB8-460D-9960-C11A43374379}"/>
    <hyperlink ref="D90" r:id="rId75" location="jump74" display="https://www.lbma.lt/registracija/regadmin/main.php?meniu=dalyviai&amp;submeniu=sarasas&amp;sort=id&amp;id=118396 - jump74" xr:uid="{7E83314D-EFA3-4CBD-B0BA-FD7CA35DF4B2}"/>
    <hyperlink ref="D91" r:id="rId76" location="jump75" display="https://www.lbma.lt/registracija/regadmin/main.php?meniu=dalyviai&amp;submeniu=sarasas&amp;sort=id&amp;id=118397 - jump75" xr:uid="{9994A7C3-508E-4241-9C6A-B4517DE4A101}"/>
    <hyperlink ref="D92" r:id="rId77" location="jump76" display="https://www.lbma.lt/registracija/regadmin/main.php?meniu=dalyviai&amp;submeniu=sarasas&amp;sort=id&amp;id=118398 - jump76" xr:uid="{E6E12C6A-C7BE-48D6-AC85-27B636F9A317}"/>
    <hyperlink ref="D93" r:id="rId78" location="jump77" display="https://www.lbma.lt/registracija/regadmin/main.php?meniu=dalyviai&amp;submeniu=sarasas&amp;sort=id&amp;id=118399 - jump77" xr:uid="{494AE9BB-9329-4B58-87C2-5BBD3677F211}"/>
    <hyperlink ref="D94" r:id="rId79" location="jump78" display="https://www.lbma.lt/registracija/regadmin/main.php?meniu=dalyviai&amp;submeniu=sarasas&amp;sort=id&amp;id=118400 - jump78" xr:uid="{789BDF80-0D33-4C45-B567-B2D7FC269CD3}"/>
    <hyperlink ref="D95" r:id="rId80" location="jump79" display="https://www.lbma.lt/registracija/regadmin/main.php?meniu=dalyviai&amp;submeniu=sarasas&amp;sort=id&amp;id=118401 - jump79" xr:uid="{B9AC117F-660E-44AF-8248-8503F82D4B12}"/>
    <hyperlink ref="D96" r:id="rId81" location="jump80" display="https://www.lbma.lt/registracija/regadmin/main.php?meniu=dalyviai&amp;submeniu=sarasas&amp;sort=id&amp;id=118402 - jump80" xr:uid="{C1970BD7-8361-4F71-B3BC-4A5ABEB9C6FA}"/>
    <hyperlink ref="D97" r:id="rId82" location="jump81" display="https://www.lbma.lt/registracija/regadmin/main.php?meniu=dalyviai&amp;submeniu=sarasas&amp;sort=id&amp;id=118403 - jump81" xr:uid="{A656FB19-3FFB-4FF7-98D6-AFD8E2514D05}"/>
    <hyperlink ref="D98" r:id="rId83" location="jump82" display="https://www.lbma.lt/registracija/regadmin/main.php?meniu=dalyviai&amp;submeniu=sarasas&amp;sort=id&amp;id=118404 - jump82" xr:uid="{3745E031-06FE-42C2-AEB2-75730804B2CE}"/>
    <hyperlink ref="D99" r:id="rId84" location="jump83" display="https://www.lbma.lt/registracija/regadmin/main.php?meniu=dalyviai&amp;submeniu=sarasas&amp;sort=id&amp;id=118405 - jump83" xr:uid="{024BE7DF-7F29-44FB-A95D-CF1BAF6BC7F7}"/>
    <hyperlink ref="D100" r:id="rId85" location="jump84" display="https://www.lbma.lt/registracija/regadmin/main.php?meniu=dalyviai&amp;submeniu=sarasas&amp;sort=id&amp;id=118406 - jump84" xr:uid="{D1DCFE52-7FF2-4C60-B69C-18F04366931D}"/>
    <hyperlink ref="D101" r:id="rId86" location="jump85" display="https://www.lbma.lt/registracija/regadmin/main.php?meniu=dalyviai&amp;submeniu=sarasas&amp;sort=id&amp;id=118407 - jump85" xr:uid="{E4A35D6E-B0C9-4A66-B78E-AB8F7ECAFF04}"/>
    <hyperlink ref="D103" r:id="rId87" location="jump87" display="https://www.lbma.lt/registracija/regadmin/main.php?meniu=dalyviai&amp;submeniu=sarasas&amp;sort=id&amp;id=118409 - jump87" xr:uid="{F77783DE-7F41-4B0C-BA7F-BF03827731E5}"/>
    <hyperlink ref="D104" r:id="rId88" location="jump88" display="https://www.lbma.lt/registracija/regadmin/main.php?meniu=dalyviai&amp;submeniu=sarasas&amp;sort=id&amp;id=118410 - jump88" xr:uid="{F7EFDF6C-5D1B-4BE0-B937-58BBD8E4D9FC}"/>
    <hyperlink ref="D105" r:id="rId89" location="jump89" display="https://www.lbma.lt/registracija/regadmin/main.php?meniu=dalyviai&amp;submeniu=sarasas&amp;sort=id&amp;id=118411 - jump89" xr:uid="{BDE07C8C-9F7C-4B1D-B6ED-20792786B1A5}"/>
    <hyperlink ref="D106" r:id="rId90" location="jump90" display="https://www.lbma.lt/registracija/regadmin/main.php?meniu=dalyviai&amp;submeniu=sarasas&amp;sort=id&amp;id=118412 - jump90" xr:uid="{CAB80D0A-5C11-429F-A446-1516105909E2}"/>
    <hyperlink ref="D107" r:id="rId91" location="jump91" display="https://www.lbma.lt/registracija/regadmin/main.php?meniu=dalyviai&amp;submeniu=sarasas&amp;sort=id&amp;id=118413 - jump91" xr:uid="{87331932-4564-453A-8309-4097A762E0AC}"/>
    <hyperlink ref="D108" r:id="rId92" location="jump92" display="https://www.lbma.lt/registracija/regadmin/main.php?meniu=dalyviai&amp;submeniu=sarasas&amp;sort=id&amp;id=118414 - jump92" xr:uid="{6596FFA5-914D-4B5C-B78E-452503DA5C26}"/>
    <hyperlink ref="D109" r:id="rId93" location="jump93" display="https://www.lbma.lt/registracija/regadmin/main.php?meniu=dalyviai&amp;submeniu=sarasas&amp;sort=id&amp;id=118415 - jump93" xr:uid="{0613A9A6-C12E-4739-A61B-876F4711D499}"/>
    <hyperlink ref="D110" r:id="rId94" location="jump94" display="https://www.lbma.lt/registracija/regadmin/main.php?meniu=dalyviai&amp;submeniu=sarasas&amp;sort=id&amp;id=118416 - jump94" xr:uid="{9AA5B41C-05C1-4537-88EE-ACE1C4140FEB}"/>
    <hyperlink ref="D111" r:id="rId95" location="jump95" display="https://www.lbma.lt/registracija/regadmin/main.php?meniu=dalyviai&amp;submeniu=sarasas&amp;sort=id&amp;id=118417 - jump95" xr:uid="{52AEB618-99DA-4FE9-891B-EAC6DDF5ECC4}"/>
    <hyperlink ref="D112" r:id="rId96" location="jump96" display="https://www.lbma.lt/registracija/regadmin/main.php?meniu=dalyviai&amp;submeniu=sarasas&amp;sort=id&amp;id=118418 - jump96" xr:uid="{AEB90549-8078-47E2-81A0-E35B6C5128D7}"/>
    <hyperlink ref="D113" r:id="rId97" location="jump97" display="https://www.lbma.lt/registracija/regadmin/main.php?meniu=dalyviai&amp;submeniu=sarasas&amp;sort=id&amp;id=118419 - jump97" xr:uid="{BA56FF2E-87B9-4402-8A74-26EFA6E1961F}"/>
    <hyperlink ref="D114" r:id="rId98" location="jump98" display="https://www.lbma.lt/registracija/regadmin/main.php?meniu=dalyviai&amp;submeniu=sarasas&amp;sort=id&amp;id=118420 - jump98" xr:uid="{E5EBBCD2-5F0A-4C0A-838F-CF96B97F02F9}"/>
    <hyperlink ref="D115" r:id="rId99" location="jump99" display="https://www.lbma.lt/registracija/regadmin/main.php?meniu=dalyviai&amp;submeniu=sarasas&amp;sort=id&amp;id=118421 - jump99" xr:uid="{84752AFE-6EA8-4C0A-B38F-BFDABDF67FA1}"/>
    <hyperlink ref="D116" r:id="rId100" location="jump100" display="https://www.lbma.lt/registracija/regadmin/main.php?meniu=dalyviai&amp;submeniu=sarasas&amp;sort=id&amp;id=118422 - jump100" xr:uid="{959DE35C-961F-436A-904B-78911A3520F2}"/>
    <hyperlink ref="D117" r:id="rId101" location="jump101" display="https://www.lbma.lt/registracija/regadmin/main.php?meniu=dalyviai&amp;submeniu=sarasas&amp;sort=id&amp;id=118423 - jump101" xr:uid="{B5163825-A107-49EC-AE72-A6840E97B1FD}"/>
    <hyperlink ref="D118" r:id="rId102" location="jump102" display="https://www.lbma.lt/registracija/regadmin/main.php?meniu=dalyviai&amp;submeniu=sarasas&amp;sort=id&amp;id=118424 - jump102" xr:uid="{211445EA-09F0-497A-947A-E02BA30E4194}"/>
    <hyperlink ref="D119" r:id="rId103" location="jump103" display="https://www.lbma.lt/registracija/regadmin/main.php?meniu=dalyviai&amp;submeniu=sarasas&amp;sort=id&amp;id=118425 - jump103" xr:uid="{ECB865E1-D5BD-4F2B-B67F-BC6DD87D31DC}"/>
    <hyperlink ref="D120" r:id="rId104" location="jump104" display="https://www.lbma.lt/registracija/regadmin/main.php?meniu=dalyviai&amp;submeniu=sarasas&amp;sort=id&amp;id=118426 - jump104" xr:uid="{598F8F97-83B8-41AA-BEC0-B4FE245294AD}"/>
    <hyperlink ref="D121" r:id="rId105" location="jump105" display="https://www.lbma.lt/registracija/regadmin/main.php?meniu=dalyviai&amp;submeniu=sarasas&amp;sort=id&amp;id=118427 - jump105" xr:uid="{EB3E7610-3E40-44D8-89EB-520BE49F8D47}"/>
    <hyperlink ref="D122" r:id="rId106" location="jump106" display="https://www.lbma.lt/registracija/regadmin/main.php?meniu=dalyviai&amp;submeniu=sarasas&amp;sort=id&amp;id=118428 - jump106" xr:uid="{FEA4A4A5-83E9-4BE2-9953-91A5DE1DC4FF}"/>
    <hyperlink ref="D123" r:id="rId107" location="jump107" display="https://www.lbma.lt/registracija/regadmin/main.php?meniu=dalyviai&amp;submeniu=sarasas&amp;sort=id&amp;id=118429 - jump107" xr:uid="{49E79A14-73E6-419E-B785-CD370B841A61}"/>
    <hyperlink ref="D124" r:id="rId108" location="jump108" display="https://www.lbma.lt/registracija/regadmin/main.php?meniu=dalyviai&amp;submeniu=sarasas&amp;sort=id&amp;id=118430 - jump108" xr:uid="{3135851F-6338-438F-96D9-8F972B6D5800}"/>
    <hyperlink ref="D125" r:id="rId109" location="jump109" display="https://www.lbma.lt/registracija/regadmin/main.php?meniu=dalyviai&amp;submeniu=sarasas&amp;sort=id&amp;id=118431 - jump109" xr:uid="{6BE34D99-8F03-4D39-8C95-775ED65948BE}"/>
    <hyperlink ref="D126" r:id="rId110" location="jump110" display="https://www.lbma.lt/registracija/regadmin/main.php?meniu=dalyviai&amp;submeniu=sarasas&amp;sort=id&amp;id=118432 - jump110" xr:uid="{FCD6433B-051B-4A6E-B1A2-5080EA78F59E}"/>
    <hyperlink ref="D127" r:id="rId111" location="jump111" display="https://www.lbma.lt/registracija/regadmin/main.php?meniu=dalyviai&amp;submeniu=sarasas&amp;sort=id&amp;id=118433 - jump111" xr:uid="{8C7CCA1E-8CA4-4630-82AC-2A0222C2B990}"/>
    <hyperlink ref="D128" r:id="rId112" location="jump112" display="https://www.lbma.lt/registracija/regadmin/main.php?meniu=dalyviai&amp;submeniu=sarasas&amp;sort=id&amp;id=118434 - jump112" xr:uid="{B866C7EC-7F03-45C4-A2FC-D012A3B93E4F}"/>
    <hyperlink ref="D129" r:id="rId113" location="jump113" display="https://www.lbma.lt/registracija/regadmin/main.php?meniu=dalyviai&amp;submeniu=sarasas&amp;sort=id&amp;id=118435 - jump113" xr:uid="{DA4AD545-2994-446B-8CDB-2ABC2B45EF88}"/>
    <hyperlink ref="D130" r:id="rId114" location="jump114" display="https://www.lbma.lt/registracija/regadmin/main.php?meniu=dalyviai&amp;submeniu=sarasas&amp;sort=id&amp;id=118436 - jump114" xr:uid="{A00C0DE5-83B9-4BCD-980D-D0F39FC73128}"/>
    <hyperlink ref="D131" r:id="rId115" location="jump115" display="https://www.lbma.lt/registracija/regadmin/main.php?meniu=dalyviai&amp;submeniu=sarasas&amp;sort=id&amp;id=118437 - jump115" xr:uid="{5F52C286-4A8A-40F5-A814-1FA3C931FB11}"/>
    <hyperlink ref="D132" r:id="rId116" location="jump116" display="https://www.lbma.lt/registracija/regadmin/main.php?meniu=dalyviai&amp;submeniu=sarasas&amp;sort=id&amp;id=118438 - jump116" xr:uid="{3F2A34C1-F72A-49FD-9B59-775BF36BE4F5}"/>
    <hyperlink ref="D133" r:id="rId117" location="jump117" display="https://www.lbma.lt/registracija/regadmin/main.php?meniu=dalyviai&amp;submeniu=sarasas&amp;sort=id&amp;id=118439 - jump117" xr:uid="{FD9A975E-C315-4F90-879C-E91309B7FC71}"/>
    <hyperlink ref="D134" r:id="rId118" location="jump118" display="https://www.lbma.lt/registracija/regadmin/main.php?meniu=dalyviai&amp;submeniu=sarasas&amp;sort=id&amp;id=118440 - jump118" xr:uid="{E075E32A-6C19-4023-897E-52B4DEE601D1}"/>
    <hyperlink ref="D135" r:id="rId119" location="jump119" display="https://www.lbma.lt/registracija/regadmin/main.php?meniu=dalyviai&amp;submeniu=sarasas&amp;sort=id&amp;id=118441 - jump119" xr:uid="{678B140F-E73F-402C-9499-391746592E49}"/>
    <hyperlink ref="D136" r:id="rId120" location="jump120" display="https://www.lbma.lt/registracija/regadmin/main.php?meniu=dalyviai&amp;submeniu=sarasas&amp;sort=id&amp;id=118442 - jump120" xr:uid="{1501B750-ACD7-46D6-8142-DAC97C50011C}"/>
    <hyperlink ref="D137" r:id="rId121" location="jump121" display="https://www.lbma.lt/registracija/regadmin/main.php?meniu=dalyviai&amp;submeniu=sarasas&amp;sort=id&amp;id=118443 - jump121" xr:uid="{20875864-DA27-42ED-AC71-59DB5894E0A3}"/>
    <hyperlink ref="D138" r:id="rId122" location="jump122" display="https://www.lbma.lt/registracija/regadmin/main.php?meniu=dalyviai&amp;submeniu=sarasas&amp;sort=id&amp;id=118444 - jump122" xr:uid="{85AA27C9-1AC8-45C1-B5C0-C9C40B394133}"/>
    <hyperlink ref="D139" r:id="rId123" location="jump123" display="https://www.lbma.lt/registracija/regadmin/main.php?meniu=dalyviai&amp;submeniu=sarasas&amp;sort=id&amp;id=118445 - jump123" xr:uid="{2EE26EE9-269C-4CBE-9686-FD6061FA66D4}"/>
    <hyperlink ref="D140" r:id="rId124" location="jump124" display="https://www.lbma.lt/registracija/regadmin/main.php?meniu=dalyviai&amp;submeniu=sarasas&amp;sort=id&amp;id=118446 - jump124" xr:uid="{11B0F4CD-1A38-4C1B-97EE-59E5784AB791}"/>
    <hyperlink ref="D141" r:id="rId125" location="jump125" display="https://www.lbma.lt/registracija/regadmin/main.php?meniu=dalyviai&amp;submeniu=sarasas&amp;sort=id&amp;id=118447 - jump125" xr:uid="{0C76A2F3-651D-46B3-95D2-125D8F604E87}"/>
    <hyperlink ref="D142" r:id="rId126" location="jump126" display="https://www.lbma.lt/registracija/regadmin/main.php?meniu=dalyviai&amp;submeniu=sarasas&amp;sort=id&amp;id=118448 - jump126" xr:uid="{1129522B-7207-4DFA-A97B-2A6F5EEF549E}"/>
    <hyperlink ref="D143" r:id="rId127" location="jump127" display="https://www.lbma.lt/registracija/regadmin/main.php?meniu=dalyviai&amp;submeniu=sarasas&amp;sort=id&amp;id=118449 - jump127" xr:uid="{FC7E6CAF-3148-48DF-93EB-877CFD0FC0BB}"/>
    <hyperlink ref="D144" r:id="rId128" location="jump128" display="https://www.lbma.lt/registracija/regadmin/main.php?meniu=dalyviai&amp;submeniu=sarasas&amp;sort=id&amp;id=118450 - jump128" xr:uid="{E0009B07-CFB7-46CB-9CE7-BD8C0C1DB1D3}"/>
    <hyperlink ref="D145" r:id="rId129" location="jump129" display="https://www.lbma.lt/registracija/regadmin/main.php?meniu=dalyviai&amp;submeniu=sarasas&amp;sort=id&amp;id=118451 - jump129" xr:uid="{DEEAF699-2830-419C-B416-DA9067A60AD9}"/>
    <hyperlink ref="D146" r:id="rId130" location="jump130" display="https://www.lbma.lt/registracija/regadmin/main.php?meniu=dalyviai&amp;submeniu=sarasas&amp;sort=id&amp;id=118452 - jump130" xr:uid="{594BBE71-8BFE-42E3-92B3-CDE6BE013974}"/>
    <hyperlink ref="D147" r:id="rId131" location="jump131" display="https://www.lbma.lt/registracija/regadmin/main.php?meniu=dalyviai&amp;submeniu=sarasas&amp;sort=id&amp;id=118453 - jump131" xr:uid="{9399624A-FB1C-4D26-94CD-A2D44EC7052B}"/>
    <hyperlink ref="D148" r:id="rId132" location="jump132" display="https://www.lbma.lt/registracija/regadmin/main.php?meniu=dalyviai&amp;submeniu=sarasas&amp;sort=id&amp;id=118454 - jump132" xr:uid="{BC63FDE1-69F0-4192-BF34-14C9CC91DD2B}"/>
    <hyperlink ref="D149" r:id="rId133" location="jump133" display="https://www.lbma.lt/registracija/regadmin/main.php?meniu=dalyviai&amp;submeniu=sarasas&amp;sort=id&amp;id=118455 - jump133" xr:uid="{AAA5BC86-8792-4C31-BB2F-801ED4BDD915}"/>
    <hyperlink ref="D150" r:id="rId134" location="jump134" display="https://www.lbma.lt/registracija/regadmin/main.php?meniu=dalyviai&amp;submeniu=sarasas&amp;sort=id&amp;id=118456 - jump134" xr:uid="{9595DB38-FEDC-467E-B7FD-5D099BF48968}"/>
    <hyperlink ref="D152" r:id="rId135" location="jump136" display="https://www.lbma.lt/registracija/regadmin/main.php?meniu=dalyviai&amp;submeniu=sarasas&amp;sort=id&amp;id=118458 - jump136" xr:uid="{6B3E40AF-FFA5-4EE2-B5E0-FC7B0B235D8F}"/>
    <hyperlink ref="D153" r:id="rId136" location="jump137" display="https://www.lbma.lt/registracija/regadmin/main.php?meniu=dalyviai&amp;submeniu=sarasas&amp;sort=id&amp;id=118459 - jump137" xr:uid="{6AF8C7E2-37E2-4184-A418-963D24665C56}"/>
    <hyperlink ref="D154" r:id="rId137" location="jump138" display="https://www.lbma.lt/registracija/regadmin/main.php?meniu=dalyviai&amp;submeniu=sarasas&amp;sort=id&amp;id=118460 - jump138" xr:uid="{B693A0D4-EFF3-47FF-B5FE-D2D9E6ED7BD7}"/>
    <hyperlink ref="D155" r:id="rId138" location="jump139" display="https://www.lbma.lt/registracija/regadmin/main.php?meniu=dalyviai&amp;submeniu=sarasas&amp;sort=id&amp;id=118461 - jump139" xr:uid="{8FA0C418-9E13-4884-8333-F68667601844}"/>
    <hyperlink ref="D156" r:id="rId139" location="jump140" display="https://www.lbma.lt/registracija/regadmin/main.php?meniu=dalyviai&amp;submeniu=sarasas&amp;sort=id&amp;id=118462 - jump140" xr:uid="{D0CD91CA-1043-4124-869C-B238EF224801}"/>
    <hyperlink ref="D157" r:id="rId140" location="jump141" display="https://www.lbma.lt/registracija/regadmin/main.php?meniu=dalyviai&amp;submeniu=sarasas&amp;sort=id&amp;id=118463 - jump141" xr:uid="{343CA903-0297-4BE3-8152-39D0563FA4E7}"/>
    <hyperlink ref="D158" r:id="rId141" location="jump142" display="https://www.lbma.lt/registracija/regadmin/main.php?meniu=dalyviai&amp;submeniu=sarasas&amp;sort=id&amp;id=118464 - jump142" xr:uid="{308FF94F-052A-4368-BCE1-CD7DA77DF6A5}"/>
    <hyperlink ref="D159" r:id="rId142" location="jump143" display="https://www.lbma.lt/registracija/regadmin/main.php?meniu=dalyviai&amp;submeniu=sarasas&amp;sort=id&amp;id=118465 - jump143" xr:uid="{AF878FB0-F209-4A8A-8689-81840A02BC52}"/>
    <hyperlink ref="D160" r:id="rId143" location="jump144" display="https://www.lbma.lt/registracija/regadmin/main.php?meniu=dalyviai&amp;submeniu=sarasas&amp;sort=id&amp;id=118466 - jump144" xr:uid="{FE7C4626-F638-4854-80EB-5C019EDCF60D}"/>
    <hyperlink ref="D161" r:id="rId144" location="jump145" display="https://www.lbma.lt/registracija/regadmin/main.php?meniu=dalyviai&amp;submeniu=sarasas&amp;sort=id&amp;id=118467 - jump145" xr:uid="{8548B9B1-6003-4B30-89D2-D867C588CFCD}"/>
    <hyperlink ref="D162" r:id="rId145" location="jump146" display="https://www.lbma.lt/registracija/regadmin/main.php?meniu=dalyviai&amp;submeniu=sarasas&amp;sort=id&amp;id=118468 - jump146" xr:uid="{6F46BBE9-DF08-4463-B7B2-BD17AFACD207}"/>
    <hyperlink ref="D163" r:id="rId146" location="jump147" display="https://www.lbma.lt/registracija/regadmin/main.php?meniu=dalyviai&amp;submeniu=sarasas&amp;sort=id&amp;id=118469 - jump147" xr:uid="{5A6CDDAC-4162-4D8A-86AB-17B135F9C0FD}"/>
    <hyperlink ref="D164" r:id="rId147" location="jump148" display="https://www.lbma.lt/registracija/regadmin/main.php?meniu=dalyviai&amp;submeniu=sarasas&amp;sort=id&amp;id=118470 - jump148" xr:uid="{D0504008-0C98-488E-BC39-FA18F7E2A571}"/>
    <hyperlink ref="D165" r:id="rId148" location="jump149" display="https://www.lbma.lt/registracija/regadmin/main.php?meniu=dalyviai&amp;submeniu=sarasas&amp;sort=id&amp;id=118471 - jump149" xr:uid="{8D9434DE-381E-4258-86CC-2CBE638F7062}"/>
    <hyperlink ref="D166" r:id="rId149" location="jump150" display="https://www.lbma.lt/registracija/regadmin/main.php?meniu=dalyviai&amp;submeniu=sarasas&amp;sort=id&amp;id=118472 - jump150" xr:uid="{409695EA-8644-448C-AB6A-F5C4F0E54FBC}"/>
    <hyperlink ref="D167" r:id="rId150" location="jump151" display="https://www.lbma.lt/registracija/regadmin/main.php?meniu=dalyviai&amp;submeniu=sarasas&amp;sort=id&amp;id=118473 - jump151" xr:uid="{1517BD19-7444-497D-BD31-294BB83A96EA}"/>
    <hyperlink ref="D168" r:id="rId151" location="jump152" display="https://www.lbma.lt/registracija/regadmin/main.php?meniu=dalyviai&amp;submeniu=sarasas&amp;sort=id&amp;id=118474 - jump152" xr:uid="{4490A783-5271-4957-9D16-8D994EC96957}"/>
    <hyperlink ref="D169" r:id="rId152" location="jump153" display="https://www.lbma.lt/registracija/regadmin/main.php?meniu=dalyviai&amp;submeniu=sarasas&amp;sort=id&amp;id=118475 - jump153" xr:uid="{8A49FE28-8B10-4233-B63C-93861A02EBEA}"/>
    <hyperlink ref="D170" r:id="rId153" location="jump154" display="https://www.lbma.lt/registracija/regadmin/main.php?meniu=dalyviai&amp;submeniu=sarasas&amp;sort=id&amp;id=118476 - jump154" xr:uid="{851D66E3-80FB-462A-9647-D152864649EF}"/>
    <hyperlink ref="D171" r:id="rId154" location="jump155" display="https://www.lbma.lt/registracija/regadmin/main.php?meniu=dalyviai&amp;submeniu=sarasas&amp;sort=id&amp;id=118477 - jump155" xr:uid="{4FCFC7CE-B3A9-483C-94B9-69CF9D106646}"/>
    <hyperlink ref="D172" r:id="rId155" location="jump156" display="https://www.lbma.lt/registracija/regadmin/main.php?meniu=dalyviai&amp;submeniu=sarasas&amp;sort=id&amp;id=118478 - jump156" xr:uid="{5EBE77F5-3062-4C4C-86AE-10F2C99C6987}"/>
    <hyperlink ref="D173" r:id="rId156" location="jump157" display="https://www.lbma.lt/registracija/regadmin/main.php?meniu=dalyviai&amp;submeniu=sarasas&amp;sort=id&amp;id=118479 - jump157" xr:uid="{010771C5-2C3D-4F8B-8B02-FA110E6059DF}"/>
    <hyperlink ref="D174" r:id="rId157" location="jump158" display="https://www.lbma.lt/registracija/regadmin/main.php?meniu=dalyviai&amp;submeniu=sarasas&amp;sort=id&amp;id=118480 - jump158" xr:uid="{30D1112E-ED78-4A2D-9C5A-D18DD0B7E3BB}"/>
    <hyperlink ref="D175" r:id="rId158" location="jump159" display="https://www.lbma.lt/registracija/regadmin/main.php?meniu=dalyviai&amp;submeniu=sarasas&amp;sort=id&amp;id=118481 - jump159" xr:uid="{2D608464-6D8B-4EE6-B7EA-47589C9B4E82}"/>
    <hyperlink ref="D176" r:id="rId159" location="jump160" display="https://www.lbma.lt/registracija/regadmin/main.php?meniu=dalyviai&amp;submeniu=sarasas&amp;sort=id&amp;id=118482 - jump160" xr:uid="{0A4B880A-ADF7-4D3A-B300-DBCEBABF2164}"/>
    <hyperlink ref="D177" r:id="rId160" location="jump161" display="https://www.lbma.lt/registracija/regadmin/main.php?meniu=dalyviai&amp;submeniu=sarasas&amp;sort=id&amp;id=118483 - jump161" xr:uid="{B2099F57-93C5-4AD9-99DE-98825081A7C6}"/>
    <hyperlink ref="D178" r:id="rId161" location="jump162" display="https://www.lbma.lt/registracija/regadmin/main.php?meniu=dalyviai&amp;submeniu=sarasas&amp;sort=id&amp;id=118484 - jump162" xr:uid="{1CEAD785-9584-48D7-BF6A-BFF412BD17EF}"/>
    <hyperlink ref="D179" r:id="rId162" location="jump163" display="https://www.lbma.lt/registracija/regadmin/main.php?meniu=dalyviai&amp;submeniu=sarasas&amp;sort=id&amp;id=118485 - jump163" xr:uid="{7B287809-6BC9-4A05-AAA9-C62D114B2B5E}"/>
    <hyperlink ref="D180" r:id="rId163" location="jump164" display="https://www.lbma.lt/registracija/regadmin/main.php?meniu=dalyviai&amp;submeniu=sarasas&amp;sort=id&amp;id=118487 - jump164" xr:uid="{E72453AF-1E81-4ADF-AF93-DEC5039BCDB2}"/>
    <hyperlink ref="D181" r:id="rId164" location="jump165" display="https://www.lbma.lt/registracija/regadmin/main.php?meniu=dalyviai&amp;submeniu=sarasas&amp;sort=id&amp;id=118488 - jump165" xr:uid="{9FFB5E7C-6B54-4F80-A76F-FC577D85DFE9}"/>
    <hyperlink ref="D183" r:id="rId165" location="jump167" display="https://www.lbma.lt/registracija/regadmin/main.php?meniu=dalyviai&amp;submeniu=sarasas&amp;sort=id&amp;id=118490 - jump167" xr:uid="{0D763B4F-1B41-4BB4-90CC-09663F420355}"/>
    <hyperlink ref="D185" r:id="rId166" location="jump169" display="https://www.lbma.lt/registracija/regadmin/main.php?meniu=dalyviai&amp;submeniu=sarasas&amp;sort=id&amp;id=118492 - jump169" xr:uid="{AA2F4ADE-1A9A-413D-B6C2-9818F8488EF7}"/>
    <hyperlink ref="D186" r:id="rId167" location="jump170" display="https://www.lbma.lt/registracija/regadmin/main.php?meniu=dalyviai&amp;submeniu=sarasas&amp;sort=id&amp;id=118493 - jump170" xr:uid="{780F5F66-88BB-4B70-9B55-30B3AE590946}"/>
    <hyperlink ref="D187" r:id="rId168" location="jump171" display="https://www.lbma.lt/registracija/regadmin/main.php?meniu=dalyviai&amp;submeniu=sarasas&amp;sort=id&amp;id=118494 - jump171" xr:uid="{0D37A6D0-5CBF-4046-A5A9-531075881D5A}"/>
    <hyperlink ref="D188" r:id="rId169" location="jump172" display="https://www.lbma.lt/registracija/regadmin/main.php?meniu=dalyviai&amp;submeniu=sarasas&amp;sort=id&amp;id=118495 - jump172" xr:uid="{B14CCC8A-FB3D-4CAE-8E0F-E0C608AA24F1}"/>
    <hyperlink ref="D189" r:id="rId170" location="jump173" display="https://www.lbma.lt/registracija/regadmin/main.php?meniu=dalyviai&amp;submeniu=sarasas&amp;sort=id&amp;id=118496 - jump173" xr:uid="{C3369013-C00D-4E91-BD66-5C2500C2D2A2}"/>
    <hyperlink ref="D190" r:id="rId171" location="jump174" display="https://www.lbma.lt/registracija/regadmin/main.php?meniu=dalyviai&amp;submeniu=sarasas&amp;sort=id&amp;id=118497 - jump174" xr:uid="{EF964AD0-E8D4-451B-A303-F95147BC9433}"/>
    <hyperlink ref="D191" r:id="rId172" location="jump175" display="https://www.lbma.lt/registracija/regadmin/main.php?meniu=dalyviai&amp;submeniu=sarasas&amp;sort=id&amp;id=118498 - jump175" xr:uid="{49B37BE5-B57E-4399-98CF-639C0A4856E2}"/>
    <hyperlink ref="D192" r:id="rId173" location="jump176" display="https://www.lbma.lt/registracija/regadmin/main.php?meniu=dalyviai&amp;submeniu=sarasas&amp;sort=id&amp;id=118499 - jump176" xr:uid="{EB10A223-E6DF-4EFA-B82D-26999C58532D}"/>
    <hyperlink ref="D193" r:id="rId174" location="jump177" display="https://www.lbma.lt/registracija/regadmin/main.php?meniu=dalyviai&amp;submeniu=sarasas&amp;sort=id&amp;id=118500 - jump177" xr:uid="{A30AF96F-538C-4584-8145-E488977622B7}"/>
    <hyperlink ref="D194" r:id="rId175" location="jump178" display="https://www.lbma.lt/registracija/regadmin/main.php?meniu=dalyviai&amp;submeniu=sarasas&amp;sort=id&amp;id=118501 - jump178" xr:uid="{F3EC7C94-AF14-4C53-B169-2C9C9E514524}"/>
    <hyperlink ref="D195" r:id="rId176" location="jump179" display="https://www.lbma.lt/registracija/regadmin/main.php?meniu=dalyviai&amp;submeniu=sarasas&amp;sort=id&amp;id=118502 - jump179" xr:uid="{5F411B3B-07C8-4B67-82B4-AE5563D036C5}"/>
    <hyperlink ref="D196" r:id="rId177" location="jump180" display="https://www.lbma.lt/registracija/regadmin/main.php?meniu=dalyviai&amp;submeniu=sarasas&amp;sort=id&amp;id=118503 - jump180" xr:uid="{C552CFD6-0FCB-4A7C-9294-EC120168076D}"/>
    <hyperlink ref="D197" r:id="rId178" location="jump181" display="https://www.lbma.lt/registracija/regadmin/main.php?meniu=dalyviai&amp;submeniu=sarasas&amp;sort=id&amp;id=118504 - jump181" xr:uid="{CD087F3F-9A37-4E72-AACA-F9991751B815}"/>
    <hyperlink ref="D198" r:id="rId179" location="jump182" display="https://www.lbma.lt/registracija/regadmin/main.php?meniu=dalyviai&amp;submeniu=sarasas&amp;sort=id&amp;id=118505 - jump182" xr:uid="{A4079B39-ED3C-4A54-98EA-54653E8F04C5}"/>
    <hyperlink ref="D199" r:id="rId180" location="jump183" display="https://www.lbma.lt/registracija/regadmin/main.php?meniu=dalyviai&amp;submeniu=sarasas&amp;sort=id&amp;id=118506 - jump183" xr:uid="{74870C13-CA16-4953-829E-3D9D4649D630}"/>
    <hyperlink ref="D200" r:id="rId181" location="jump184" display="https://www.lbma.lt/registracija/regadmin/main.php?meniu=dalyviai&amp;submeniu=sarasas&amp;sort=id&amp;id=118507 - jump184" xr:uid="{D9740F7E-F784-4F29-8220-7D480636342D}"/>
    <hyperlink ref="D201" r:id="rId182" location="jump185" display="https://www.lbma.lt/registracija/regadmin/main.php?meniu=dalyviai&amp;submeniu=sarasas&amp;sort=id&amp;id=118508 - jump185" xr:uid="{A8D0DF6E-8684-494D-95DE-9986E9D19C6E}"/>
    <hyperlink ref="D202" r:id="rId183" location="jump186" display="https://www.lbma.lt/registracija/regadmin/main.php?meniu=dalyviai&amp;submeniu=sarasas&amp;sort=id&amp;id=118509 - jump186" xr:uid="{880BECAE-8DA0-4246-A723-0856EE6D693A}"/>
    <hyperlink ref="D203" r:id="rId184" location="jump187" display="https://www.lbma.lt/registracija/regadmin/main.php?meniu=dalyviai&amp;submeniu=sarasas&amp;sort=id&amp;id=118510 - jump187" xr:uid="{038D3085-714D-4CF0-A5FD-AAE6ADD5536A}"/>
    <hyperlink ref="D204" r:id="rId185" location="jump188" display="https://www.lbma.lt/registracija/regadmin/main.php?meniu=dalyviai&amp;submeniu=sarasas&amp;sort=id&amp;id=118511 - jump188" xr:uid="{27F8557B-0844-44E8-B512-FAE2C8EA7BA2}"/>
    <hyperlink ref="D205" r:id="rId186" location="jump189" display="https://www.lbma.lt/registracija/regadmin/main.php?meniu=dalyviai&amp;submeniu=sarasas&amp;sort=id&amp;id=118512 - jump189" xr:uid="{441FC649-FD7C-4856-9765-5F41F9C9E049}"/>
    <hyperlink ref="D206" r:id="rId187" location="jump190" display="https://www.lbma.lt/registracija/regadmin/main.php?meniu=dalyviai&amp;submeniu=sarasas&amp;sort=id&amp;id=118513 - jump190" xr:uid="{8C77491C-097C-41EE-925D-A8E979BDCE81}"/>
    <hyperlink ref="D207" r:id="rId188" location="jump191" display="https://www.lbma.lt/registracija/regadmin/main.php?meniu=dalyviai&amp;submeniu=sarasas&amp;sort=id&amp;id=118514 - jump191" xr:uid="{C4682884-3449-480C-9928-F75C8F415A94}"/>
    <hyperlink ref="D208" r:id="rId189" location="jump192" display="https://www.lbma.lt/registracija/regadmin/main.php?meniu=dalyviai&amp;submeniu=sarasas&amp;sort=id&amp;id=118515 - jump192" xr:uid="{92B57CB6-B8C9-437A-8952-AFE74CDC6728}"/>
    <hyperlink ref="D209" r:id="rId190" location="jump193" display="https://www.lbma.lt/registracija/regadmin/main.php?meniu=dalyviai&amp;submeniu=sarasas&amp;sort=id&amp;id=118516 - jump193" xr:uid="{C77BEFAC-3EF3-4F6E-988E-A5E5BA6FCAEB}"/>
    <hyperlink ref="D210" r:id="rId191" location="jump194" display="https://www.lbma.lt/registracija/regadmin/main.php?meniu=dalyviai&amp;submeniu=sarasas&amp;sort=id&amp;id=118517 - jump194" xr:uid="{197D91F3-4B3F-4CFB-8DEE-22AD6117B9E7}"/>
    <hyperlink ref="D211" r:id="rId192" location="jump195" display="https://www.lbma.lt/registracija/regadmin/main.php?meniu=dalyviai&amp;submeniu=sarasas&amp;sort=id&amp;id=118518 - jump195" xr:uid="{B8E42AD7-C5B2-4E7A-87A8-27DA36C48800}"/>
    <hyperlink ref="D212" r:id="rId193" location="jump196" display="https://www.lbma.lt/registracija/regadmin/main.php?meniu=dalyviai&amp;submeniu=sarasas&amp;sort=id&amp;id=118519 - jump196" xr:uid="{A13ECDD8-0396-408B-B509-79C557D939B6}"/>
    <hyperlink ref="D213" r:id="rId194" location="jump197" display="https://www.lbma.lt/registracija/regadmin/main.php?meniu=dalyviai&amp;submeniu=sarasas&amp;sort=id&amp;id=118520 - jump197" xr:uid="{CF2CA002-D1A4-46EB-AA6C-464A57C93353}"/>
    <hyperlink ref="D214" r:id="rId195" location="jump198" display="https://www.lbma.lt/registracija/regadmin/main.php?meniu=dalyviai&amp;submeniu=sarasas&amp;sort=id&amp;id=118521 - jump198" xr:uid="{9C62A2CB-7C61-4C72-A175-B73CB51969C6}"/>
    <hyperlink ref="D215" r:id="rId196" location="jump199" display="https://www.lbma.lt/registracija/regadmin/main.php?meniu=dalyviai&amp;submeniu=sarasas&amp;sort=id&amp;id=118522 - jump199" xr:uid="{88618DBD-2D27-4532-A485-FB4FD0EF8B31}"/>
    <hyperlink ref="D216" r:id="rId197" location="jump200" display="https://www.lbma.lt/registracija/regadmin/main.php?meniu=dalyviai&amp;submeniu=sarasas&amp;sort=id&amp;id=118523 - jump200" xr:uid="{8005DA13-1AE2-463D-9FAD-D7FE9B30FF85}"/>
    <hyperlink ref="D217" r:id="rId198" location="jump201" display="https://www.lbma.lt/registracija/regadmin/main.php?meniu=dalyviai&amp;submeniu=sarasas&amp;sort=id&amp;id=118524 - jump201" xr:uid="{AA3F395B-094A-4CAA-B5F8-472762FFE918}"/>
    <hyperlink ref="D218" r:id="rId199" location="jump202" display="https://www.lbma.lt/registracija/regadmin/main.php?meniu=dalyviai&amp;submeniu=sarasas&amp;sort=id&amp;id=118525 - jump202" xr:uid="{AF4C2C6A-C95D-40CE-A62F-E66586F6EFBC}"/>
    <hyperlink ref="D219" r:id="rId200" location="jump203" display="https://www.lbma.lt/registracija/regadmin/main.php?meniu=dalyviai&amp;submeniu=sarasas&amp;sort=id&amp;id=118526 - jump203" xr:uid="{0BC7FB62-34C7-4846-AC56-A1A939C56971}"/>
    <hyperlink ref="D220" r:id="rId201" location="jump204" display="https://www.lbma.lt/registracija/regadmin/main.php?meniu=dalyviai&amp;submeniu=sarasas&amp;sort=id&amp;id=118527 - jump204" xr:uid="{F22DCC5C-B6E9-4BDF-B86B-9BB60241B970}"/>
    <hyperlink ref="D222" r:id="rId202" location="jump206" display="https://www.lbma.lt/registracija/regadmin/main.php?meniu=dalyviai&amp;submeniu=sarasas&amp;sort=id&amp;id=118529 - jump206" xr:uid="{72952282-47B8-434C-A09C-35715308C36B}"/>
    <hyperlink ref="D223" r:id="rId203" location="jump207" display="https://www.lbma.lt/registracija/regadmin/main.php?meniu=dalyviai&amp;submeniu=sarasas&amp;sort=id&amp;id=118530 - jump207" xr:uid="{35853C6B-E1AE-49EB-ADF7-940D58C39FE6}"/>
    <hyperlink ref="D224" r:id="rId204" location="jump208" display="https://www.lbma.lt/registracija/regadmin/main.php?meniu=dalyviai&amp;submeniu=sarasas&amp;sort=id&amp;id=118531 - jump208" xr:uid="{6C3132F9-27DE-4191-9790-11798B03C706}"/>
    <hyperlink ref="D225" r:id="rId205" location="jump209" display="https://www.lbma.lt/registracija/regadmin/main.php?meniu=dalyviai&amp;submeniu=sarasas&amp;sort=id&amp;id=118532 - jump209" xr:uid="{637F4969-9A0B-430E-98E4-A58FBE7F711A}"/>
    <hyperlink ref="D226" r:id="rId206" location="jump210" display="https://www.lbma.lt/registracija/regadmin/main.php?meniu=dalyviai&amp;submeniu=sarasas&amp;sort=id&amp;id=118533 - jump210" xr:uid="{2BA5A612-1DAF-47F8-AB48-CEFF94B18D79}"/>
    <hyperlink ref="D227" r:id="rId207" location="jump211" display="https://www.lbma.lt/registracija/regadmin/main.php?meniu=dalyviai&amp;submeniu=sarasas&amp;sort=id&amp;id=118534 - jump211" xr:uid="{BE69130A-72DB-4833-969E-74ED473BC768}"/>
    <hyperlink ref="D228" r:id="rId208" location="jump212" display="https://www.lbma.lt/registracija/regadmin/main.php?meniu=dalyviai&amp;submeniu=sarasas&amp;sort=id&amp;id=118535 - jump212" xr:uid="{AC2CA81B-F2E3-48A9-91CD-02A82567D9D0}"/>
    <hyperlink ref="D229" r:id="rId209" location="jump213" display="https://www.lbma.lt/registracija/regadmin/main.php?meniu=dalyviai&amp;submeniu=sarasas&amp;sort=id&amp;id=118536 - jump213" xr:uid="{32C4C48F-2D43-45E0-B8F9-6A2FD6166F14}"/>
    <hyperlink ref="D230" r:id="rId210" location="jump214" display="https://www.lbma.lt/registracija/regadmin/main.php?meniu=dalyviai&amp;submeniu=sarasas&amp;sort=id&amp;id=118537 - jump214" xr:uid="{E57886F7-ED4C-4EC0-9A58-54C4256B7C32}"/>
    <hyperlink ref="D231" r:id="rId211" location="jump215" display="https://www.lbma.lt/registracija/regadmin/main.php?meniu=dalyviai&amp;submeniu=sarasas&amp;sort=id&amp;id=118538 - jump215" xr:uid="{B0075241-4CBB-40EC-B556-D79EB1562B43}"/>
    <hyperlink ref="D232" r:id="rId212" location="jump216" display="https://www.lbma.lt/registracija/regadmin/main.php?meniu=dalyviai&amp;submeniu=sarasas&amp;sort=id&amp;id=118539 - jump216" xr:uid="{2A7F3D29-3FB0-42FF-90A3-2063A77A4EF1}"/>
    <hyperlink ref="D233" r:id="rId213" location="jump217" display="https://www.lbma.lt/registracija/regadmin/main.php?meniu=dalyviai&amp;submeniu=sarasas&amp;sort=id&amp;id=118540 - jump217" xr:uid="{9688B217-F958-4071-B0E9-6183F8CAF7AF}"/>
    <hyperlink ref="D234" r:id="rId214" location="jump218" display="https://www.lbma.lt/registracija/regadmin/main.php?meniu=dalyviai&amp;submeniu=sarasas&amp;sort=id&amp;id=118541 - jump218" xr:uid="{91C9E4D3-5720-4C11-B7B1-F42D14BA9DE6}"/>
    <hyperlink ref="D236" r:id="rId215" location="jump220" display="https://www.lbma.lt/registracija/regadmin/main.php?meniu=dalyviai&amp;submeniu=sarasas&amp;sort=id&amp;id=118543 - jump220" xr:uid="{F1499960-7428-4E78-9762-DA88B4B42B6E}"/>
    <hyperlink ref="D237" r:id="rId216" location="jump221" display="https://www.lbma.lt/registracija/regadmin/main.php?meniu=dalyviai&amp;submeniu=sarasas&amp;sort=id&amp;id=118544 - jump221" xr:uid="{6BDAE623-41A6-41BF-92E7-88BB5FCD5661}"/>
    <hyperlink ref="D239" r:id="rId217" location="jump223" display="https://www.lbma.lt/registracija/regadmin/main.php?meniu=dalyviai&amp;submeniu=sarasas&amp;sort=id&amp;id=118546 - jump223" xr:uid="{6C2A7506-E569-4FE1-9F6A-35577FFD0607}"/>
    <hyperlink ref="D240" r:id="rId218" location="jump224" display="https://www.lbma.lt/registracija/regadmin/main.php?meniu=dalyviai&amp;submeniu=sarasas&amp;sort=id&amp;id=118547 - jump224" xr:uid="{5389EBA6-32EA-4476-97D1-29FE40D16009}"/>
    <hyperlink ref="D241" r:id="rId219" location="jump225" display="https://www.lbma.lt/registracija/regadmin/main.php?meniu=dalyviai&amp;submeniu=sarasas&amp;sort=id&amp;id=118548 - jump225" xr:uid="{C1F3E3C6-87E4-4A6D-91FB-1CFB4317A212}"/>
    <hyperlink ref="D242" r:id="rId220" location="jump226" display="https://www.lbma.lt/registracija/regadmin/main.php?meniu=dalyviai&amp;submeniu=sarasas&amp;sort=id&amp;id=118549 - jump226" xr:uid="{E7D166F9-6840-4461-A0F9-2D8619BFC2BB}"/>
    <hyperlink ref="D243" r:id="rId221" location="jump227" display="https://www.lbma.lt/registracija/regadmin/main.php?meniu=dalyviai&amp;submeniu=sarasas&amp;sort=id&amp;id=118550 - jump227" xr:uid="{92BACB8C-2FA5-49D2-A05B-253836F4127E}"/>
    <hyperlink ref="D244" r:id="rId222" location="jump228" display="https://www.lbma.lt/registracija/regadmin/main.php?meniu=dalyviai&amp;submeniu=sarasas&amp;sort=id&amp;id=118551 - jump228" xr:uid="{640767CA-214F-42A7-9F8B-F8C15CBFE8F2}"/>
    <hyperlink ref="D245" r:id="rId223" location="jump229" display="https://www.lbma.lt/registracija/regadmin/main.php?meniu=dalyviai&amp;submeniu=sarasas&amp;sort=id&amp;id=118552 - jump229" xr:uid="{450906A7-46D2-4D89-A01D-DCE0BAE4BB9E}"/>
    <hyperlink ref="D246" r:id="rId224" location="jump230" display="https://www.lbma.lt/registracija/regadmin/main.php?meniu=dalyviai&amp;submeniu=sarasas&amp;sort=id&amp;id=118553 - jump230" xr:uid="{EB8DE2D3-A642-48F0-BFEE-8F11984C0731}"/>
    <hyperlink ref="D247" r:id="rId225" location="jump231" display="https://www.lbma.lt/registracija/regadmin/main.php?meniu=dalyviai&amp;submeniu=sarasas&amp;sort=id&amp;id=118554 - jump231" xr:uid="{9675290C-DF82-45C7-92EE-DA380CB180E9}"/>
    <hyperlink ref="D248" r:id="rId226" location="jump232" display="https://www.lbma.lt/registracija/regadmin/main.php?meniu=dalyviai&amp;submeniu=sarasas&amp;sort=id&amp;id=118555 - jump232" xr:uid="{C9E2848F-BBE7-4985-8712-F789F5EF8E15}"/>
    <hyperlink ref="D249" r:id="rId227" location="jump233" display="https://www.lbma.lt/registracija/regadmin/main.php?meniu=dalyviai&amp;submeniu=sarasas&amp;sort=id&amp;id=118556 - jump233" xr:uid="{D13A27C9-60E8-44B5-ADEF-ED4A75193341}"/>
    <hyperlink ref="D250" r:id="rId228" location="jump234" display="https://www.lbma.lt/registracija/regadmin/main.php?meniu=dalyviai&amp;submeniu=sarasas&amp;sort=id&amp;id=118557 - jump234" xr:uid="{045ADB82-3EAE-448F-8422-42A35CE27F46}"/>
    <hyperlink ref="D251" r:id="rId229" location="jump235" display="https://www.lbma.lt/registracija/regadmin/main.php?meniu=dalyviai&amp;submeniu=sarasas&amp;sort=id&amp;id=118558 - jump235" xr:uid="{58ACF716-EC05-4343-B250-661CCCF12197}"/>
    <hyperlink ref="D252" r:id="rId230" location="jump236" display="https://www.lbma.lt/registracija/regadmin/main.php?meniu=dalyviai&amp;submeniu=sarasas&amp;sort=id&amp;id=118559 - jump236" xr:uid="{C8197E19-2F39-45AD-AC50-807D4FE3EA14}"/>
    <hyperlink ref="D253" r:id="rId231" location="jump237" display="https://www.lbma.lt/registracija/regadmin/main.php?meniu=dalyviai&amp;submeniu=sarasas&amp;sort=id&amp;id=118560 - jump237" xr:uid="{36C66DD7-BC5D-4CBB-999B-E31FFD83B234}"/>
    <hyperlink ref="D254" r:id="rId232" location="jump238" display="https://www.lbma.lt/registracija/regadmin/main.php?meniu=dalyviai&amp;submeniu=sarasas&amp;sort=id&amp;id=118561 - jump238" xr:uid="{596A1754-9581-4433-B91C-E36D2F7AA7EE}"/>
    <hyperlink ref="D255" r:id="rId233" location="jump239" display="https://www.lbma.lt/registracija/regadmin/main.php?meniu=dalyviai&amp;submeniu=sarasas&amp;sort=id&amp;id=118562 - jump239" xr:uid="{E43335B5-2678-40A2-9D21-0FC0C14D519B}"/>
  </hyperlinks>
  <pageMargins left="0.23622047244094491" right="0.23622047244094491" top="0.35433070866141736" bottom="0.35433070866141736" header="0" footer="0"/>
  <pageSetup fitToHeight="0" orientation="landscape" r:id="rId234"/>
  <headerFooter alignWithMargins="0"/>
  <drawing r:id="rId235"/>
  <legacyDrawing r:id="rId236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2" r:id="rId237" name="Drop Down 18">
              <controlPr defaultSize="0" autoLine="0" autoPict="0">
                <anchor moveWithCells="1">
                  <from>
                    <xdr:col>14</xdr:col>
                    <xdr:colOff>7620</xdr:colOff>
                    <xdr:row>2</xdr:row>
                    <xdr:rowOff>0</xdr:rowOff>
                  </from>
                  <to>
                    <xdr:col>14</xdr:col>
                    <xdr:colOff>541020</xdr:colOff>
                    <xdr:row>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38" name="Drop Down 19">
              <controlPr defaultSize="0" autoLine="0" autoPict="0">
                <anchor moveWithCells="1">
                  <from>
                    <xdr:col>14</xdr:col>
                    <xdr:colOff>7620</xdr:colOff>
                    <xdr:row>5</xdr:row>
                    <xdr:rowOff>7620</xdr:rowOff>
                  </from>
                  <to>
                    <xdr:col>14</xdr:col>
                    <xdr:colOff>556260</xdr:colOff>
                    <xdr:row>5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39" name="Drop Down 22">
              <controlPr defaultSize="0" autoLine="0" autoPict="0">
                <anchor moveWithCells="1">
                  <from>
                    <xdr:col>14</xdr:col>
                    <xdr:colOff>7620</xdr:colOff>
                    <xdr:row>1</xdr:row>
                    <xdr:rowOff>0</xdr:rowOff>
                  </from>
                  <to>
                    <xdr:col>14</xdr:col>
                    <xdr:colOff>541020</xdr:colOff>
                    <xdr:row>1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40" name="Button 30">
              <controlPr defaultSize="0" print="0" autoFill="0" autoPict="0" macro="[0]!Formuoti">
                <anchor moveWithCells="1" sizeWithCells="1">
                  <from>
                    <xdr:col>14</xdr:col>
                    <xdr:colOff>541020</xdr:colOff>
                    <xdr:row>1</xdr:row>
                    <xdr:rowOff>7620</xdr:rowOff>
                  </from>
                  <to>
                    <xdr:col>16</xdr:col>
                    <xdr:colOff>601980</xdr:colOff>
                    <xdr:row>5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28"/>
  <sheetViews>
    <sheetView zoomScaleNormal="100" zoomScaleSheetLayoutView="70" workbookViewId="0">
      <selection sqref="A1:J28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4.332031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502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103</v>
      </c>
      <c r="C8" s="150" t="s">
        <v>188</v>
      </c>
      <c r="D8" s="151" t="s">
        <v>189</v>
      </c>
      <c r="E8" s="81">
        <v>2012</v>
      </c>
      <c r="F8" s="18" t="s">
        <v>65</v>
      </c>
      <c r="G8" s="17" t="s">
        <v>12</v>
      </c>
      <c r="H8" s="17" t="s">
        <v>531</v>
      </c>
      <c r="I8" s="78">
        <v>1.7328930689814816E-2</v>
      </c>
    </row>
    <row r="9" spans="1:10" x14ac:dyDescent="0.25">
      <c r="A9" s="35">
        <v>2</v>
      </c>
      <c r="B9" s="14">
        <v>153</v>
      </c>
      <c r="C9" s="150" t="s">
        <v>48</v>
      </c>
      <c r="D9" s="151" t="s">
        <v>137</v>
      </c>
      <c r="E9" s="81">
        <v>2012</v>
      </c>
      <c r="F9" s="18" t="s">
        <v>80</v>
      </c>
      <c r="G9" s="17" t="s">
        <v>12</v>
      </c>
      <c r="H9" s="17" t="s">
        <v>531</v>
      </c>
      <c r="I9" s="78">
        <v>1.9072097429398149E-2</v>
      </c>
    </row>
    <row r="10" spans="1:10" x14ac:dyDescent="0.25">
      <c r="A10" s="35">
        <v>3</v>
      </c>
      <c r="B10" s="14">
        <v>127</v>
      </c>
      <c r="C10" s="150" t="s">
        <v>144</v>
      </c>
      <c r="D10" s="151" t="s">
        <v>359</v>
      </c>
      <c r="E10" s="81">
        <v>2013</v>
      </c>
      <c r="F10" s="18" t="s">
        <v>145</v>
      </c>
      <c r="G10" s="17" t="s">
        <v>12</v>
      </c>
      <c r="H10" s="17" t="s">
        <v>531</v>
      </c>
      <c r="I10" s="78">
        <v>1.9412174571759259E-2</v>
      </c>
    </row>
    <row r="11" spans="1:10" x14ac:dyDescent="0.25">
      <c r="A11" s="35">
        <v>4</v>
      </c>
      <c r="B11" s="14">
        <v>245</v>
      </c>
      <c r="C11" s="150" t="s">
        <v>40</v>
      </c>
      <c r="D11" s="151" t="s">
        <v>206</v>
      </c>
      <c r="E11" s="81">
        <v>2014</v>
      </c>
      <c r="F11" s="18" t="s">
        <v>61</v>
      </c>
      <c r="G11" s="17" t="s">
        <v>12</v>
      </c>
      <c r="H11" s="17" t="s">
        <v>531</v>
      </c>
      <c r="I11" s="78">
        <v>1.9457301820601854E-2</v>
      </c>
    </row>
    <row r="12" spans="1:10" x14ac:dyDescent="0.25">
      <c r="A12" s="35">
        <v>5</v>
      </c>
      <c r="B12" s="14">
        <v>126</v>
      </c>
      <c r="C12" s="150" t="s">
        <v>231</v>
      </c>
      <c r="D12" s="151" t="s">
        <v>358</v>
      </c>
      <c r="E12" s="81">
        <v>2012</v>
      </c>
      <c r="F12" s="18" t="s">
        <v>145</v>
      </c>
      <c r="G12" s="17" t="s">
        <v>12</v>
      </c>
      <c r="H12" s="17" t="s">
        <v>531</v>
      </c>
      <c r="I12" s="78">
        <v>1.9500994491898151E-2</v>
      </c>
    </row>
    <row r="13" spans="1:10" x14ac:dyDescent="0.25">
      <c r="A13" s="35">
        <v>6</v>
      </c>
      <c r="B13" s="14">
        <v>130</v>
      </c>
      <c r="C13" s="150" t="s">
        <v>197</v>
      </c>
      <c r="D13" s="151" t="s">
        <v>364</v>
      </c>
      <c r="E13" s="81">
        <v>2012</v>
      </c>
      <c r="F13" s="18" t="s">
        <v>145</v>
      </c>
      <c r="G13" s="17" t="s">
        <v>12</v>
      </c>
      <c r="H13" s="17" t="s">
        <v>531</v>
      </c>
      <c r="I13" s="78">
        <v>1.9642984681712963E-2</v>
      </c>
    </row>
    <row r="14" spans="1:10" x14ac:dyDescent="0.25">
      <c r="A14" s="35">
        <v>7</v>
      </c>
      <c r="B14" s="14">
        <v>217</v>
      </c>
      <c r="C14" s="150" t="s">
        <v>265</v>
      </c>
      <c r="D14" s="151" t="s">
        <v>428</v>
      </c>
      <c r="E14" s="81">
        <v>2012</v>
      </c>
      <c r="F14" s="18" t="s">
        <v>84</v>
      </c>
      <c r="G14" s="17" t="s">
        <v>12</v>
      </c>
      <c r="H14" s="17" t="s">
        <v>531</v>
      </c>
      <c r="I14" s="78">
        <v>1.9708999042824072E-2</v>
      </c>
    </row>
    <row r="15" spans="1:10" x14ac:dyDescent="0.25">
      <c r="A15" s="35">
        <v>8</v>
      </c>
      <c r="B15" s="14">
        <v>102</v>
      </c>
      <c r="C15" s="150" t="s">
        <v>190</v>
      </c>
      <c r="D15" s="151" t="s">
        <v>191</v>
      </c>
      <c r="E15" s="81">
        <v>2012</v>
      </c>
      <c r="F15" s="18" t="s">
        <v>65</v>
      </c>
      <c r="G15" s="17" t="s">
        <v>12</v>
      </c>
      <c r="H15" s="17" t="s">
        <v>531</v>
      </c>
      <c r="I15" s="78">
        <v>2.1402402546296297E-2</v>
      </c>
    </row>
    <row r="16" spans="1:10" x14ac:dyDescent="0.25">
      <c r="A16" s="35">
        <v>9</v>
      </c>
      <c r="B16" s="14">
        <v>129</v>
      </c>
      <c r="C16" s="150" t="s">
        <v>362</v>
      </c>
      <c r="D16" s="151" t="s">
        <v>363</v>
      </c>
      <c r="E16" s="81">
        <v>2014</v>
      </c>
      <c r="F16" s="18" t="s">
        <v>145</v>
      </c>
      <c r="G16" s="17" t="s">
        <v>12</v>
      </c>
      <c r="H16" s="17" t="s">
        <v>531</v>
      </c>
      <c r="I16" s="78">
        <v>2.1476410822916667E-2</v>
      </c>
    </row>
    <row r="17" spans="1:9" x14ac:dyDescent="0.25">
      <c r="A17" s="35">
        <v>10</v>
      </c>
      <c r="B17" s="14">
        <v>206</v>
      </c>
      <c r="C17" s="150" t="s">
        <v>229</v>
      </c>
      <c r="D17" s="151" t="s">
        <v>230</v>
      </c>
      <c r="E17" s="81">
        <v>2014</v>
      </c>
      <c r="F17" s="18" t="s">
        <v>61</v>
      </c>
      <c r="G17" s="17" t="s">
        <v>12</v>
      </c>
      <c r="H17" s="17" t="s">
        <v>531</v>
      </c>
      <c r="I17" s="78">
        <v>2.2165274234953704E-2</v>
      </c>
    </row>
    <row r="18" spans="1:9" x14ac:dyDescent="0.25">
      <c r="A18" s="35">
        <v>11</v>
      </c>
      <c r="B18" s="14">
        <v>191</v>
      </c>
      <c r="C18" s="150" t="s">
        <v>159</v>
      </c>
      <c r="D18" s="151" t="s">
        <v>47</v>
      </c>
      <c r="E18" s="81">
        <v>2015</v>
      </c>
      <c r="F18" s="18" t="s">
        <v>487</v>
      </c>
      <c r="G18" s="17" t="s">
        <v>12</v>
      </c>
      <c r="H18" s="17" t="s">
        <v>531</v>
      </c>
      <c r="I18" s="78">
        <v>2.2758767909722224E-2</v>
      </c>
    </row>
    <row r="19" spans="1:9" x14ac:dyDescent="0.25">
      <c r="A19" s="35">
        <v>12</v>
      </c>
      <c r="B19" s="14">
        <v>108</v>
      </c>
      <c r="C19" s="150" t="s">
        <v>158</v>
      </c>
      <c r="D19" s="151" t="s">
        <v>194</v>
      </c>
      <c r="E19" s="81">
        <v>2012</v>
      </c>
      <c r="F19" s="18" t="s">
        <v>65</v>
      </c>
      <c r="G19" s="17" t="s">
        <v>12</v>
      </c>
      <c r="H19" s="17" t="s">
        <v>531</v>
      </c>
      <c r="I19" s="78">
        <v>2.3656752747685184E-2</v>
      </c>
    </row>
    <row r="20" spans="1:9" x14ac:dyDescent="0.25">
      <c r="A20" s="35">
        <v>13</v>
      </c>
      <c r="B20" s="14">
        <v>86</v>
      </c>
      <c r="C20" s="150" t="s">
        <v>324</v>
      </c>
      <c r="D20" s="151" t="s">
        <v>325</v>
      </c>
      <c r="E20" s="81">
        <v>2021</v>
      </c>
      <c r="F20" s="18" t="s">
        <v>69</v>
      </c>
      <c r="G20" s="17" t="s">
        <v>12</v>
      </c>
      <c r="H20" s="17" t="s">
        <v>531</v>
      </c>
      <c r="I20" s="78">
        <v>2.3948371268518519E-2</v>
      </c>
    </row>
    <row r="21" spans="1:9" x14ac:dyDescent="0.25">
      <c r="A21" s="35">
        <v>14</v>
      </c>
      <c r="B21" s="14">
        <v>76</v>
      </c>
      <c r="C21" s="150" t="s">
        <v>310</v>
      </c>
      <c r="D21" s="151" t="s">
        <v>311</v>
      </c>
      <c r="E21" s="81">
        <v>2013</v>
      </c>
      <c r="F21" s="18" t="s">
        <v>61</v>
      </c>
      <c r="G21" s="17" t="s">
        <v>12</v>
      </c>
      <c r="H21" s="17" t="s">
        <v>531</v>
      </c>
      <c r="I21" s="78">
        <v>2.3996117883101853E-2</v>
      </c>
    </row>
    <row r="22" spans="1:9" x14ac:dyDescent="0.25">
      <c r="A22" s="35">
        <v>15</v>
      </c>
      <c r="B22" s="14">
        <v>105</v>
      </c>
      <c r="C22" s="150" t="s">
        <v>344</v>
      </c>
      <c r="D22" s="151" t="s">
        <v>345</v>
      </c>
      <c r="E22" s="81">
        <v>2013</v>
      </c>
      <c r="F22" s="18" t="s">
        <v>65</v>
      </c>
      <c r="G22" s="17" t="s">
        <v>12</v>
      </c>
      <c r="H22" s="17" t="s">
        <v>531</v>
      </c>
      <c r="I22" s="78">
        <v>2.4241596728009258E-2</v>
      </c>
    </row>
    <row r="23" spans="1:9" x14ac:dyDescent="0.25">
      <c r="A23" s="35">
        <v>16</v>
      </c>
      <c r="B23" s="14">
        <v>100</v>
      </c>
      <c r="C23" s="150" t="s">
        <v>338</v>
      </c>
      <c r="D23" s="151" t="s">
        <v>339</v>
      </c>
      <c r="E23" s="81">
        <v>2012</v>
      </c>
      <c r="F23" s="18" t="s">
        <v>65</v>
      </c>
      <c r="G23" s="17" t="s">
        <v>12</v>
      </c>
      <c r="H23" s="17" t="s">
        <v>531</v>
      </c>
      <c r="I23" s="78">
        <v>2.4855541612268519E-2</v>
      </c>
    </row>
    <row r="24" spans="1:9" x14ac:dyDescent="0.25">
      <c r="A24" s="35">
        <v>17</v>
      </c>
      <c r="B24" s="14">
        <v>104</v>
      </c>
      <c r="C24" s="150" t="s">
        <v>342</v>
      </c>
      <c r="D24" s="151" t="s">
        <v>343</v>
      </c>
      <c r="E24" s="81">
        <v>2012</v>
      </c>
      <c r="F24" s="18" t="s">
        <v>65</v>
      </c>
      <c r="G24" s="17" t="s">
        <v>12</v>
      </c>
      <c r="H24" s="17" t="s">
        <v>531</v>
      </c>
      <c r="I24" s="78">
        <v>2.5017295593749999E-2</v>
      </c>
    </row>
    <row r="25" spans="1:9" x14ac:dyDescent="0.25">
      <c r="A25" s="35">
        <v>18</v>
      </c>
      <c r="B25" s="14">
        <v>171</v>
      </c>
      <c r="C25" s="150" t="s">
        <v>395</v>
      </c>
      <c r="D25" s="151" t="s">
        <v>26</v>
      </c>
      <c r="E25" s="81">
        <v>2014</v>
      </c>
      <c r="F25" s="18" t="s">
        <v>155</v>
      </c>
      <c r="G25" s="17" t="s">
        <v>12</v>
      </c>
      <c r="H25" s="17" t="s">
        <v>531</v>
      </c>
      <c r="I25" s="78">
        <v>2.6273168196759258E-2</v>
      </c>
    </row>
    <row r="26" spans="1:9" x14ac:dyDescent="0.25">
      <c r="A26" s="35">
        <v>19</v>
      </c>
      <c r="B26" s="14">
        <v>230</v>
      </c>
      <c r="C26" s="150" t="s">
        <v>395</v>
      </c>
      <c r="D26" s="151" t="s">
        <v>443</v>
      </c>
      <c r="E26" s="81">
        <v>2013</v>
      </c>
      <c r="F26" s="18" t="s">
        <v>155</v>
      </c>
      <c r="G26" s="17" t="s">
        <v>12</v>
      </c>
      <c r="H26" s="17" t="s">
        <v>531</v>
      </c>
      <c r="I26" s="78">
        <v>2.6749618244212962E-2</v>
      </c>
    </row>
    <row r="27" spans="1:9" x14ac:dyDescent="0.25">
      <c r="A27" s="35">
        <v>20</v>
      </c>
      <c r="B27" s="14">
        <v>4</v>
      </c>
      <c r="C27" s="150" t="s">
        <v>74</v>
      </c>
      <c r="D27" s="151" t="s">
        <v>75</v>
      </c>
      <c r="E27" s="81">
        <v>2012</v>
      </c>
      <c r="F27" s="18" t="s">
        <v>73</v>
      </c>
      <c r="G27" s="17" t="s">
        <v>12</v>
      </c>
      <c r="H27" s="17" t="s">
        <v>531</v>
      </c>
      <c r="I27" s="78">
        <v>2.8204524717592591E-2</v>
      </c>
    </row>
    <row r="28" spans="1:9" x14ac:dyDescent="0.25">
      <c r="A28" s="35">
        <v>21</v>
      </c>
      <c r="B28" s="14">
        <v>170</v>
      </c>
      <c r="C28" s="150" t="s">
        <v>229</v>
      </c>
      <c r="D28" s="151" t="s">
        <v>394</v>
      </c>
      <c r="E28" s="81">
        <v>2014</v>
      </c>
      <c r="F28" s="18" t="s">
        <v>155</v>
      </c>
      <c r="G28" s="17" t="s">
        <v>12</v>
      </c>
      <c r="H28" s="17" t="s">
        <v>531</v>
      </c>
      <c r="I28" s="78">
        <v>2.8564814814814814E-2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494D62E5-B461-428D-9CF3-2AEAF0592AD9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2"/>
  <sheetViews>
    <sheetView zoomScaleNormal="100" zoomScaleSheetLayoutView="130" workbookViewId="0">
      <selection activeCell="E40" sqref="E39:E40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4.66406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503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119</v>
      </c>
      <c r="C8" s="15" t="s">
        <v>355</v>
      </c>
      <c r="D8" s="16" t="s">
        <v>356</v>
      </c>
      <c r="E8" s="81">
        <v>2011</v>
      </c>
      <c r="F8" s="18" t="s">
        <v>145</v>
      </c>
      <c r="G8" s="17" t="s">
        <v>12</v>
      </c>
      <c r="H8" s="17" t="s">
        <v>532</v>
      </c>
      <c r="I8" s="148">
        <v>1.6261121052083331E-2</v>
      </c>
    </row>
    <row r="9" spans="1:10" x14ac:dyDescent="0.25">
      <c r="A9" s="35">
        <v>2</v>
      </c>
      <c r="B9" s="14">
        <v>39</v>
      </c>
      <c r="C9" s="15" t="s">
        <v>40</v>
      </c>
      <c r="D9" s="16" t="s">
        <v>285</v>
      </c>
      <c r="E9" s="81">
        <v>2010</v>
      </c>
      <c r="F9" s="18" t="s">
        <v>69</v>
      </c>
      <c r="G9" s="17" t="s">
        <v>12</v>
      </c>
      <c r="H9" s="17" t="s">
        <v>532</v>
      </c>
      <c r="I9" s="148">
        <v>1.7840667342592594E-2</v>
      </c>
    </row>
    <row r="10" spans="1:10" x14ac:dyDescent="0.25">
      <c r="A10" s="35">
        <v>3</v>
      </c>
      <c r="B10" s="14">
        <v>120</v>
      </c>
      <c r="C10" s="15" t="s">
        <v>149</v>
      </c>
      <c r="D10" s="16" t="s">
        <v>150</v>
      </c>
      <c r="E10" s="81">
        <v>2010</v>
      </c>
      <c r="F10" s="18" t="s">
        <v>145</v>
      </c>
      <c r="G10" s="17" t="s">
        <v>12</v>
      </c>
      <c r="H10" s="17" t="s">
        <v>532</v>
      </c>
      <c r="I10" s="148">
        <v>1.8019034425925926E-2</v>
      </c>
    </row>
    <row r="11" spans="1:10" x14ac:dyDescent="0.25">
      <c r="A11" s="35">
        <v>4</v>
      </c>
      <c r="B11" s="14">
        <v>215</v>
      </c>
      <c r="C11" s="15" t="s">
        <v>426</v>
      </c>
      <c r="D11" s="16" t="s">
        <v>427</v>
      </c>
      <c r="E11" s="81">
        <v>2011</v>
      </c>
      <c r="F11" s="18" t="s">
        <v>84</v>
      </c>
      <c r="G11" s="17" t="s">
        <v>12</v>
      </c>
      <c r="H11" s="17" t="s">
        <v>532</v>
      </c>
      <c r="I11" s="148">
        <v>1.8635758599537037E-2</v>
      </c>
    </row>
    <row r="12" spans="1:10" x14ac:dyDescent="0.25">
      <c r="A12" s="35">
        <v>5</v>
      </c>
      <c r="B12" s="14">
        <v>143</v>
      </c>
      <c r="C12" s="15" t="s">
        <v>202</v>
      </c>
      <c r="D12" s="16" t="s">
        <v>203</v>
      </c>
      <c r="E12" s="81">
        <v>2010</v>
      </c>
      <c r="F12" s="18" t="s">
        <v>90</v>
      </c>
      <c r="G12" s="17" t="s">
        <v>12</v>
      </c>
      <c r="H12" s="17" t="s">
        <v>532</v>
      </c>
      <c r="I12" s="148">
        <v>1.9114905837962964E-2</v>
      </c>
    </row>
    <row r="13" spans="1:10" x14ac:dyDescent="0.25">
      <c r="A13" s="35">
        <v>6</v>
      </c>
      <c r="B13" s="14">
        <v>142</v>
      </c>
      <c r="C13" s="15" t="s">
        <v>200</v>
      </c>
      <c r="D13" s="16" t="s">
        <v>201</v>
      </c>
      <c r="E13" s="81">
        <v>2010</v>
      </c>
      <c r="F13" s="18" t="s">
        <v>90</v>
      </c>
      <c r="G13" s="17" t="s">
        <v>12</v>
      </c>
      <c r="H13" s="17" t="s">
        <v>532</v>
      </c>
      <c r="I13" s="78">
        <v>1.9249257047453703E-2</v>
      </c>
    </row>
    <row r="14" spans="1:10" x14ac:dyDescent="0.25">
      <c r="A14" s="35">
        <v>7</v>
      </c>
      <c r="B14" s="14">
        <v>99</v>
      </c>
      <c r="C14" s="15" t="s">
        <v>186</v>
      </c>
      <c r="D14" s="16" t="s">
        <v>187</v>
      </c>
      <c r="E14" s="81">
        <v>2010</v>
      </c>
      <c r="F14" s="18" t="s">
        <v>65</v>
      </c>
      <c r="G14" s="17" t="s">
        <v>12</v>
      </c>
      <c r="H14" s="17" t="s">
        <v>532</v>
      </c>
      <c r="I14" s="78">
        <v>1.9418656967592592E-2</v>
      </c>
    </row>
    <row r="15" spans="1:10" x14ac:dyDescent="0.25">
      <c r="A15" s="35">
        <v>8</v>
      </c>
      <c r="B15" s="14">
        <v>60</v>
      </c>
      <c r="C15" s="15" t="s">
        <v>107</v>
      </c>
      <c r="D15" s="16" t="s">
        <v>108</v>
      </c>
      <c r="E15" s="81">
        <v>2010</v>
      </c>
      <c r="F15" s="18" t="s">
        <v>69</v>
      </c>
      <c r="G15" s="17" t="s">
        <v>12</v>
      </c>
      <c r="H15" s="17" t="s">
        <v>532</v>
      </c>
      <c r="I15" s="78">
        <v>1.9462509692129631E-2</v>
      </c>
    </row>
    <row r="16" spans="1:10" x14ac:dyDescent="0.25">
      <c r="A16" s="35">
        <v>9</v>
      </c>
      <c r="B16" s="14">
        <v>131</v>
      </c>
      <c r="C16" s="15" t="s">
        <v>365</v>
      </c>
      <c r="D16" s="16" t="s">
        <v>366</v>
      </c>
      <c r="E16" s="81">
        <v>2011</v>
      </c>
      <c r="F16" s="18" t="s">
        <v>145</v>
      </c>
      <c r="G16" s="17" t="s">
        <v>12</v>
      </c>
      <c r="H16" s="17" t="s">
        <v>532</v>
      </c>
      <c r="I16" s="78">
        <v>2.0312700983796294E-2</v>
      </c>
    </row>
    <row r="17" spans="1:9" x14ac:dyDescent="0.25">
      <c r="A17" s="35">
        <v>10</v>
      </c>
      <c r="B17" s="14">
        <v>112</v>
      </c>
      <c r="C17" s="15" t="s">
        <v>31</v>
      </c>
      <c r="D17" s="16" t="s">
        <v>29</v>
      </c>
      <c r="E17" s="81">
        <v>2011</v>
      </c>
      <c r="F17" s="18" t="s">
        <v>65</v>
      </c>
      <c r="G17" s="17" t="s">
        <v>12</v>
      </c>
      <c r="H17" s="17" t="s">
        <v>532</v>
      </c>
      <c r="I17" s="78">
        <v>2.1531992543981481E-2</v>
      </c>
    </row>
    <row r="18" spans="1:9" x14ac:dyDescent="0.25">
      <c r="A18" s="35">
        <v>11</v>
      </c>
      <c r="B18" s="14">
        <v>110</v>
      </c>
      <c r="C18" s="15" t="s">
        <v>195</v>
      </c>
      <c r="D18" s="16" t="s">
        <v>196</v>
      </c>
      <c r="E18" s="81">
        <v>2011</v>
      </c>
      <c r="F18" s="18" t="s">
        <v>65</v>
      </c>
      <c r="G18" s="17" t="s">
        <v>12</v>
      </c>
      <c r="H18" s="17" t="s">
        <v>532</v>
      </c>
      <c r="I18" s="78">
        <v>2.331823610763889E-2</v>
      </c>
    </row>
    <row r="19" spans="1:9" x14ac:dyDescent="0.25">
      <c r="A19" s="35">
        <v>12</v>
      </c>
      <c r="B19" s="14"/>
      <c r="C19" s="15"/>
      <c r="D19" s="16"/>
      <c r="E19" s="81"/>
      <c r="F19" s="18"/>
      <c r="G19" s="17"/>
      <c r="H19" s="17"/>
      <c r="I19" s="78"/>
    </row>
    <row r="20" spans="1:9" x14ac:dyDescent="0.25">
      <c r="A20" s="35">
        <v>13</v>
      </c>
      <c r="B20" s="14"/>
      <c r="C20" s="15"/>
      <c r="D20" s="16"/>
      <c r="E20" s="81"/>
      <c r="F20" s="18"/>
      <c r="G20" s="17"/>
      <c r="H20" s="17"/>
      <c r="I20" s="78"/>
    </row>
    <row r="21" spans="1:9" x14ac:dyDescent="0.25">
      <c r="A21" s="35">
        <v>14</v>
      </c>
      <c r="B21" s="14"/>
      <c r="C21" s="15"/>
      <c r="D21" s="16"/>
      <c r="E21" s="81"/>
      <c r="F21" s="18"/>
      <c r="G21" s="17"/>
      <c r="H21" s="17"/>
      <c r="I21" s="78"/>
    </row>
    <row r="22" spans="1:9" x14ac:dyDescent="0.25">
      <c r="A22" s="35">
        <v>15</v>
      </c>
      <c r="B22" s="14"/>
      <c r="C22" s="15"/>
      <c r="D22" s="16"/>
      <c r="E22" s="81"/>
      <c r="F22" s="18"/>
      <c r="G22" s="17"/>
      <c r="H22" s="17"/>
      <c r="I22" s="78"/>
    </row>
  </sheetData>
  <mergeCells count="3">
    <mergeCell ref="A4:I4"/>
    <mergeCell ref="A1:J1"/>
    <mergeCell ref="A2:J2"/>
  </mergeCells>
  <dataValidations disablePrompts="1" count="1">
    <dataValidation type="date" operator="greaterThan" allowBlank="1" showInputMessage="1" showErrorMessage="1" sqref="F2:F3" xr:uid="{73C8C3B3-374D-4A32-84C1-43BD4170BFB6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20"/>
  <sheetViews>
    <sheetView zoomScaleNormal="100" zoomScaleSheetLayoutView="130" workbookViewId="0">
      <selection sqref="A1:J10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5.55468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504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205</v>
      </c>
      <c r="C8" s="15" t="s">
        <v>324</v>
      </c>
      <c r="D8" s="16" t="s">
        <v>422</v>
      </c>
      <c r="E8" s="81">
        <v>2009</v>
      </c>
      <c r="F8" s="18" t="s">
        <v>61</v>
      </c>
      <c r="G8" s="17" t="s">
        <v>12</v>
      </c>
      <c r="H8" s="17" t="s">
        <v>533</v>
      </c>
      <c r="I8" s="87">
        <v>1.8421491667824072E-2</v>
      </c>
    </row>
    <row r="9" spans="1:10" x14ac:dyDescent="0.25">
      <c r="A9" s="35">
        <v>2</v>
      </c>
      <c r="B9" s="14">
        <v>155</v>
      </c>
      <c r="C9" s="15" t="s">
        <v>135</v>
      </c>
      <c r="D9" s="16" t="s">
        <v>136</v>
      </c>
      <c r="E9" s="81">
        <v>2009</v>
      </c>
      <c r="F9" s="18" t="s">
        <v>80</v>
      </c>
      <c r="G9" s="17" t="s">
        <v>12</v>
      </c>
      <c r="H9" s="17" t="s">
        <v>533</v>
      </c>
      <c r="I9" s="87">
        <v>1.8446743546296298E-2</v>
      </c>
    </row>
    <row r="10" spans="1:10" x14ac:dyDescent="0.25">
      <c r="A10" s="35">
        <v>3</v>
      </c>
      <c r="B10" s="14">
        <v>154</v>
      </c>
      <c r="C10" s="15" t="s">
        <v>40</v>
      </c>
      <c r="D10" s="16" t="s">
        <v>134</v>
      </c>
      <c r="E10" s="81">
        <v>2008</v>
      </c>
      <c r="F10" s="18" t="s">
        <v>80</v>
      </c>
      <c r="G10" s="17" t="s">
        <v>12</v>
      </c>
      <c r="H10" s="17" t="s">
        <v>533</v>
      </c>
      <c r="I10" s="87">
        <v>1.9176882730324071E-2</v>
      </c>
    </row>
    <row r="11" spans="1:10" x14ac:dyDescent="0.25">
      <c r="A11" s="35">
        <v>4</v>
      </c>
      <c r="B11" s="14"/>
      <c r="C11" s="15"/>
      <c r="D11" s="16"/>
      <c r="E11" s="81"/>
      <c r="F11" s="18"/>
      <c r="G11" s="17"/>
      <c r="H11" s="17"/>
      <c r="I11" s="78"/>
    </row>
    <row r="12" spans="1:10" x14ac:dyDescent="0.25">
      <c r="A12" s="35">
        <v>5</v>
      </c>
      <c r="B12" s="14"/>
      <c r="C12" s="15"/>
      <c r="D12" s="16"/>
      <c r="E12" s="81"/>
      <c r="F12" s="18"/>
      <c r="G12" s="17"/>
      <c r="H12" s="17"/>
      <c r="I12" s="78"/>
    </row>
    <row r="13" spans="1:10" x14ac:dyDescent="0.25">
      <c r="A13" s="35">
        <v>6</v>
      </c>
      <c r="B13" s="14"/>
      <c r="C13" s="15"/>
      <c r="D13" s="16"/>
      <c r="E13" s="81"/>
      <c r="F13" s="18"/>
      <c r="G13" s="17"/>
      <c r="H13" s="17"/>
      <c r="I13" s="78"/>
    </row>
    <row r="14" spans="1:10" x14ac:dyDescent="0.25">
      <c r="A14" s="35">
        <v>7</v>
      </c>
      <c r="B14" s="14"/>
      <c r="C14" s="15"/>
      <c r="D14" s="16"/>
      <c r="E14" s="81"/>
      <c r="F14" s="18"/>
      <c r="G14" s="17"/>
      <c r="H14" s="17"/>
      <c r="I14" s="78"/>
    </row>
    <row r="15" spans="1:10" x14ac:dyDescent="0.25">
      <c r="A15" s="35">
        <v>8</v>
      </c>
      <c r="B15" s="14"/>
      <c r="C15" s="15"/>
      <c r="D15" s="16"/>
      <c r="E15" s="81"/>
      <c r="F15" s="18"/>
      <c r="G15" s="17"/>
      <c r="H15" s="17"/>
      <c r="I15" s="78"/>
    </row>
    <row r="16" spans="1:10" x14ac:dyDescent="0.25">
      <c r="A16" s="35">
        <v>9</v>
      </c>
      <c r="B16" s="14"/>
      <c r="C16" s="15"/>
      <c r="D16" s="16"/>
      <c r="E16" s="81"/>
      <c r="F16" s="18"/>
      <c r="G16" s="17"/>
      <c r="H16" s="17"/>
      <c r="I16" s="78"/>
    </row>
    <row r="17" spans="1:9" x14ac:dyDescent="0.25">
      <c r="A17" s="35">
        <v>10</v>
      </c>
      <c r="B17" s="14"/>
      <c r="C17" s="15"/>
      <c r="D17" s="16"/>
      <c r="E17" s="81"/>
      <c r="F17" s="18"/>
      <c r="G17" s="17"/>
      <c r="H17" s="17"/>
      <c r="I17" s="78"/>
    </row>
    <row r="18" spans="1:9" x14ac:dyDescent="0.25">
      <c r="A18" s="35">
        <v>11</v>
      </c>
      <c r="B18" s="14"/>
      <c r="C18" s="15"/>
      <c r="D18" s="16"/>
      <c r="E18" s="81"/>
      <c r="F18" s="18"/>
      <c r="G18" s="17"/>
      <c r="H18" s="17"/>
      <c r="I18" s="78"/>
    </row>
    <row r="19" spans="1:9" x14ac:dyDescent="0.25">
      <c r="A19" s="35">
        <v>12</v>
      </c>
      <c r="B19" s="14"/>
      <c r="C19" s="15"/>
      <c r="D19" s="16"/>
      <c r="E19" s="81"/>
      <c r="F19" s="18"/>
      <c r="G19" s="17"/>
      <c r="H19" s="17"/>
      <c r="I19" s="78"/>
    </row>
    <row r="20" spans="1:9" x14ac:dyDescent="0.25">
      <c r="A20" s="35">
        <v>13</v>
      </c>
      <c r="B20" s="14"/>
      <c r="C20" s="15"/>
      <c r="D20" s="16"/>
      <c r="E20" s="81"/>
      <c r="F20" s="18"/>
      <c r="G20" s="17"/>
      <c r="H20" s="17"/>
      <c r="I20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82BC8CD8-C383-4B34-A0A9-312CC360F24D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8"/>
  <sheetViews>
    <sheetView view="pageBreakPreview" zoomScale="130" zoomScaleNormal="100" zoomScaleSheetLayoutView="130" workbookViewId="0">
      <selection sqref="A1:J1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18.55468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505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124</v>
      </c>
      <c r="C8" s="15" t="s">
        <v>205</v>
      </c>
      <c r="D8" s="16" t="s">
        <v>206</v>
      </c>
      <c r="E8" s="81">
        <v>2007</v>
      </c>
      <c r="F8" s="18" t="s">
        <v>145</v>
      </c>
      <c r="G8" s="17" t="s">
        <v>12</v>
      </c>
      <c r="H8" s="17" t="s">
        <v>534</v>
      </c>
      <c r="I8" s="87">
        <v>1.7553335296296296E-2</v>
      </c>
    </row>
    <row r="9" spans="1:10" x14ac:dyDescent="0.25">
      <c r="A9" s="35">
        <v>2</v>
      </c>
      <c r="B9" s="14">
        <v>33</v>
      </c>
      <c r="C9" s="15" t="s">
        <v>123</v>
      </c>
      <c r="D9" s="16" t="s">
        <v>279</v>
      </c>
      <c r="E9" s="81">
        <v>2006</v>
      </c>
      <c r="F9" s="18" t="s">
        <v>93</v>
      </c>
      <c r="G9" s="17" t="s">
        <v>12</v>
      </c>
      <c r="H9" s="17" t="s">
        <v>534</v>
      </c>
      <c r="I9" s="87">
        <v>1.8940270894675929E-2</v>
      </c>
    </row>
    <row r="10" spans="1:10" x14ac:dyDescent="0.25">
      <c r="A10" s="35">
        <v>3</v>
      </c>
      <c r="B10" s="14">
        <v>53</v>
      </c>
      <c r="C10" s="15" t="s">
        <v>30</v>
      </c>
      <c r="D10" s="16" t="s">
        <v>32</v>
      </c>
      <c r="E10" s="81">
        <v>2006</v>
      </c>
      <c r="F10" s="18" t="s">
        <v>65</v>
      </c>
      <c r="G10" s="17" t="s">
        <v>12</v>
      </c>
      <c r="H10" s="17" t="s">
        <v>534</v>
      </c>
      <c r="I10" s="87">
        <v>2.0076177166666664E-2</v>
      </c>
    </row>
    <row r="11" spans="1:10" x14ac:dyDescent="0.25">
      <c r="A11" s="35">
        <v>4</v>
      </c>
      <c r="B11" s="14"/>
      <c r="C11" s="15"/>
      <c r="D11" s="16"/>
      <c r="E11" s="81"/>
      <c r="F11" s="18"/>
      <c r="G11" s="17"/>
      <c r="H11" s="17"/>
      <c r="I11" s="87"/>
    </row>
    <row r="12" spans="1:10" x14ac:dyDescent="0.25">
      <c r="A12" s="35">
        <v>5</v>
      </c>
      <c r="B12" s="14"/>
      <c r="C12" s="15"/>
      <c r="D12" s="16"/>
      <c r="E12" s="81"/>
      <c r="F12" s="18"/>
      <c r="G12" s="17"/>
      <c r="H12" s="17"/>
      <c r="I12" s="87"/>
    </row>
    <row r="18" spans="8:8" x14ac:dyDescent="0.25">
      <c r="H18" t="s">
        <v>156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34C08CF7-B0EE-4C78-934D-6A4373A9B79D}">
      <formula1>1</formula1>
    </dataValidation>
  </dataValidations>
  <pageMargins left="0.7" right="0.7" top="0.75" bottom="0.75" header="0.3" footer="0.3"/>
  <pageSetup paperSize="9" scale="96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19"/>
  <sheetViews>
    <sheetView view="pageBreakPreview" zoomScale="130" zoomScaleNormal="100" zoomScaleSheetLayoutView="130" workbookViewId="0">
      <selection sqref="A1:J19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3.332031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506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166</v>
      </c>
      <c r="C8" s="15" t="s">
        <v>167</v>
      </c>
      <c r="D8" s="16" t="s">
        <v>213</v>
      </c>
      <c r="E8" s="81">
        <v>1991</v>
      </c>
      <c r="F8" s="18" t="s">
        <v>65</v>
      </c>
      <c r="G8" s="17" t="s">
        <v>12</v>
      </c>
      <c r="H8" s="17" t="s">
        <v>535</v>
      </c>
      <c r="I8" s="78">
        <v>1.4066444903935186E-2</v>
      </c>
    </row>
    <row r="9" spans="1:10" x14ac:dyDescent="0.25">
      <c r="A9" s="35">
        <v>2</v>
      </c>
      <c r="B9" s="14">
        <v>25</v>
      </c>
      <c r="C9" s="15" t="s">
        <v>517</v>
      </c>
      <c r="D9" s="16" t="s">
        <v>518</v>
      </c>
      <c r="E9" s="81">
        <v>2002</v>
      </c>
      <c r="F9" s="18" t="s">
        <v>93</v>
      </c>
      <c r="G9" s="17" t="s">
        <v>12</v>
      </c>
      <c r="H9" s="17" t="s">
        <v>535</v>
      </c>
      <c r="I9" s="78">
        <v>1.515273204861111E-2</v>
      </c>
    </row>
    <row r="10" spans="1:10" x14ac:dyDescent="0.25">
      <c r="A10" s="35">
        <v>3</v>
      </c>
      <c r="B10" s="14">
        <v>62</v>
      </c>
      <c r="C10" s="15" t="s">
        <v>170</v>
      </c>
      <c r="D10" s="16" t="s">
        <v>171</v>
      </c>
      <c r="E10" s="81">
        <v>2000</v>
      </c>
      <c r="F10" s="18" t="s">
        <v>220</v>
      </c>
      <c r="G10" s="17" t="s">
        <v>12</v>
      </c>
      <c r="H10" s="17" t="s">
        <v>535</v>
      </c>
      <c r="I10" s="78">
        <v>1.5747999399305556E-2</v>
      </c>
    </row>
    <row r="11" spans="1:10" x14ac:dyDescent="0.25">
      <c r="A11" s="35">
        <v>4</v>
      </c>
      <c r="B11" s="14">
        <v>63</v>
      </c>
      <c r="C11" s="15" t="s">
        <v>299</v>
      </c>
      <c r="D11" s="16" t="s">
        <v>300</v>
      </c>
      <c r="E11" s="81">
        <v>2001</v>
      </c>
      <c r="F11" s="18" t="s">
        <v>220</v>
      </c>
      <c r="G11" s="17" t="s">
        <v>12</v>
      </c>
      <c r="H11" s="17" t="s">
        <v>535</v>
      </c>
      <c r="I11" s="78">
        <v>1.5861828445601852E-2</v>
      </c>
    </row>
    <row r="12" spans="1:10" x14ac:dyDescent="0.25">
      <c r="A12" s="35">
        <v>5</v>
      </c>
      <c r="B12" s="14">
        <v>81</v>
      </c>
      <c r="C12" s="15" t="s">
        <v>317</v>
      </c>
      <c r="D12" s="16" t="s">
        <v>183</v>
      </c>
      <c r="E12" s="81">
        <v>1999</v>
      </c>
      <c r="F12" s="18" t="s">
        <v>93</v>
      </c>
      <c r="G12" s="17" t="s">
        <v>12</v>
      </c>
      <c r="H12" s="17" t="s">
        <v>535</v>
      </c>
      <c r="I12" s="78">
        <v>1.6280418079861109E-2</v>
      </c>
    </row>
    <row r="13" spans="1:10" x14ac:dyDescent="0.25">
      <c r="A13" s="35">
        <v>6</v>
      </c>
      <c r="B13" s="14">
        <v>94</v>
      </c>
      <c r="C13" s="15" t="s">
        <v>288</v>
      </c>
      <c r="D13" s="16" t="s">
        <v>333</v>
      </c>
      <c r="E13" s="81">
        <v>1991</v>
      </c>
      <c r="F13" s="18" t="s">
        <v>84</v>
      </c>
      <c r="G13" s="17" t="s">
        <v>12</v>
      </c>
      <c r="H13" s="17" t="s">
        <v>535</v>
      </c>
      <c r="I13" s="78">
        <v>1.7743521848379625E-2</v>
      </c>
    </row>
    <row r="14" spans="1:10" x14ac:dyDescent="0.25">
      <c r="A14" s="35">
        <v>7</v>
      </c>
      <c r="B14" s="14">
        <v>80</v>
      </c>
      <c r="C14" s="15" t="s">
        <v>182</v>
      </c>
      <c r="D14" s="16" t="s">
        <v>316</v>
      </c>
      <c r="E14" s="81">
        <v>1994</v>
      </c>
      <c r="F14" s="18" t="s">
        <v>69</v>
      </c>
      <c r="G14" s="17" t="s">
        <v>12</v>
      </c>
      <c r="H14" s="17" t="s">
        <v>535</v>
      </c>
      <c r="I14" s="78">
        <v>1.8572713494212963E-2</v>
      </c>
    </row>
    <row r="15" spans="1:10" x14ac:dyDescent="0.25">
      <c r="A15" s="35">
        <v>8</v>
      </c>
      <c r="B15" s="14">
        <v>78</v>
      </c>
      <c r="C15" s="15" t="s">
        <v>313</v>
      </c>
      <c r="D15" s="16" t="s">
        <v>314</v>
      </c>
      <c r="E15" s="81">
        <v>1988</v>
      </c>
      <c r="F15" s="18" t="s">
        <v>73</v>
      </c>
      <c r="G15" s="17" t="s">
        <v>12</v>
      </c>
      <c r="H15" s="17" t="s">
        <v>535</v>
      </c>
      <c r="I15" s="78">
        <v>1.8924515770833334E-2</v>
      </c>
    </row>
    <row r="16" spans="1:10" x14ac:dyDescent="0.25">
      <c r="A16" s="35">
        <v>9</v>
      </c>
      <c r="B16" s="14">
        <v>77</v>
      </c>
      <c r="C16" s="15" t="s">
        <v>167</v>
      </c>
      <c r="D16" s="16" t="s">
        <v>312</v>
      </c>
      <c r="E16" s="81">
        <v>1988</v>
      </c>
      <c r="F16" s="18" t="s">
        <v>61</v>
      </c>
      <c r="G16" s="17" t="s">
        <v>12</v>
      </c>
      <c r="H16" s="17" t="s">
        <v>535</v>
      </c>
      <c r="I16" s="78">
        <v>1.9587075295138891E-2</v>
      </c>
    </row>
    <row r="17" spans="1:9" x14ac:dyDescent="0.25">
      <c r="A17" s="35">
        <v>10</v>
      </c>
      <c r="B17" s="14">
        <v>45</v>
      </c>
      <c r="C17" s="15" t="s">
        <v>290</v>
      </c>
      <c r="D17" s="16" t="s">
        <v>291</v>
      </c>
      <c r="E17" s="81">
        <v>1994</v>
      </c>
      <c r="F17" s="18" t="s">
        <v>90</v>
      </c>
      <c r="G17" s="17" t="s">
        <v>12</v>
      </c>
      <c r="H17" s="17" t="s">
        <v>535</v>
      </c>
      <c r="I17" s="78">
        <v>2.0059785679398149E-2</v>
      </c>
    </row>
    <row r="18" spans="1:9" x14ac:dyDescent="0.25">
      <c r="A18" s="35">
        <v>11</v>
      </c>
      <c r="B18" s="14">
        <v>239</v>
      </c>
      <c r="C18" s="15" t="s">
        <v>158</v>
      </c>
      <c r="D18" s="16" t="s">
        <v>449</v>
      </c>
      <c r="E18" s="81">
        <v>2004</v>
      </c>
      <c r="F18" s="18" t="s">
        <v>93</v>
      </c>
      <c r="G18" s="17" t="s">
        <v>12</v>
      </c>
      <c r="H18" s="17" t="s">
        <v>535</v>
      </c>
      <c r="I18" s="78">
        <v>2.0322653458333333E-2</v>
      </c>
    </row>
    <row r="19" spans="1:9" x14ac:dyDescent="0.25">
      <c r="A19" s="35">
        <v>12</v>
      </c>
      <c r="B19" s="14">
        <v>196</v>
      </c>
      <c r="C19" s="15" t="s">
        <v>413</v>
      </c>
      <c r="D19" s="16" t="s">
        <v>414</v>
      </c>
      <c r="E19" s="81">
        <v>1995</v>
      </c>
      <c r="F19" s="18" t="s">
        <v>61</v>
      </c>
      <c r="G19" s="17" t="s">
        <v>12</v>
      </c>
      <c r="H19" s="17" t="s">
        <v>535</v>
      </c>
      <c r="I19" s="78">
        <v>2.5328251483796301E-2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5F7A8DB0-FA4E-4BF8-AC7C-69AB8F213950}">
      <formula1>1</formula1>
    </dataValidation>
  </dataValidations>
  <pageMargins left="0.7" right="0.7" top="0.75" bottom="0.75" header="0.3" footer="0.3"/>
  <pageSetup paperSize="9" scale="87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21"/>
  <sheetViews>
    <sheetView view="pageBreakPreview" zoomScale="130" zoomScaleNormal="100" zoomScaleSheetLayoutView="130" workbookViewId="0">
      <selection sqref="A1:J18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21.55468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507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93</v>
      </c>
      <c r="C8" s="15" t="s">
        <v>126</v>
      </c>
      <c r="D8" s="16" t="s">
        <v>127</v>
      </c>
      <c r="E8" s="81">
        <v>1976</v>
      </c>
      <c r="F8" s="18" t="s">
        <v>478</v>
      </c>
      <c r="G8" s="17" t="s">
        <v>12</v>
      </c>
      <c r="H8" s="17" t="s">
        <v>536</v>
      </c>
      <c r="I8" s="87">
        <v>1.6001177306712962E-2</v>
      </c>
    </row>
    <row r="9" spans="1:10" x14ac:dyDescent="0.25">
      <c r="A9" s="35">
        <v>2</v>
      </c>
      <c r="B9" s="14">
        <v>69</v>
      </c>
      <c r="C9" s="15" t="s">
        <v>112</v>
      </c>
      <c r="D9" s="16" t="s">
        <v>113</v>
      </c>
      <c r="E9" s="81">
        <v>1977</v>
      </c>
      <c r="F9" s="18" t="s">
        <v>114</v>
      </c>
      <c r="G9" s="17" t="s">
        <v>12</v>
      </c>
      <c r="H9" s="17" t="s">
        <v>536</v>
      </c>
      <c r="I9" s="87">
        <v>1.7620118665509259E-2</v>
      </c>
    </row>
    <row r="10" spans="1:10" x14ac:dyDescent="0.25">
      <c r="A10" s="35">
        <v>3</v>
      </c>
      <c r="B10" s="14">
        <v>6</v>
      </c>
      <c r="C10" s="15" t="s">
        <v>62</v>
      </c>
      <c r="D10" s="16" t="s">
        <v>63</v>
      </c>
      <c r="E10" s="81">
        <v>1980</v>
      </c>
      <c r="F10" s="18" t="s">
        <v>65</v>
      </c>
      <c r="G10" s="17" t="s">
        <v>12</v>
      </c>
      <c r="H10" s="17" t="s">
        <v>536</v>
      </c>
      <c r="I10" s="87">
        <v>1.7965735501157407E-2</v>
      </c>
    </row>
    <row r="11" spans="1:10" x14ac:dyDescent="0.25">
      <c r="A11" s="35">
        <v>4</v>
      </c>
      <c r="B11" s="14">
        <v>135</v>
      </c>
      <c r="C11" s="15" t="s">
        <v>372</v>
      </c>
      <c r="D11" s="16" t="s">
        <v>373</v>
      </c>
      <c r="E11" s="81">
        <v>1983</v>
      </c>
      <c r="F11" s="18" t="s">
        <v>481</v>
      </c>
      <c r="G11" s="17" t="s">
        <v>12</v>
      </c>
      <c r="H11" s="17" t="s">
        <v>536</v>
      </c>
      <c r="I11" s="87">
        <v>1.9084400059027781E-2</v>
      </c>
    </row>
    <row r="12" spans="1:10" x14ac:dyDescent="0.25">
      <c r="A12" s="35">
        <v>5</v>
      </c>
      <c r="B12" s="14">
        <v>90</v>
      </c>
      <c r="C12" s="15" t="s">
        <v>328</v>
      </c>
      <c r="D12" s="16" t="s">
        <v>329</v>
      </c>
      <c r="E12" s="81">
        <v>1985</v>
      </c>
      <c r="F12" s="18" t="s">
        <v>465</v>
      </c>
      <c r="G12" s="17" t="s">
        <v>12</v>
      </c>
      <c r="H12" s="17" t="s">
        <v>536</v>
      </c>
      <c r="I12" s="87">
        <v>1.9449894416666665E-2</v>
      </c>
    </row>
    <row r="13" spans="1:10" x14ac:dyDescent="0.25">
      <c r="A13" s="35">
        <v>6</v>
      </c>
      <c r="B13" s="14">
        <v>167</v>
      </c>
      <c r="C13" s="15" t="s">
        <v>83</v>
      </c>
      <c r="D13" s="16" t="s">
        <v>214</v>
      </c>
      <c r="E13" s="81">
        <v>1981</v>
      </c>
      <c r="F13" s="18" t="s">
        <v>73</v>
      </c>
      <c r="G13" s="17" t="s">
        <v>12</v>
      </c>
      <c r="H13" s="17" t="s">
        <v>536</v>
      </c>
      <c r="I13" s="78">
        <v>1.9509476481481481E-2</v>
      </c>
    </row>
    <row r="14" spans="1:10" x14ac:dyDescent="0.25">
      <c r="A14" s="35">
        <v>7</v>
      </c>
      <c r="B14" s="14">
        <v>88</v>
      </c>
      <c r="C14" s="15" t="s">
        <v>103</v>
      </c>
      <c r="D14" s="16" t="s">
        <v>104</v>
      </c>
      <c r="E14" s="81">
        <v>1985</v>
      </c>
      <c r="F14" s="18" t="s">
        <v>69</v>
      </c>
      <c r="G14" s="17" t="s">
        <v>12</v>
      </c>
      <c r="H14" s="17" t="s">
        <v>536</v>
      </c>
      <c r="I14" s="78">
        <v>2.0520606262731483E-2</v>
      </c>
    </row>
    <row r="15" spans="1:10" x14ac:dyDescent="0.25">
      <c r="A15" s="35">
        <v>8</v>
      </c>
      <c r="B15" s="14">
        <v>248</v>
      </c>
      <c r="C15" s="15" t="s">
        <v>459</v>
      </c>
      <c r="D15" s="16" t="s">
        <v>460</v>
      </c>
      <c r="E15" s="81">
        <v>1980</v>
      </c>
      <c r="F15" s="18" t="s">
        <v>61</v>
      </c>
      <c r="G15" s="17" t="s">
        <v>12</v>
      </c>
      <c r="H15" s="17" t="s">
        <v>536</v>
      </c>
      <c r="I15" s="78">
        <v>2.2465224910879631E-2</v>
      </c>
    </row>
    <row r="16" spans="1:10" x14ac:dyDescent="0.25">
      <c r="A16" s="35">
        <v>9</v>
      </c>
      <c r="B16" s="14">
        <v>8</v>
      </c>
      <c r="C16" s="15" t="s">
        <v>164</v>
      </c>
      <c r="D16" s="16" t="s">
        <v>516</v>
      </c>
      <c r="E16" s="81">
        <v>1980</v>
      </c>
      <c r="F16" s="18" t="s">
        <v>65</v>
      </c>
      <c r="G16" s="17" t="s">
        <v>12</v>
      </c>
      <c r="H16" s="17" t="s">
        <v>536</v>
      </c>
      <c r="I16" s="78">
        <v>2.3883291954861111E-2</v>
      </c>
    </row>
    <row r="17" spans="1:9" x14ac:dyDescent="0.25">
      <c r="A17" s="35">
        <v>10</v>
      </c>
      <c r="B17" s="14">
        <v>42</v>
      </c>
      <c r="C17" s="15" t="s">
        <v>288</v>
      </c>
      <c r="D17" s="16" t="s">
        <v>289</v>
      </c>
      <c r="E17" s="81">
        <v>1978</v>
      </c>
      <c r="F17" s="18" t="s">
        <v>471</v>
      </c>
      <c r="G17" s="17" t="s">
        <v>12</v>
      </c>
      <c r="H17" s="17" t="s">
        <v>536</v>
      </c>
      <c r="I17" s="78">
        <v>2.4001256833333335E-2</v>
      </c>
    </row>
    <row r="18" spans="1:9" x14ac:dyDescent="0.25">
      <c r="A18" s="35">
        <v>11</v>
      </c>
      <c r="B18" s="14">
        <v>34</v>
      </c>
      <c r="C18" s="15" t="s">
        <v>280</v>
      </c>
      <c r="D18" s="16" t="s">
        <v>281</v>
      </c>
      <c r="E18" s="81">
        <v>1985</v>
      </c>
      <c r="F18" s="18" t="s">
        <v>93</v>
      </c>
      <c r="G18" s="17" t="s">
        <v>12</v>
      </c>
      <c r="H18" s="17" t="s">
        <v>536</v>
      </c>
      <c r="I18" s="78">
        <v>2.7537602750000001E-2</v>
      </c>
    </row>
    <row r="19" spans="1:9" x14ac:dyDescent="0.25">
      <c r="A19" s="35">
        <v>12</v>
      </c>
      <c r="B19" s="14"/>
      <c r="C19" s="15"/>
      <c r="D19" s="16"/>
      <c r="E19" s="81"/>
      <c r="F19" s="18"/>
      <c r="G19" s="17"/>
      <c r="H19" s="17"/>
      <c r="I19" s="78"/>
    </row>
    <row r="20" spans="1:9" x14ac:dyDescent="0.25">
      <c r="A20" s="35">
        <v>13</v>
      </c>
      <c r="B20" s="14"/>
      <c r="C20" s="15"/>
      <c r="D20" s="16"/>
      <c r="E20" s="81"/>
      <c r="F20" s="18"/>
      <c r="G20" s="17"/>
      <c r="H20" s="17"/>
      <c r="I20" s="78"/>
    </row>
    <row r="21" spans="1:9" x14ac:dyDescent="0.25">
      <c r="A21" s="35">
        <v>14</v>
      </c>
      <c r="B21" s="14"/>
      <c r="C21" s="15"/>
      <c r="D21" s="16"/>
      <c r="E21" s="81"/>
      <c r="F21" s="18"/>
      <c r="G21" s="17"/>
      <c r="H21" s="17"/>
      <c r="I21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3B47C38C-1C12-47F2-ACF4-AC31F18F7FB2}">
      <formula1>1</formula1>
    </dataValidation>
  </dataValidations>
  <pageMargins left="0.7" right="0.7" top="0.75" bottom="0.75" header="0.3" footer="0.3"/>
  <pageSetup paperSize="9" scale="9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J18"/>
  <sheetViews>
    <sheetView view="pageBreakPreview" zoomScale="130" zoomScaleNormal="100" zoomScaleSheetLayoutView="130" workbookViewId="0">
      <selection sqref="A1:J17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24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508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221</v>
      </c>
      <c r="C8" s="15" t="s">
        <v>433</v>
      </c>
      <c r="D8" s="16" t="s">
        <v>434</v>
      </c>
      <c r="E8" s="81">
        <v>1966</v>
      </c>
      <c r="F8" s="18" t="s">
        <v>465</v>
      </c>
      <c r="G8" s="17" t="s">
        <v>12</v>
      </c>
      <c r="H8" s="17" t="s">
        <v>537</v>
      </c>
      <c r="I8" s="78">
        <v>1.7573462214120369E-2</v>
      </c>
    </row>
    <row r="9" spans="1:10" x14ac:dyDescent="0.25">
      <c r="A9" s="35">
        <v>2</v>
      </c>
      <c r="B9" s="14">
        <v>199</v>
      </c>
      <c r="C9" s="15" t="s">
        <v>416</v>
      </c>
      <c r="D9" s="16" t="s">
        <v>417</v>
      </c>
      <c r="E9" s="81">
        <v>1968</v>
      </c>
      <c r="F9" s="18" t="s">
        <v>465</v>
      </c>
      <c r="G9" s="17" t="s">
        <v>12</v>
      </c>
      <c r="H9" s="17" t="s">
        <v>537</v>
      </c>
      <c r="I9" s="78">
        <v>1.7671467322916665E-2</v>
      </c>
    </row>
    <row r="10" spans="1:10" x14ac:dyDescent="0.25">
      <c r="A10" s="35">
        <v>3</v>
      </c>
      <c r="B10" s="14">
        <v>72</v>
      </c>
      <c r="C10" s="15" t="s">
        <v>123</v>
      </c>
      <c r="D10" s="16" t="s">
        <v>174</v>
      </c>
      <c r="E10" s="81">
        <v>1973</v>
      </c>
      <c r="F10" s="18" t="s">
        <v>130</v>
      </c>
      <c r="G10" s="17" t="s">
        <v>12</v>
      </c>
      <c r="H10" s="17" t="s">
        <v>537</v>
      </c>
      <c r="I10" s="78">
        <v>1.8057504134259258E-2</v>
      </c>
    </row>
    <row r="11" spans="1:10" x14ac:dyDescent="0.25">
      <c r="A11" s="35">
        <v>4</v>
      </c>
      <c r="B11" s="88">
        <v>56</v>
      </c>
      <c r="C11" s="15" t="s">
        <v>112</v>
      </c>
      <c r="D11" s="16" t="s">
        <v>529</v>
      </c>
      <c r="E11" s="35">
        <v>1974</v>
      </c>
      <c r="F11" s="35" t="s">
        <v>481</v>
      </c>
      <c r="G11" s="35" t="s">
        <v>12</v>
      </c>
      <c r="H11" s="35" t="s">
        <v>537</v>
      </c>
      <c r="I11" s="78">
        <v>1.8382817140046297E-2</v>
      </c>
    </row>
    <row r="12" spans="1:10" x14ac:dyDescent="0.25">
      <c r="A12" s="35">
        <v>5</v>
      </c>
      <c r="B12" s="88">
        <v>19</v>
      </c>
      <c r="C12" s="15" t="s">
        <v>178</v>
      </c>
      <c r="D12" s="16" t="s">
        <v>179</v>
      </c>
      <c r="E12" s="35">
        <v>1970</v>
      </c>
      <c r="F12" s="35" t="s">
        <v>65</v>
      </c>
      <c r="G12" s="35" t="s">
        <v>12</v>
      </c>
      <c r="H12" s="35" t="s">
        <v>537</v>
      </c>
      <c r="I12" s="78">
        <v>1.8952165008101853E-2</v>
      </c>
    </row>
    <row r="13" spans="1:10" x14ac:dyDescent="0.25">
      <c r="A13" s="35">
        <v>6</v>
      </c>
      <c r="B13" s="88">
        <v>204</v>
      </c>
      <c r="C13" s="15" t="s">
        <v>216</v>
      </c>
      <c r="D13" s="16" t="s">
        <v>217</v>
      </c>
      <c r="E13" s="35">
        <v>1973</v>
      </c>
      <c r="F13" s="35" t="s">
        <v>61</v>
      </c>
      <c r="G13" s="35" t="s">
        <v>12</v>
      </c>
      <c r="H13" s="35" t="s">
        <v>537</v>
      </c>
      <c r="I13" s="78">
        <v>2.1040443979166667E-2</v>
      </c>
    </row>
    <row r="14" spans="1:10" x14ac:dyDescent="0.25">
      <c r="A14" s="35">
        <v>7</v>
      </c>
      <c r="B14" s="88">
        <v>132</v>
      </c>
      <c r="C14" s="15" t="s">
        <v>112</v>
      </c>
      <c r="D14" s="16" t="s">
        <v>367</v>
      </c>
      <c r="E14" s="35">
        <v>1968</v>
      </c>
      <c r="F14" s="35" t="s">
        <v>480</v>
      </c>
      <c r="G14" s="35" t="s">
        <v>12</v>
      </c>
      <c r="H14" s="35" t="s">
        <v>537</v>
      </c>
      <c r="I14" s="78">
        <v>2.122814791435185E-2</v>
      </c>
    </row>
    <row r="15" spans="1:10" x14ac:dyDescent="0.25">
      <c r="A15" s="35">
        <v>8</v>
      </c>
      <c r="B15" s="88">
        <v>38</v>
      </c>
      <c r="C15" s="15" t="s">
        <v>176</v>
      </c>
      <c r="D15" s="16" t="s">
        <v>177</v>
      </c>
      <c r="E15" s="35">
        <v>1956</v>
      </c>
      <c r="F15" s="35" t="s">
        <v>93</v>
      </c>
      <c r="G15" s="35" t="s">
        <v>12</v>
      </c>
      <c r="H15" s="35" t="s">
        <v>537</v>
      </c>
      <c r="I15" s="78">
        <v>2.1352069840277779E-2</v>
      </c>
    </row>
    <row r="16" spans="1:10" x14ac:dyDescent="0.25">
      <c r="A16" s="35">
        <v>9</v>
      </c>
      <c r="B16" s="88">
        <v>163</v>
      </c>
      <c r="C16" s="15" t="s">
        <v>124</v>
      </c>
      <c r="D16" s="16" t="s">
        <v>125</v>
      </c>
      <c r="E16" s="35">
        <v>1972</v>
      </c>
      <c r="F16" s="35" t="s">
        <v>80</v>
      </c>
      <c r="G16" s="35" t="s">
        <v>12</v>
      </c>
      <c r="H16" s="35" t="s">
        <v>537</v>
      </c>
      <c r="I16" s="78">
        <v>2.3244356190972221E-2</v>
      </c>
    </row>
    <row r="17" spans="1:9" x14ac:dyDescent="0.25">
      <c r="A17" s="35">
        <v>10</v>
      </c>
      <c r="B17" s="88">
        <v>13</v>
      </c>
      <c r="C17" s="15" t="s">
        <v>180</v>
      </c>
      <c r="D17" s="16" t="s">
        <v>181</v>
      </c>
      <c r="E17" s="35">
        <v>1962</v>
      </c>
      <c r="F17" s="35" t="s">
        <v>73</v>
      </c>
      <c r="G17" s="35" t="s">
        <v>12</v>
      </c>
      <c r="H17" s="35" t="s">
        <v>537</v>
      </c>
      <c r="I17" s="78">
        <v>2.6814957127314812E-2</v>
      </c>
    </row>
    <row r="18" spans="1:9" x14ac:dyDescent="0.25">
      <c r="H18" t="s">
        <v>156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967673A0-2B90-4C0C-9AFD-327C828A0A77}">
      <formula1>1</formula1>
    </dataValidation>
  </dataValidations>
  <pageMargins left="0.7" right="0.7" top="0.75" bottom="0.75" header="0.3" footer="0.3"/>
  <pageSetup paperSize="9" scale="93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30"/>
  <sheetViews>
    <sheetView view="pageBreakPreview" zoomScale="87" zoomScaleNormal="100" zoomScaleSheetLayoutView="87" workbookViewId="0">
      <selection sqref="A1:J24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5.66406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509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222</v>
      </c>
      <c r="C8" s="15" t="s">
        <v>435</v>
      </c>
      <c r="D8" s="16" t="s">
        <v>436</v>
      </c>
      <c r="E8" s="81">
        <v>2012</v>
      </c>
      <c r="F8" s="18" t="s">
        <v>84</v>
      </c>
      <c r="G8" s="17" t="s">
        <v>11</v>
      </c>
      <c r="H8" s="17" t="s">
        <v>539</v>
      </c>
      <c r="I8" s="78">
        <v>1.5274758055555554E-2</v>
      </c>
    </row>
    <row r="9" spans="1:10" x14ac:dyDescent="0.25">
      <c r="A9" s="35">
        <v>2</v>
      </c>
      <c r="B9" s="14">
        <v>117</v>
      </c>
      <c r="C9" s="15" t="s">
        <v>22</v>
      </c>
      <c r="D9" s="16" t="s">
        <v>151</v>
      </c>
      <c r="E9" s="81">
        <v>2012</v>
      </c>
      <c r="F9" s="18" t="s">
        <v>145</v>
      </c>
      <c r="G9" s="17" t="s">
        <v>11</v>
      </c>
      <c r="H9" s="17" t="s">
        <v>539</v>
      </c>
      <c r="I9" s="78">
        <v>1.591053719560185E-2</v>
      </c>
    </row>
    <row r="10" spans="1:10" x14ac:dyDescent="0.25">
      <c r="A10" s="35">
        <v>3</v>
      </c>
      <c r="B10" s="14">
        <v>190</v>
      </c>
      <c r="C10" s="15" t="s">
        <v>44</v>
      </c>
      <c r="D10" s="16" t="s">
        <v>49</v>
      </c>
      <c r="E10" s="81">
        <v>2013</v>
      </c>
      <c r="F10" s="18" t="s">
        <v>487</v>
      </c>
      <c r="G10" s="17" t="s">
        <v>11</v>
      </c>
      <c r="H10" s="17" t="s">
        <v>539</v>
      </c>
      <c r="I10" s="78">
        <v>1.6779771511574074E-2</v>
      </c>
    </row>
    <row r="11" spans="1:10" x14ac:dyDescent="0.25">
      <c r="A11" s="35">
        <v>4</v>
      </c>
      <c r="B11" s="14">
        <v>98</v>
      </c>
      <c r="C11" s="15" t="s">
        <v>44</v>
      </c>
      <c r="D11" s="16" t="s">
        <v>337</v>
      </c>
      <c r="E11" s="81">
        <v>2012</v>
      </c>
      <c r="F11" s="18" t="s">
        <v>65</v>
      </c>
      <c r="G11" s="17" t="s">
        <v>11</v>
      </c>
      <c r="H11" s="17" t="s">
        <v>539</v>
      </c>
      <c r="I11" s="78">
        <v>1.8389496245370372E-2</v>
      </c>
    </row>
    <row r="12" spans="1:10" x14ac:dyDescent="0.25">
      <c r="A12" s="35">
        <v>5</v>
      </c>
      <c r="B12" s="14">
        <v>220</v>
      </c>
      <c r="C12" s="15" t="s">
        <v>234</v>
      </c>
      <c r="D12" s="16" t="s">
        <v>432</v>
      </c>
      <c r="E12" s="81">
        <v>2013</v>
      </c>
      <c r="F12" s="18" t="s">
        <v>84</v>
      </c>
      <c r="G12" s="17" t="s">
        <v>11</v>
      </c>
      <c r="H12" s="17" t="s">
        <v>539</v>
      </c>
      <c r="I12" s="78">
        <v>1.8396661253472221E-2</v>
      </c>
    </row>
    <row r="13" spans="1:10" x14ac:dyDescent="0.25">
      <c r="A13" s="35">
        <v>6</v>
      </c>
      <c r="B13" s="14">
        <v>128</v>
      </c>
      <c r="C13" s="15" t="s">
        <v>360</v>
      </c>
      <c r="D13" s="16" t="s">
        <v>361</v>
      </c>
      <c r="E13" s="81">
        <v>2013</v>
      </c>
      <c r="F13" s="18" t="s">
        <v>145</v>
      </c>
      <c r="G13" s="17" t="s">
        <v>11</v>
      </c>
      <c r="H13" s="17" t="s">
        <v>539</v>
      </c>
      <c r="I13" s="78">
        <v>1.8472161077546297E-2</v>
      </c>
    </row>
    <row r="14" spans="1:10" x14ac:dyDescent="0.25">
      <c r="A14" s="35">
        <v>7</v>
      </c>
      <c r="B14" s="14">
        <v>157</v>
      </c>
      <c r="C14" s="15" t="s">
        <v>212</v>
      </c>
      <c r="D14" s="16" t="s">
        <v>131</v>
      </c>
      <c r="E14" s="81">
        <v>2013</v>
      </c>
      <c r="F14" s="18" t="s">
        <v>80</v>
      </c>
      <c r="G14" s="17" t="s">
        <v>11</v>
      </c>
      <c r="H14" s="17" t="s">
        <v>539</v>
      </c>
      <c r="I14" s="78">
        <v>1.8513187087962964E-2</v>
      </c>
    </row>
    <row r="15" spans="1:10" x14ac:dyDescent="0.25">
      <c r="A15" s="35">
        <v>8</v>
      </c>
      <c r="B15" s="14">
        <v>116</v>
      </c>
      <c r="C15" s="15" t="s">
        <v>352</v>
      </c>
      <c r="D15" s="16" t="s">
        <v>353</v>
      </c>
      <c r="E15" s="81">
        <v>2012</v>
      </c>
      <c r="F15" s="18" t="s">
        <v>145</v>
      </c>
      <c r="G15" s="17" t="s">
        <v>11</v>
      </c>
      <c r="H15" s="17" t="s">
        <v>539</v>
      </c>
      <c r="I15" s="78">
        <v>1.8729322726851853E-2</v>
      </c>
    </row>
    <row r="16" spans="1:10" x14ac:dyDescent="0.25">
      <c r="A16" s="35">
        <v>9</v>
      </c>
      <c r="B16" s="14">
        <v>218</v>
      </c>
      <c r="C16" s="15" t="s">
        <v>42</v>
      </c>
      <c r="D16" s="16" t="s">
        <v>429</v>
      </c>
      <c r="E16" s="81">
        <v>2013</v>
      </c>
      <c r="F16" s="18" t="s">
        <v>84</v>
      </c>
      <c r="G16" s="17" t="s">
        <v>11</v>
      </c>
      <c r="H16" s="17" t="s">
        <v>539</v>
      </c>
      <c r="I16" s="78">
        <v>1.9667992915509257E-2</v>
      </c>
    </row>
    <row r="17" spans="1:9" x14ac:dyDescent="0.25">
      <c r="A17" s="35">
        <v>10</v>
      </c>
      <c r="B17" s="14">
        <v>114</v>
      </c>
      <c r="C17" s="15" t="s">
        <v>128</v>
      </c>
      <c r="D17" s="16" t="s">
        <v>193</v>
      </c>
      <c r="E17" s="81">
        <v>2014</v>
      </c>
      <c r="F17" s="18" t="s">
        <v>65</v>
      </c>
      <c r="G17" s="17" t="s">
        <v>11</v>
      </c>
      <c r="H17" s="17" t="s">
        <v>539</v>
      </c>
      <c r="I17" s="78">
        <v>2.0446918925925924E-2</v>
      </c>
    </row>
    <row r="18" spans="1:9" x14ac:dyDescent="0.25">
      <c r="A18" s="35">
        <v>11</v>
      </c>
      <c r="B18" s="14">
        <v>198</v>
      </c>
      <c r="C18" s="15" t="s">
        <v>415</v>
      </c>
      <c r="D18" s="16" t="s">
        <v>102</v>
      </c>
      <c r="E18" s="81">
        <v>2013</v>
      </c>
      <c r="F18" s="18" t="s">
        <v>73</v>
      </c>
      <c r="G18" s="17" t="s">
        <v>11</v>
      </c>
      <c r="H18" s="17" t="s">
        <v>539</v>
      </c>
      <c r="I18" s="78">
        <v>2.0500796630787039E-2</v>
      </c>
    </row>
    <row r="19" spans="1:9" x14ac:dyDescent="0.25">
      <c r="A19" s="35">
        <v>12</v>
      </c>
      <c r="B19" s="14">
        <v>189</v>
      </c>
      <c r="C19" s="15" t="s">
        <v>234</v>
      </c>
      <c r="D19" s="16" t="s">
        <v>407</v>
      </c>
      <c r="E19" s="81">
        <v>2015</v>
      </c>
      <c r="F19" s="18" t="s">
        <v>487</v>
      </c>
      <c r="G19" s="17" t="s">
        <v>11</v>
      </c>
      <c r="H19" s="17" t="s">
        <v>539</v>
      </c>
      <c r="I19" s="78">
        <v>2.1559407946759257E-2</v>
      </c>
    </row>
    <row r="20" spans="1:9" x14ac:dyDescent="0.25">
      <c r="A20" s="35">
        <v>13</v>
      </c>
      <c r="B20" s="14">
        <v>46</v>
      </c>
      <c r="C20" s="15" t="s">
        <v>20</v>
      </c>
      <c r="D20" s="16" t="s">
        <v>226</v>
      </c>
      <c r="E20" s="81">
        <v>2013</v>
      </c>
      <c r="F20" s="18" t="s">
        <v>155</v>
      </c>
      <c r="G20" s="17" t="s">
        <v>11</v>
      </c>
      <c r="H20" s="17" t="s">
        <v>539</v>
      </c>
      <c r="I20" s="78">
        <v>2.1603450912037036E-2</v>
      </c>
    </row>
    <row r="21" spans="1:9" x14ac:dyDescent="0.25">
      <c r="A21" s="35">
        <v>14</v>
      </c>
      <c r="B21" s="14">
        <v>180</v>
      </c>
      <c r="C21" s="15" t="s">
        <v>38</v>
      </c>
      <c r="D21" s="16" t="s">
        <v>388</v>
      </c>
      <c r="E21" s="81">
        <v>2012</v>
      </c>
      <c r="F21" s="18" t="s">
        <v>80</v>
      </c>
      <c r="G21" s="17" t="s">
        <v>11</v>
      </c>
      <c r="H21" s="17" t="s">
        <v>539</v>
      </c>
      <c r="I21" s="78">
        <v>2.4838664155092591E-2</v>
      </c>
    </row>
    <row r="22" spans="1:9" x14ac:dyDescent="0.25">
      <c r="A22" s="35">
        <v>15</v>
      </c>
      <c r="B22" s="14">
        <v>47</v>
      </c>
      <c r="C22" s="15" t="s">
        <v>204</v>
      </c>
      <c r="D22" s="16" t="s">
        <v>56</v>
      </c>
      <c r="E22" s="81">
        <v>2013</v>
      </c>
      <c r="F22" s="18" t="s">
        <v>155</v>
      </c>
      <c r="G22" s="17" t="s">
        <v>11</v>
      </c>
      <c r="H22" s="17" t="s">
        <v>539</v>
      </c>
      <c r="I22" s="78">
        <v>2.616888030787037E-2</v>
      </c>
    </row>
    <row r="23" spans="1:9" x14ac:dyDescent="0.25">
      <c r="A23" s="35">
        <v>16</v>
      </c>
      <c r="B23" s="14">
        <v>48</v>
      </c>
      <c r="C23" s="15" t="s">
        <v>292</v>
      </c>
      <c r="D23" s="16" t="s">
        <v>293</v>
      </c>
      <c r="E23" s="81">
        <v>2013</v>
      </c>
      <c r="F23" s="18" t="s">
        <v>155</v>
      </c>
      <c r="G23" s="17" t="s">
        <v>11</v>
      </c>
      <c r="H23" s="17" t="s">
        <v>539</v>
      </c>
      <c r="I23" s="78">
        <v>2.7446851153935189E-2</v>
      </c>
    </row>
    <row r="24" spans="1:9" x14ac:dyDescent="0.25">
      <c r="A24" s="35">
        <v>17</v>
      </c>
      <c r="B24" s="14">
        <v>146</v>
      </c>
      <c r="C24" s="15" t="s">
        <v>54</v>
      </c>
      <c r="D24" s="16" t="s">
        <v>225</v>
      </c>
      <c r="E24" s="81">
        <v>2013</v>
      </c>
      <c r="F24" s="18" t="s">
        <v>155</v>
      </c>
      <c r="G24" s="17" t="s">
        <v>11</v>
      </c>
      <c r="H24" s="17" t="s">
        <v>539</v>
      </c>
      <c r="I24" s="78">
        <v>2.8483796296296295E-2</v>
      </c>
    </row>
    <row r="25" spans="1:9" x14ac:dyDescent="0.25">
      <c r="A25" s="35">
        <v>18</v>
      </c>
      <c r="B25" s="14"/>
      <c r="C25" s="15"/>
      <c r="D25" s="16"/>
      <c r="E25" s="81"/>
      <c r="F25" s="18"/>
      <c r="G25" s="17"/>
      <c r="H25" s="17"/>
      <c r="I25" s="78"/>
    </row>
    <row r="26" spans="1:9" x14ac:dyDescent="0.25">
      <c r="A26" s="35">
        <v>19</v>
      </c>
      <c r="B26" s="14"/>
      <c r="C26" s="15"/>
      <c r="D26" s="16"/>
      <c r="E26" s="81"/>
      <c r="F26" s="18"/>
      <c r="G26" s="17"/>
      <c r="H26" s="17"/>
      <c r="I26" s="78"/>
    </row>
    <row r="27" spans="1:9" x14ac:dyDescent="0.25">
      <c r="A27" s="35">
        <v>20</v>
      </c>
      <c r="B27" s="14"/>
      <c r="C27" s="15"/>
      <c r="D27" s="16"/>
      <c r="E27" s="81"/>
      <c r="F27" s="18"/>
      <c r="G27" s="17"/>
      <c r="H27" s="17"/>
      <c r="I27" s="78"/>
    </row>
    <row r="28" spans="1:9" x14ac:dyDescent="0.25">
      <c r="A28" s="35">
        <v>21</v>
      </c>
      <c r="B28" s="14"/>
      <c r="C28" s="15"/>
      <c r="D28" s="16"/>
      <c r="E28" s="81"/>
      <c r="F28" s="18"/>
      <c r="G28" s="17"/>
      <c r="H28" s="17"/>
      <c r="I28" s="78"/>
    </row>
    <row r="29" spans="1:9" x14ac:dyDescent="0.25">
      <c r="A29" s="35">
        <v>22</v>
      </c>
      <c r="B29" s="14"/>
      <c r="C29" s="15"/>
      <c r="D29" s="16"/>
      <c r="E29" s="81"/>
      <c r="F29" s="18"/>
      <c r="G29" s="17"/>
      <c r="H29" s="17"/>
      <c r="I29" s="78"/>
    </row>
    <row r="30" spans="1:9" x14ac:dyDescent="0.25">
      <c r="A30" s="35">
        <v>23</v>
      </c>
      <c r="B30" s="14"/>
      <c r="C30" s="15"/>
      <c r="D30" s="16"/>
      <c r="E30" s="81"/>
      <c r="F30" s="18"/>
      <c r="G30" s="17"/>
      <c r="H30" s="17"/>
      <c r="I30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D8A974B7-91BF-4941-A5EB-9E276A63A626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J27"/>
  <sheetViews>
    <sheetView view="pageBreakPreview" zoomScale="82" zoomScaleNormal="100" zoomScaleSheetLayoutView="82" workbookViewId="0">
      <selection sqref="A1:J27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5.441406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49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510</v>
      </c>
      <c r="B4" s="153"/>
      <c r="C4" s="153"/>
      <c r="D4" s="153"/>
      <c r="E4" s="153"/>
      <c r="F4" s="153"/>
      <c r="G4" s="153"/>
      <c r="H4" s="153"/>
      <c r="I4" s="153"/>
      <c r="J4" s="153"/>
    </row>
    <row r="7" spans="1:10" x14ac:dyDescent="0.25">
      <c r="A7" s="19" t="s">
        <v>6</v>
      </c>
      <c r="B7" s="19"/>
      <c r="C7" s="21"/>
      <c r="D7" s="20"/>
      <c r="E7" s="23"/>
      <c r="F7" s="19"/>
      <c r="G7" s="19"/>
      <c r="H7" s="19"/>
      <c r="I7" s="25"/>
    </row>
    <row r="8" spans="1:10" x14ac:dyDescent="0.25">
      <c r="A8" s="35">
        <v>1</v>
      </c>
      <c r="B8" s="14">
        <v>209</v>
      </c>
      <c r="C8" s="15" t="s">
        <v>60</v>
      </c>
      <c r="D8" s="16" t="s">
        <v>142</v>
      </c>
      <c r="E8" s="81">
        <v>2010</v>
      </c>
      <c r="F8" s="18" t="s">
        <v>84</v>
      </c>
      <c r="G8" s="17" t="s">
        <v>11</v>
      </c>
      <c r="H8" s="17" t="s">
        <v>540</v>
      </c>
      <c r="I8" s="78">
        <v>1.3749266341435184E-2</v>
      </c>
    </row>
    <row r="9" spans="1:10" x14ac:dyDescent="0.25">
      <c r="A9" s="35">
        <v>2</v>
      </c>
      <c r="B9" s="14">
        <v>188</v>
      </c>
      <c r="C9" s="15" t="s">
        <v>52</v>
      </c>
      <c r="D9" s="16" t="s">
        <v>49</v>
      </c>
      <c r="E9" s="81">
        <v>2011</v>
      </c>
      <c r="F9" s="18" t="s">
        <v>487</v>
      </c>
      <c r="G9" s="17" t="s">
        <v>11</v>
      </c>
      <c r="H9" s="17" t="s">
        <v>540</v>
      </c>
      <c r="I9" s="78">
        <v>1.4992255901620372E-2</v>
      </c>
    </row>
    <row r="10" spans="1:10" x14ac:dyDescent="0.25">
      <c r="A10" s="35">
        <v>3</v>
      </c>
      <c r="B10" s="14">
        <v>85</v>
      </c>
      <c r="C10" s="15" t="s">
        <v>322</v>
      </c>
      <c r="D10" s="16" t="s">
        <v>323</v>
      </c>
      <c r="E10" s="81">
        <v>2010</v>
      </c>
      <c r="F10" s="18" t="s">
        <v>69</v>
      </c>
      <c r="G10" s="17" t="s">
        <v>11</v>
      </c>
      <c r="H10" s="17" t="s">
        <v>540</v>
      </c>
      <c r="I10" s="78">
        <v>1.5115609846064816E-2</v>
      </c>
    </row>
    <row r="11" spans="1:10" x14ac:dyDescent="0.25">
      <c r="A11" s="35">
        <v>4</v>
      </c>
      <c r="B11" s="14">
        <v>210</v>
      </c>
      <c r="C11" s="15" t="s">
        <v>52</v>
      </c>
      <c r="D11" s="16" t="s">
        <v>143</v>
      </c>
      <c r="E11" s="81">
        <v>2010</v>
      </c>
      <c r="F11" s="18" t="s">
        <v>84</v>
      </c>
      <c r="G11" s="17" t="s">
        <v>11</v>
      </c>
      <c r="H11" s="17" t="s">
        <v>540</v>
      </c>
      <c r="I11" s="78">
        <v>1.5489755497685186E-2</v>
      </c>
    </row>
    <row r="12" spans="1:10" x14ac:dyDescent="0.25">
      <c r="A12" s="35">
        <v>5</v>
      </c>
      <c r="B12" s="14">
        <v>109</v>
      </c>
      <c r="C12" s="15" t="s">
        <v>192</v>
      </c>
      <c r="D12" s="16" t="s">
        <v>193</v>
      </c>
      <c r="E12" s="81">
        <v>2011</v>
      </c>
      <c r="F12" s="18" t="s">
        <v>65</v>
      </c>
      <c r="G12" s="17" t="s">
        <v>11</v>
      </c>
      <c r="H12" s="17" t="s">
        <v>540</v>
      </c>
      <c r="I12" s="78">
        <v>1.6025682375000003E-2</v>
      </c>
    </row>
    <row r="13" spans="1:10" x14ac:dyDescent="0.25">
      <c r="A13" s="35">
        <v>6</v>
      </c>
      <c r="B13" s="14">
        <v>73</v>
      </c>
      <c r="C13" s="15" t="s">
        <v>25</v>
      </c>
      <c r="D13" s="16" t="s">
        <v>308</v>
      </c>
      <c r="E13" s="81">
        <v>2010</v>
      </c>
      <c r="F13" s="18" t="s">
        <v>475</v>
      </c>
      <c r="G13" s="17" t="s">
        <v>11</v>
      </c>
      <c r="H13" s="17" t="s">
        <v>540</v>
      </c>
      <c r="I13" s="78">
        <v>1.6400168121527777E-2</v>
      </c>
    </row>
    <row r="14" spans="1:10" x14ac:dyDescent="0.25">
      <c r="A14" s="35">
        <v>7</v>
      </c>
      <c r="B14" s="14">
        <v>185</v>
      </c>
      <c r="C14" s="15" t="s">
        <v>152</v>
      </c>
      <c r="D14" s="16" t="s">
        <v>404</v>
      </c>
      <c r="E14" s="81">
        <v>2010</v>
      </c>
      <c r="F14" s="18" t="s">
        <v>487</v>
      </c>
      <c r="G14" s="17" t="s">
        <v>11</v>
      </c>
      <c r="H14" s="17" t="s">
        <v>540</v>
      </c>
      <c r="I14" s="78">
        <v>1.6731897504629629E-2</v>
      </c>
    </row>
    <row r="15" spans="1:10" x14ac:dyDescent="0.25">
      <c r="A15" s="35">
        <v>8</v>
      </c>
      <c r="B15" s="14">
        <v>118</v>
      </c>
      <c r="C15" s="15" t="s">
        <v>273</v>
      </c>
      <c r="D15" s="16" t="s">
        <v>354</v>
      </c>
      <c r="E15" s="81">
        <v>2011</v>
      </c>
      <c r="F15" s="18" t="s">
        <v>145</v>
      </c>
      <c r="G15" s="17" t="s">
        <v>11</v>
      </c>
      <c r="H15" s="17" t="s">
        <v>540</v>
      </c>
      <c r="I15" s="78">
        <v>1.6910559349537037E-2</v>
      </c>
    </row>
    <row r="16" spans="1:10" x14ac:dyDescent="0.25">
      <c r="A16" s="35">
        <v>9</v>
      </c>
      <c r="B16" s="14">
        <v>156</v>
      </c>
      <c r="C16" s="15" t="s">
        <v>383</v>
      </c>
      <c r="D16" s="16" t="s">
        <v>384</v>
      </c>
      <c r="E16" s="81">
        <v>2011</v>
      </c>
      <c r="F16" s="18" t="s">
        <v>80</v>
      </c>
      <c r="G16" s="17" t="s">
        <v>11</v>
      </c>
      <c r="H16" s="17" t="s">
        <v>540</v>
      </c>
      <c r="I16" s="78">
        <v>1.7202050291666666E-2</v>
      </c>
    </row>
    <row r="17" spans="1:9" x14ac:dyDescent="0.25">
      <c r="A17" s="35">
        <v>10</v>
      </c>
      <c r="B17" s="14">
        <v>184</v>
      </c>
      <c r="C17" s="15" t="s">
        <v>234</v>
      </c>
      <c r="D17" s="16" t="s">
        <v>403</v>
      </c>
      <c r="E17" s="81">
        <v>2010</v>
      </c>
      <c r="F17" s="18" t="s">
        <v>487</v>
      </c>
      <c r="G17" s="17" t="s">
        <v>11</v>
      </c>
      <c r="H17" s="17" t="s">
        <v>540</v>
      </c>
      <c r="I17" s="78">
        <v>1.7558993261574073E-2</v>
      </c>
    </row>
    <row r="18" spans="1:9" x14ac:dyDescent="0.25">
      <c r="A18" s="35">
        <v>11</v>
      </c>
      <c r="B18" s="14">
        <v>24</v>
      </c>
      <c r="C18" s="15" t="s">
        <v>521</v>
      </c>
      <c r="D18" s="16" t="s">
        <v>522</v>
      </c>
      <c r="E18" s="81">
        <v>2010</v>
      </c>
      <c r="F18" s="18" t="s">
        <v>523</v>
      </c>
      <c r="G18" s="17" t="s">
        <v>11</v>
      </c>
      <c r="H18" s="17" t="s">
        <v>540</v>
      </c>
      <c r="I18" s="78">
        <v>1.7782650125E-2</v>
      </c>
    </row>
    <row r="19" spans="1:9" x14ac:dyDescent="0.25">
      <c r="A19" s="35">
        <v>12</v>
      </c>
      <c r="B19" s="14">
        <v>219</v>
      </c>
      <c r="C19" s="15" t="s">
        <v>430</v>
      </c>
      <c r="D19" s="16" t="s">
        <v>431</v>
      </c>
      <c r="E19" s="81">
        <v>2011</v>
      </c>
      <c r="F19" s="18" t="s">
        <v>84</v>
      </c>
      <c r="G19" s="17" t="s">
        <v>11</v>
      </c>
      <c r="H19" s="17" t="s">
        <v>540</v>
      </c>
      <c r="I19" s="78">
        <v>1.8260263425925929E-2</v>
      </c>
    </row>
    <row r="20" spans="1:9" x14ac:dyDescent="0.25">
      <c r="A20" s="35">
        <v>13</v>
      </c>
      <c r="B20" s="14">
        <v>158</v>
      </c>
      <c r="C20" s="15" t="s">
        <v>385</v>
      </c>
      <c r="D20" s="16" t="s">
        <v>386</v>
      </c>
      <c r="E20" s="81">
        <v>2011</v>
      </c>
      <c r="F20" s="18" t="s">
        <v>80</v>
      </c>
      <c r="G20" s="17" t="s">
        <v>11</v>
      </c>
      <c r="H20" s="17" t="s">
        <v>540</v>
      </c>
      <c r="I20" s="78">
        <v>1.8617088694444447E-2</v>
      </c>
    </row>
    <row r="21" spans="1:9" x14ac:dyDescent="0.25">
      <c r="A21" s="35">
        <v>14</v>
      </c>
      <c r="B21" s="35">
        <v>237</v>
      </c>
      <c r="C21" s="15" t="s">
        <v>160</v>
      </c>
      <c r="D21" s="16" t="s">
        <v>448</v>
      </c>
      <c r="E21" s="35">
        <v>2011</v>
      </c>
      <c r="F21" s="35" t="s">
        <v>93</v>
      </c>
      <c r="G21" s="35" t="s">
        <v>11</v>
      </c>
      <c r="H21" s="35" t="s">
        <v>540</v>
      </c>
      <c r="I21" s="78">
        <v>1.9220508295138886E-2</v>
      </c>
    </row>
    <row r="22" spans="1:9" x14ac:dyDescent="0.25">
      <c r="A22" s="35">
        <v>15</v>
      </c>
      <c r="B22" s="35">
        <v>181</v>
      </c>
      <c r="C22" s="15" t="s">
        <v>43</v>
      </c>
      <c r="D22" s="16" t="s">
        <v>401</v>
      </c>
      <c r="E22" s="35">
        <v>2010</v>
      </c>
      <c r="F22" s="35" t="s">
        <v>80</v>
      </c>
      <c r="G22" s="35" t="s">
        <v>11</v>
      </c>
      <c r="H22" s="35" t="s">
        <v>540</v>
      </c>
      <c r="I22" s="78">
        <v>1.9717786813657406E-2</v>
      </c>
    </row>
    <row r="23" spans="1:9" x14ac:dyDescent="0.25">
      <c r="A23" s="35">
        <v>16</v>
      </c>
      <c r="B23" s="35">
        <v>159</v>
      </c>
      <c r="C23" s="15" t="s">
        <v>387</v>
      </c>
      <c r="D23" s="16" t="s">
        <v>388</v>
      </c>
      <c r="E23" s="35">
        <v>2011</v>
      </c>
      <c r="F23" s="35" t="s">
        <v>80</v>
      </c>
      <c r="G23" s="35" t="s">
        <v>11</v>
      </c>
      <c r="H23" s="35" t="s">
        <v>540</v>
      </c>
      <c r="I23" s="78">
        <v>2.0015899997685185E-2</v>
      </c>
    </row>
    <row r="24" spans="1:9" x14ac:dyDescent="0.25">
      <c r="A24" s="35">
        <v>17</v>
      </c>
      <c r="B24" s="35">
        <v>176</v>
      </c>
      <c r="C24" s="15" t="s">
        <v>55</v>
      </c>
      <c r="D24" s="16" t="s">
        <v>397</v>
      </c>
      <c r="E24" s="35">
        <v>2011</v>
      </c>
      <c r="F24" s="35" t="s">
        <v>155</v>
      </c>
      <c r="G24" s="35" t="s">
        <v>11</v>
      </c>
      <c r="H24" s="35" t="s">
        <v>540</v>
      </c>
      <c r="I24" s="78">
        <v>2.1199263739583335E-2</v>
      </c>
    </row>
    <row r="25" spans="1:9" x14ac:dyDescent="0.25">
      <c r="A25" s="35">
        <v>18</v>
      </c>
      <c r="B25" s="35">
        <v>51</v>
      </c>
      <c r="C25" s="15" t="s">
        <v>57</v>
      </c>
      <c r="D25" s="16" t="s">
        <v>223</v>
      </c>
      <c r="E25" s="35">
        <v>2011</v>
      </c>
      <c r="F25" s="35" t="s">
        <v>155</v>
      </c>
      <c r="G25" s="35" t="s">
        <v>11</v>
      </c>
      <c r="H25" s="35" t="s">
        <v>540</v>
      </c>
      <c r="I25" s="78">
        <v>2.1340362129629628E-2</v>
      </c>
    </row>
    <row r="26" spans="1:9" x14ac:dyDescent="0.25">
      <c r="A26" s="35">
        <v>19</v>
      </c>
      <c r="B26" s="35">
        <v>87</v>
      </c>
      <c r="C26" s="15" t="s">
        <v>326</v>
      </c>
      <c r="D26" s="16" t="s">
        <v>327</v>
      </c>
      <c r="E26" s="35">
        <v>2010</v>
      </c>
      <c r="F26" s="35" t="s">
        <v>155</v>
      </c>
      <c r="G26" s="35" t="s">
        <v>11</v>
      </c>
      <c r="H26" s="35" t="s">
        <v>540</v>
      </c>
      <c r="I26" s="78">
        <v>2.593886270949074E-2</v>
      </c>
    </row>
    <row r="27" spans="1:9" x14ac:dyDescent="0.25">
      <c r="A27" s="35">
        <v>20</v>
      </c>
      <c r="B27" s="35">
        <v>174</v>
      </c>
      <c r="C27" s="15" t="s">
        <v>20</v>
      </c>
      <c r="D27" s="16" t="s">
        <v>396</v>
      </c>
      <c r="E27" s="35">
        <v>2011</v>
      </c>
      <c r="F27" s="35" t="s">
        <v>155</v>
      </c>
      <c r="G27" s="35" t="s">
        <v>11</v>
      </c>
      <c r="H27" s="35" t="s">
        <v>540</v>
      </c>
      <c r="I27" s="78">
        <v>2.6382895421296293E-2</v>
      </c>
    </row>
  </sheetData>
  <mergeCells count="3">
    <mergeCell ref="A4:J4"/>
    <mergeCell ref="A2:J2"/>
    <mergeCell ref="A1:I1"/>
  </mergeCells>
  <dataValidations count="1">
    <dataValidation type="date" operator="greaterThan" allowBlank="1" showInputMessage="1" showErrorMessage="1" sqref="F2:F3" xr:uid="{8C7A6D7E-F00E-4F74-A483-1487957353CF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  <colBreaks count="1" manualBreakCount="1">
    <brk id="9" max="17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J27"/>
  <sheetViews>
    <sheetView view="pageBreakPreview" zoomScale="130" zoomScaleNormal="100" zoomScaleSheetLayoutView="130" workbookViewId="0">
      <selection sqref="A1:J20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6.1093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511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123</v>
      </c>
      <c r="C8" s="15" t="s">
        <v>147</v>
      </c>
      <c r="D8" s="16" t="s">
        <v>148</v>
      </c>
      <c r="E8" s="81">
        <v>2008</v>
      </c>
      <c r="F8" s="18" t="s">
        <v>145</v>
      </c>
      <c r="G8" s="17" t="s">
        <v>11</v>
      </c>
      <c r="H8" s="17" t="s">
        <v>538</v>
      </c>
      <c r="I8" s="78">
        <v>1.3549440548611111E-2</v>
      </c>
    </row>
    <row r="9" spans="1:10" x14ac:dyDescent="0.25">
      <c r="A9" s="35">
        <v>2</v>
      </c>
      <c r="B9" s="14">
        <v>139</v>
      </c>
      <c r="C9" s="15" t="s">
        <v>378</v>
      </c>
      <c r="D9" s="16" t="s">
        <v>270</v>
      </c>
      <c r="E9" s="81">
        <v>2008</v>
      </c>
      <c r="F9" s="18" t="s">
        <v>157</v>
      </c>
      <c r="G9" s="17" t="s">
        <v>11</v>
      </c>
      <c r="H9" s="17" t="s">
        <v>538</v>
      </c>
      <c r="I9" s="78">
        <v>1.4116277255787039E-2</v>
      </c>
    </row>
    <row r="10" spans="1:10" x14ac:dyDescent="0.25">
      <c r="A10" s="35">
        <v>3</v>
      </c>
      <c r="B10" s="14">
        <v>122</v>
      </c>
      <c r="C10" s="15" t="s">
        <v>209</v>
      </c>
      <c r="D10" s="16" t="s">
        <v>210</v>
      </c>
      <c r="E10" s="81">
        <v>2009</v>
      </c>
      <c r="F10" s="18" t="s">
        <v>145</v>
      </c>
      <c r="G10" s="17" t="s">
        <v>11</v>
      </c>
      <c r="H10" s="17" t="s">
        <v>538</v>
      </c>
      <c r="I10" s="78">
        <v>1.4122651119212964E-2</v>
      </c>
    </row>
    <row r="11" spans="1:10" x14ac:dyDescent="0.25">
      <c r="A11" s="35">
        <v>4</v>
      </c>
      <c r="B11" s="14">
        <v>211</v>
      </c>
      <c r="C11" s="15" t="s">
        <v>234</v>
      </c>
      <c r="D11" s="16" t="s">
        <v>235</v>
      </c>
      <c r="E11" s="81">
        <v>2009</v>
      </c>
      <c r="F11" s="18" t="s">
        <v>84</v>
      </c>
      <c r="G11" s="17" t="s">
        <v>11</v>
      </c>
      <c r="H11" s="17" t="s">
        <v>538</v>
      </c>
      <c r="I11" s="78">
        <v>1.4938352246527778E-2</v>
      </c>
    </row>
    <row r="12" spans="1:10" x14ac:dyDescent="0.25">
      <c r="A12" s="35">
        <v>5</v>
      </c>
      <c r="B12" s="14">
        <v>37</v>
      </c>
      <c r="C12" s="15" t="s">
        <v>525</v>
      </c>
      <c r="D12" s="16" t="s">
        <v>526</v>
      </c>
      <c r="E12" s="81">
        <v>2009</v>
      </c>
      <c r="F12" s="18" t="s">
        <v>523</v>
      </c>
      <c r="G12" s="17" t="s">
        <v>11</v>
      </c>
      <c r="H12" s="17" t="s">
        <v>538</v>
      </c>
      <c r="I12" s="78">
        <v>1.5165121091435188E-2</v>
      </c>
    </row>
    <row r="13" spans="1:10" x14ac:dyDescent="0.25">
      <c r="A13" s="35">
        <v>6</v>
      </c>
      <c r="B13" s="14">
        <v>67</v>
      </c>
      <c r="C13" s="15" t="s">
        <v>305</v>
      </c>
      <c r="D13" s="16" t="s">
        <v>306</v>
      </c>
      <c r="E13" s="81">
        <v>2009</v>
      </c>
      <c r="F13" s="18" t="s">
        <v>220</v>
      </c>
      <c r="G13" s="17" t="s">
        <v>11</v>
      </c>
      <c r="H13" s="17" t="s">
        <v>538</v>
      </c>
      <c r="I13" s="78">
        <v>1.5964563334490742E-2</v>
      </c>
    </row>
    <row r="14" spans="1:10" x14ac:dyDescent="0.25">
      <c r="A14" s="35">
        <v>7</v>
      </c>
      <c r="B14" s="14">
        <v>192</v>
      </c>
      <c r="C14" s="15" t="s">
        <v>408</v>
      </c>
      <c r="D14" s="16" t="s">
        <v>409</v>
      </c>
      <c r="E14" s="81">
        <v>2009</v>
      </c>
      <c r="F14" s="18" t="s">
        <v>93</v>
      </c>
      <c r="G14" s="17" t="s">
        <v>11</v>
      </c>
      <c r="H14" s="17" t="s">
        <v>538</v>
      </c>
      <c r="I14" s="78">
        <v>1.5976476502314815E-2</v>
      </c>
    </row>
    <row r="15" spans="1:10" x14ac:dyDescent="0.25">
      <c r="A15" s="35">
        <v>8</v>
      </c>
      <c r="B15" s="14">
        <v>44</v>
      </c>
      <c r="C15" s="15" t="s">
        <v>527</v>
      </c>
      <c r="D15" s="16" t="s">
        <v>528</v>
      </c>
      <c r="E15" s="81">
        <v>2009</v>
      </c>
      <c r="F15" s="18" t="s">
        <v>523</v>
      </c>
      <c r="G15" s="17" t="s">
        <v>11</v>
      </c>
      <c r="H15" s="17" t="s">
        <v>538</v>
      </c>
      <c r="I15" s="78">
        <v>1.6143348636574077E-2</v>
      </c>
    </row>
    <row r="16" spans="1:10" x14ac:dyDescent="0.25">
      <c r="A16" s="35">
        <v>9</v>
      </c>
      <c r="B16" s="14">
        <v>208</v>
      </c>
      <c r="C16" s="15" t="s">
        <v>59</v>
      </c>
      <c r="D16" s="16" t="s">
        <v>215</v>
      </c>
      <c r="E16" s="81">
        <v>2009</v>
      </c>
      <c r="F16" s="18" t="s">
        <v>61</v>
      </c>
      <c r="G16" s="17" t="s">
        <v>11</v>
      </c>
      <c r="H16" s="17" t="s">
        <v>538</v>
      </c>
      <c r="I16" s="78">
        <v>1.6308766616898149E-2</v>
      </c>
    </row>
    <row r="17" spans="1:9" x14ac:dyDescent="0.25">
      <c r="A17" s="35">
        <v>10</v>
      </c>
      <c r="B17" s="14">
        <v>160</v>
      </c>
      <c r="C17" s="15" t="s">
        <v>57</v>
      </c>
      <c r="D17" s="16" t="s">
        <v>389</v>
      </c>
      <c r="E17" s="81">
        <v>2009</v>
      </c>
      <c r="F17" s="18" t="s">
        <v>80</v>
      </c>
      <c r="G17" s="17" t="s">
        <v>11</v>
      </c>
      <c r="H17" s="17" t="s">
        <v>538</v>
      </c>
      <c r="I17" s="78">
        <v>1.6515733629629627E-2</v>
      </c>
    </row>
    <row r="18" spans="1:9" x14ac:dyDescent="0.25">
      <c r="A18" s="35">
        <v>11</v>
      </c>
      <c r="B18" s="14">
        <v>121</v>
      </c>
      <c r="C18" s="15" t="s">
        <v>207</v>
      </c>
      <c r="D18" s="16" t="s">
        <v>208</v>
      </c>
      <c r="E18" s="81">
        <v>2009</v>
      </c>
      <c r="F18" s="18" t="s">
        <v>145</v>
      </c>
      <c r="G18" s="17" t="s">
        <v>11</v>
      </c>
      <c r="H18" s="17" t="s">
        <v>538</v>
      </c>
      <c r="I18" s="78">
        <v>1.6543299702546296E-2</v>
      </c>
    </row>
    <row r="19" spans="1:9" x14ac:dyDescent="0.25">
      <c r="A19" s="35">
        <v>12</v>
      </c>
      <c r="B19" s="14">
        <v>173</v>
      </c>
      <c r="C19" s="15" t="s">
        <v>98</v>
      </c>
      <c r="D19" s="16" t="s">
        <v>237</v>
      </c>
      <c r="E19" s="81">
        <v>2009</v>
      </c>
      <c r="F19" s="18" t="s">
        <v>228</v>
      </c>
      <c r="G19" s="17" t="s">
        <v>11</v>
      </c>
      <c r="H19" s="17" t="s">
        <v>538</v>
      </c>
      <c r="I19" s="78">
        <v>1.7688485362268521E-2</v>
      </c>
    </row>
    <row r="20" spans="1:9" x14ac:dyDescent="0.25">
      <c r="A20" s="35">
        <v>13</v>
      </c>
      <c r="B20" s="14">
        <v>111</v>
      </c>
      <c r="C20" s="15" t="s">
        <v>45</v>
      </c>
      <c r="D20" s="16" t="s">
        <v>46</v>
      </c>
      <c r="E20" s="81">
        <v>2009</v>
      </c>
      <c r="F20" s="18" t="s">
        <v>65</v>
      </c>
      <c r="G20" s="17" t="s">
        <v>11</v>
      </c>
      <c r="H20" s="17" t="s">
        <v>538</v>
      </c>
      <c r="I20" s="78">
        <v>1.7803360480324073E-2</v>
      </c>
    </row>
    <row r="21" spans="1:9" x14ac:dyDescent="0.25">
      <c r="A21" s="35">
        <v>14</v>
      </c>
      <c r="B21" s="14"/>
      <c r="C21" s="15"/>
      <c r="D21" s="16"/>
      <c r="E21" s="81"/>
      <c r="F21" s="18"/>
      <c r="G21" s="17"/>
      <c r="H21" s="17"/>
      <c r="I21" s="78"/>
    </row>
    <row r="22" spans="1:9" x14ac:dyDescent="0.25">
      <c r="A22" s="35">
        <v>15</v>
      </c>
      <c r="B22" s="14"/>
      <c r="C22" s="15"/>
      <c r="D22" s="16"/>
      <c r="E22" s="81"/>
      <c r="F22" s="18"/>
      <c r="G22" s="17"/>
      <c r="H22" s="17"/>
      <c r="I22" s="78"/>
    </row>
    <row r="23" spans="1:9" x14ac:dyDescent="0.25">
      <c r="A23" s="35">
        <v>16</v>
      </c>
      <c r="B23" s="14"/>
      <c r="C23" s="15"/>
      <c r="D23" s="16"/>
      <c r="E23" s="81"/>
      <c r="F23" s="18"/>
      <c r="G23" s="17"/>
      <c r="H23" s="17"/>
      <c r="I23" s="78"/>
    </row>
    <row r="24" spans="1:9" x14ac:dyDescent="0.25">
      <c r="A24" s="35">
        <v>17</v>
      </c>
      <c r="B24" s="14"/>
      <c r="C24" s="15"/>
      <c r="D24" s="16"/>
      <c r="E24" s="81"/>
      <c r="F24" s="18"/>
      <c r="G24" s="17"/>
      <c r="H24" s="17"/>
      <c r="I24" s="78"/>
    </row>
    <row r="25" spans="1:9" x14ac:dyDescent="0.25">
      <c r="A25" s="35">
        <v>18</v>
      </c>
      <c r="B25" s="14"/>
      <c r="C25" s="15"/>
      <c r="D25" s="16"/>
      <c r="E25" s="81"/>
      <c r="F25" s="18"/>
      <c r="G25" s="17"/>
      <c r="H25" s="17"/>
      <c r="I25" s="78"/>
    </row>
    <row r="26" spans="1:9" x14ac:dyDescent="0.25">
      <c r="A26" s="35">
        <v>19</v>
      </c>
      <c r="B26" s="14"/>
      <c r="C26" s="15"/>
      <c r="D26" s="16"/>
      <c r="E26" s="81"/>
      <c r="F26" s="18"/>
      <c r="G26" s="17"/>
      <c r="H26" s="17"/>
      <c r="I26" s="78"/>
    </row>
    <row r="27" spans="1:9" x14ac:dyDescent="0.25">
      <c r="A27" s="35">
        <v>20</v>
      </c>
      <c r="B27" s="14"/>
      <c r="C27" s="15"/>
      <c r="D27" s="16"/>
      <c r="E27" s="81"/>
      <c r="F27" s="18"/>
      <c r="G27" s="17"/>
      <c r="H27" s="17"/>
      <c r="I27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DF7F2B50-B68F-4C2C-8BCE-658E4AF6CACF}">
      <formula1>1</formula1>
    </dataValidation>
  </dataValidations>
  <pageMargins left="0.7" right="0.7" top="0.75" bottom="0.75" header="0.3" footer="0.3"/>
  <pageSetup paperSize="9" scale="86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J14"/>
  <sheetViews>
    <sheetView view="pageBreakPreview" zoomScale="130" zoomScaleNormal="100" zoomScaleSheetLayoutView="130" workbookViewId="0">
      <selection sqref="A1:J13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3.66406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513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125</v>
      </c>
      <c r="C8" s="15" t="s">
        <v>52</v>
      </c>
      <c r="D8" s="16" t="s">
        <v>357</v>
      </c>
      <c r="E8" s="81">
        <v>2007</v>
      </c>
      <c r="F8" s="18" t="s">
        <v>145</v>
      </c>
      <c r="G8" s="17" t="s">
        <v>11</v>
      </c>
      <c r="H8" s="17" t="s">
        <v>541</v>
      </c>
      <c r="I8" s="78">
        <v>1.3318284175925925E-2</v>
      </c>
    </row>
    <row r="9" spans="1:10" x14ac:dyDescent="0.25">
      <c r="A9" s="35">
        <v>2</v>
      </c>
      <c r="B9" s="14">
        <v>226</v>
      </c>
      <c r="C9" s="15" t="s">
        <v>439</v>
      </c>
      <c r="D9" s="16" t="s">
        <v>440</v>
      </c>
      <c r="E9" s="81">
        <v>2006</v>
      </c>
      <c r="F9" s="18" t="s">
        <v>84</v>
      </c>
      <c r="G9" s="17" t="s">
        <v>11</v>
      </c>
      <c r="H9" s="17" t="s">
        <v>541</v>
      </c>
      <c r="I9" s="78">
        <v>1.380891048611111E-2</v>
      </c>
    </row>
    <row r="10" spans="1:10" x14ac:dyDescent="0.25">
      <c r="A10" s="35">
        <v>3</v>
      </c>
      <c r="B10" s="14">
        <v>36</v>
      </c>
      <c r="C10" s="15" t="s">
        <v>42</v>
      </c>
      <c r="D10" s="16" t="s">
        <v>284</v>
      </c>
      <c r="E10" s="81">
        <v>2007</v>
      </c>
      <c r="F10" s="18" t="s">
        <v>93</v>
      </c>
      <c r="G10" s="17" t="s">
        <v>11</v>
      </c>
      <c r="H10" s="17" t="s">
        <v>541</v>
      </c>
      <c r="I10" s="78">
        <v>1.4140279833333332E-2</v>
      </c>
    </row>
    <row r="11" spans="1:10" x14ac:dyDescent="0.25">
      <c r="A11" s="35">
        <v>4</v>
      </c>
      <c r="B11" s="14">
        <v>66</v>
      </c>
      <c r="C11" s="15" t="s">
        <v>303</v>
      </c>
      <c r="D11" s="16" t="s">
        <v>304</v>
      </c>
      <c r="E11" s="81">
        <v>2007</v>
      </c>
      <c r="F11" s="18" t="s">
        <v>220</v>
      </c>
      <c r="G11" s="17" t="s">
        <v>11</v>
      </c>
      <c r="H11" s="17" t="s">
        <v>541</v>
      </c>
      <c r="I11" s="78">
        <v>1.4489802901620372E-2</v>
      </c>
    </row>
    <row r="12" spans="1:10" x14ac:dyDescent="0.25">
      <c r="A12" s="35">
        <v>5</v>
      </c>
      <c r="B12" s="14">
        <v>32</v>
      </c>
      <c r="C12" s="15" t="s">
        <v>277</v>
      </c>
      <c r="D12" s="16" t="s">
        <v>278</v>
      </c>
      <c r="E12" s="81">
        <v>2006</v>
      </c>
      <c r="F12" s="18" t="s">
        <v>93</v>
      </c>
      <c r="G12" s="17" t="s">
        <v>11</v>
      </c>
      <c r="H12" s="17" t="s">
        <v>541</v>
      </c>
      <c r="I12" s="78">
        <v>1.4923199999999999E-2</v>
      </c>
    </row>
    <row r="13" spans="1:10" x14ac:dyDescent="0.25">
      <c r="A13" s="35">
        <v>6</v>
      </c>
      <c r="B13" s="14">
        <v>243</v>
      </c>
      <c r="C13" s="15" t="s">
        <v>232</v>
      </c>
      <c r="D13" s="16" t="s">
        <v>454</v>
      </c>
      <c r="E13" s="81">
        <v>2007</v>
      </c>
      <c r="F13" s="18" t="s">
        <v>61</v>
      </c>
      <c r="G13" s="17" t="s">
        <v>11</v>
      </c>
      <c r="H13" s="17" t="s">
        <v>541</v>
      </c>
      <c r="I13" s="78">
        <v>1.6574563064814814E-2</v>
      </c>
    </row>
    <row r="14" spans="1:10" x14ac:dyDescent="0.25">
      <c r="A14" s="35">
        <v>7</v>
      </c>
      <c r="B14" s="14"/>
      <c r="C14" s="15"/>
      <c r="D14" s="16"/>
      <c r="E14" s="81"/>
      <c r="F14" s="18"/>
      <c r="G14" s="17"/>
      <c r="H14" s="17"/>
      <c r="I14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C5A36F09-6EEB-4852-896D-0A429EEF95A1}">
      <formula1>1</formula1>
    </dataValidation>
  </dataValidations>
  <pageMargins left="0.7" right="0.7" top="0.75" bottom="0.75" header="0.3" footer="0.3"/>
  <pageSetup paperSize="9" scale="8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J47"/>
  <sheetViews>
    <sheetView view="pageBreakPreview" zoomScale="89" zoomScaleNormal="100" zoomScaleSheetLayoutView="89" workbookViewId="0">
      <selection sqref="A1:J47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6.4414062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x14ac:dyDescent="0.25">
      <c r="A4" s="153" t="s">
        <v>512</v>
      </c>
      <c r="B4" s="153"/>
      <c r="C4" s="153"/>
      <c r="D4" s="153"/>
      <c r="E4" s="153"/>
      <c r="F4" s="153"/>
      <c r="G4" s="153"/>
      <c r="H4" s="153"/>
      <c r="I4" s="153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61</v>
      </c>
      <c r="C8" s="15" t="s">
        <v>168</v>
      </c>
      <c r="D8" s="16" t="s">
        <v>169</v>
      </c>
      <c r="E8" s="81">
        <v>2002</v>
      </c>
      <c r="F8" s="18" t="s">
        <v>220</v>
      </c>
      <c r="G8" s="17" t="s">
        <v>11</v>
      </c>
      <c r="H8" s="17" t="s">
        <v>542</v>
      </c>
      <c r="I8" s="78">
        <v>1.2258328818287036E-2</v>
      </c>
    </row>
    <row r="9" spans="1:10" x14ac:dyDescent="0.25">
      <c r="A9" s="35">
        <v>2</v>
      </c>
      <c r="B9" s="14">
        <v>133</v>
      </c>
      <c r="C9" s="15" t="s">
        <v>368</v>
      </c>
      <c r="D9" s="16" t="s">
        <v>369</v>
      </c>
      <c r="E9" s="81">
        <v>2004</v>
      </c>
      <c r="F9" s="18" t="s">
        <v>481</v>
      </c>
      <c r="G9" s="17" t="s">
        <v>11</v>
      </c>
      <c r="H9" s="17" t="s">
        <v>542</v>
      </c>
      <c r="I9" s="78">
        <v>1.2288771518518518E-2</v>
      </c>
    </row>
    <row r="10" spans="1:10" x14ac:dyDescent="0.25">
      <c r="A10" s="35">
        <v>3</v>
      </c>
      <c r="B10" s="14">
        <v>212</v>
      </c>
      <c r="C10" s="15" t="s">
        <v>425</v>
      </c>
      <c r="D10" s="16" t="s">
        <v>379</v>
      </c>
      <c r="E10" s="81">
        <v>1996</v>
      </c>
      <c r="F10" s="18" t="s">
        <v>84</v>
      </c>
      <c r="G10" s="17" t="s">
        <v>11</v>
      </c>
      <c r="H10" s="17" t="s">
        <v>542</v>
      </c>
      <c r="I10" s="78">
        <v>1.2707191898148147E-2</v>
      </c>
    </row>
    <row r="11" spans="1:10" x14ac:dyDescent="0.25">
      <c r="A11" s="35">
        <v>4</v>
      </c>
      <c r="B11" s="14">
        <v>151</v>
      </c>
      <c r="C11" s="15" t="s">
        <v>132</v>
      </c>
      <c r="D11" s="16" t="s">
        <v>133</v>
      </c>
      <c r="E11" s="81">
        <v>2003</v>
      </c>
      <c r="F11" s="18" t="s">
        <v>80</v>
      </c>
      <c r="G11" s="17" t="s">
        <v>11</v>
      </c>
      <c r="H11" s="17" t="s">
        <v>542</v>
      </c>
      <c r="I11" s="78">
        <v>1.2803958373842593E-2</v>
      </c>
    </row>
    <row r="12" spans="1:10" x14ac:dyDescent="0.25">
      <c r="A12" s="35">
        <v>5</v>
      </c>
      <c r="B12" s="14">
        <v>136</v>
      </c>
      <c r="C12" s="15" t="s">
        <v>21</v>
      </c>
      <c r="D12" s="16" t="s">
        <v>374</v>
      </c>
      <c r="E12" s="81">
        <v>1995</v>
      </c>
      <c r="F12" s="18" t="s">
        <v>481</v>
      </c>
      <c r="G12" s="17" t="s">
        <v>11</v>
      </c>
      <c r="H12" s="17" t="s">
        <v>542</v>
      </c>
      <c r="I12" s="78">
        <v>1.3094164803240741E-2</v>
      </c>
    </row>
    <row r="13" spans="1:10" x14ac:dyDescent="0.25">
      <c r="A13" s="35">
        <v>6</v>
      </c>
      <c r="B13" s="14">
        <v>134</v>
      </c>
      <c r="C13" s="15" t="s">
        <v>370</v>
      </c>
      <c r="D13" s="16" t="s">
        <v>371</v>
      </c>
      <c r="E13" s="81">
        <v>1992</v>
      </c>
      <c r="F13" s="18" t="s">
        <v>481</v>
      </c>
      <c r="G13" s="17" t="s">
        <v>11</v>
      </c>
      <c r="H13" s="17" t="s">
        <v>542</v>
      </c>
      <c r="I13" s="78">
        <v>1.3182848278935184E-2</v>
      </c>
    </row>
    <row r="14" spans="1:10" x14ac:dyDescent="0.25">
      <c r="A14" s="35">
        <v>7</v>
      </c>
      <c r="B14" s="14">
        <v>152</v>
      </c>
      <c r="C14" s="15" t="s">
        <v>38</v>
      </c>
      <c r="D14" s="16" t="s">
        <v>211</v>
      </c>
      <c r="E14" s="81">
        <v>2003</v>
      </c>
      <c r="F14" s="18" t="s">
        <v>80</v>
      </c>
      <c r="G14" s="17" t="s">
        <v>11</v>
      </c>
      <c r="H14" s="17" t="s">
        <v>542</v>
      </c>
      <c r="I14" s="78">
        <v>1.3775010886574074E-2</v>
      </c>
    </row>
    <row r="15" spans="1:10" x14ac:dyDescent="0.25">
      <c r="A15" s="35">
        <v>8</v>
      </c>
      <c r="B15" s="14">
        <v>234</v>
      </c>
      <c r="C15" s="15" t="s">
        <v>21</v>
      </c>
      <c r="D15" s="16" t="s">
        <v>445</v>
      </c>
      <c r="E15" s="81">
        <v>1994</v>
      </c>
      <c r="F15" s="18" t="s">
        <v>69</v>
      </c>
      <c r="G15" s="17" t="s">
        <v>11</v>
      </c>
      <c r="H15" s="17" t="s">
        <v>542</v>
      </c>
      <c r="I15" s="78">
        <v>1.3818082524305558E-2</v>
      </c>
    </row>
    <row r="16" spans="1:10" x14ac:dyDescent="0.25">
      <c r="A16" s="35">
        <v>9</v>
      </c>
      <c r="B16" s="14">
        <v>12</v>
      </c>
      <c r="C16" s="15" t="s">
        <v>260</v>
      </c>
      <c r="D16" s="16" t="s">
        <v>261</v>
      </c>
      <c r="E16" s="81">
        <v>1994</v>
      </c>
      <c r="F16" s="18" t="s">
        <v>69</v>
      </c>
      <c r="G16" s="17" t="s">
        <v>11</v>
      </c>
      <c r="H16" s="17" t="s">
        <v>542</v>
      </c>
      <c r="I16" s="78">
        <v>1.3903513716435183E-2</v>
      </c>
    </row>
    <row r="17" spans="1:9" x14ac:dyDescent="0.25">
      <c r="A17" s="35">
        <v>10</v>
      </c>
      <c r="B17" s="14">
        <v>65</v>
      </c>
      <c r="C17" s="15" t="s">
        <v>301</v>
      </c>
      <c r="D17" s="16" t="s">
        <v>302</v>
      </c>
      <c r="E17" s="81">
        <v>2005</v>
      </c>
      <c r="F17" s="18" t="s">
        <v>220</v>
      </c>
      <c r="G17" s="17" t="s">
        <v>11</v>
      </c>
      <c r="H17" s="17" t="s">
        <v>542</v>
      </c>
      <c r="I17" s="78">
        <v>1.4167748952546294E-2</v>
      </c>
    </row>
    <row r="18" spans="1:9" x14ac:dyDescent="0.25">
      <c r="A18" s="35">
        <v>11</v>
      </c>
      <c r="B18" s="14">
        <v>70</v>
      </c>
      <c r="C18" s="15" t="s">
        <v>42</v>
      </c>
      <c r="D18" s="16" t="s">
        <v>115</v>
      </c>
      <c r="E18" s="81">
        <v>1986</v>
      </c>
      <c r="F18" s="18" t="s">
        <v>73</v>
      </c>
      <c r="G18" s="17" t="s">
        <v>11</v>
      </c>
      <c r="H18" s="17" t="s">
        <v>542</v>
      </c>
      <c r="I18" s="78">
        <v>1.4250004589120369E-2</v>
      </c>
    </row>
    <row r="19" spans="1:9" x14ac:dyDescent="0.25">
      <c r="A19" s="35">
        <v>12</v>
      </c>
      <c r="B19" s="14">
        <v>75</v>
      </c>
      <c r="C19" s="15" t="s">
        <v>35</v>
      </c>
      <c r="D19" s="16" t="s">
        <v>309</v>
      </c>
      <c r="E19" s="81">
        <v>2000</v>
      </c>
      <c r="F19" s="18" t="s">
        <v>90</v>
      </c>
      <c r="G19" s="17" t="s">
        <v>11</v>
      </c>
      <c r="H19" s="17" t="s">
        <v>542</v>
      </c>
      <c r="I19" s="78">
        <v>1.4345216815972221E-2</v>
      </c>
    </row>
    <row r="20" spans="1:9" x14ac:dyDescent="0.25">
      <c r="A20" s="35">
        <v>13</v>
      </c>
      <c r="B20" s="14">
        <v>18</v>
      </c>
      <c r="C20" s="15" t="s">
        <v>66</v>
      </c>
      <c r="D20" s="16" t="s">
        <v>67</v>
      </c>
      <c r="E20" s="81">
        <v>1987</v>
      </c>
      <c r="F20" s="18" t="s">
        <v>469</v>
      </c>
      <c r="G20" s="17" t="s">
        <v>11</v>
      </c>
      <c r="H20" s="17" t="s">
        <v>542</v>
      </c>
      <c r="I20" s="78">
        <v>1.4538763180555555E-2</v>
      </c>
    </row>
    <row r="21" spans="1:9" x14ac:dyDescent="0.25">
      <c r="A21" s="35">
        <v>14</v>
      </c>
      <c r="B21" s="14">
        <v>27</v>
      </c>
      <c r="C21" s="15" t="s">
        <v>85</v>
      </c>
      <c r="D21" s="16" t="s">
        <v>268</v>
      </c>
      <c r="E21" s="81">
        <v>1991</v>
      </c>
      <c r="F21" s="18" t="s">
        <v>93</v>
      </c>
      <c r="G21" s="17" t="s">
        <v>11</v>
      </c>
      <c r="H21" s="17" t="s">
        <v>542</v>
      </c>
      <c r="I21" s="78">
        <v>1.4675393386574075E-2</v>
      </c>
    </row>
    <row r="22" spans="1:9" x14ac:dyDescent="0.25">
      <c r="A22" s="35">
        <v>15</v>
      </c>
      <c r="B22" s="14">
        <v>54</v>
      </c>
      <c r="C22" s="15" t="s">
        <v>38</v>
      </c>
      <c r="D22" s="16" t="s">
        <v>295</v>
      </c>
      <c r="E22" s="81">
        <v>1990</v>
      </c>
      <c r="F22" s="18" t="s">
        <v>472</v>
      </c>
      <c r="G22" s="17" t="s">
        <v>11</v>
      </c>
      <c r="H22" s="17" t="s">
        <v>542</v>
      </c>
      <c r="I22" s="78">
        <v>1.4892909381944444E-2</v>
      </c>
    </row>
    <row r="23" spans="1:9" x14ac:dyDescent="0.25">
      <c r="A23" s="35">
        <v>16</v>
      </c>
      <c r="B23" s="14">
        <v>161</v>
      </c>
      <c r="C23" s="15" t="s">
        <v>390</v>
      </c>
      <c r="D23" s="16" t="s">
        <v>391</v>
      </c>
      <c r="E23" s="81">
        <v>1997</v>
      </c>
      <c r="F23" s="18" t="s">
        <v>80</v>
      </c>
      <c r="G23" s="17" t="s">
        <v>11</v>
      </c>
      <c r="H23" s="17" t="s">
        <v>542</v>
      </c>
      <c r="I23" s="78">
        <v>1.4913647103009258E-2</v>
      </c>
    </row>
    <row r="24" spans="1:9" x14ac:dyDescent="0.25">
      <c r="A24" s="35">
        <v>17</v>
      </c>
      <c r="B24" s="14">
        <v>20</v>
      </c>
      <c r="C24" s="15" t="s">
        <v>116</v>
      </c>
      <c r="D24" s="16" t="s">
        <v>238</v>
      </c>
      <c r="E24" s="81">
        <v>1990</v>
      </c>
      <c r="F24" s="18" t="s">
        <v>65</v>
      </c>
      <c r="G24" s="17" t="s">
        <v>11</v>
      </c>
      <c r="H24" s="17" t="s">
        <v>542</v>
      </c>
      <c r="I24" s="78">
        <v>1.4947340341435187E-2</v>
      </c>
    </row>
    <row r="25" spans="1:9" x14ac:dyDescent="0.25">
      <c r="A25" s="35">
        <v>18</v>
      </c>
      <c r="B25" s="14">
        <v>23</v>
      </c>
      <c r="C25" s="15" t="s">
        <v>98</v>
      </c>
      <c r="D25" s="16" t="s">
        <v>519</v>
      </c>
      <c r="E25" s="81">
        <v>2003</v>
      </c>
      <c r="F25" s="18" t="s">
        <v>93</v>
      </c>
      <c r="G25" s="17" t="s">
        <v>11</v>
      </c>
      <c r="H25" s="17" t="s">
        <v>542</v>
      </c>
      <c r="I25" s="78">
        <v>1.4960751950231483E-2</v>
      </c>
    </row>
    <row r="26" spans="1:9" x14ac:dyDescent="0.25">
      <c r="A26" s="35">
        <v>19</v>
      </c>
      <c r="B26" s="14">
        <v>31</v>
      </c>
      <c r="C26" s="15" t="s">
        <v>275</v>
      </c>
      <c r="D26" s="16" t="s">
        <v>276</v>
      </c>
      <c r="E26" s="81">
        <v>1987</v>
      </c>
      <c r="F26" s="18" t="s">
        <v>93</v>
      </c>
      <c r="G26" s="17" t="s">
        <v>11</v>
      </c>
      <c r="H26" s="17" t="s">
        <v>542</v>
      </c>
      <c r="I26" s="78">
        <v>1.5123615155092593E-2</v>
      </c>
    </row>
    <row r="27" spans="1:9" x14ac:dyDescent="0.25">
      <c r="A27" s="35">
        <v>20</v>
      </c>
      <c r="B27" s="14">
        <v>29</v>
      </c>
      <c r="C27" s="15" t="s">
        <v>271</v>
      </c>
      <c r="D27" s="16" t="s">
        <v>272</v>
      </c>
      <c r="E27" s="81">
        <v>1999</v>
      </c>
      <c r="F27" s="18" t="s">
        <v>93</v>
      </c>
      <c r="G27" s="17" t="s">
        <v>11</v>
      </c>
      <c r="H27" s="17" t="s">
        <v>542</v>
      </c>
      <c r="I27" s="78">
        <v>1.5141287261574073E-2</v>
      </c>
    </row>
    <row r="28" spans="1:9" x14ac:dyDescent="0.25">
      <c r="A28" s="35">
        <v>21</v>
      </c>
      <c r="B28" s="14">
        <v>28</v>
      </c>
      <c r="C28" s="15" t="s">
        <v>269</v>
      </c>
      <c r="D28" s="16" t="s">
        <v>270</v>
      </c>
      <c r="E28" s="81">
        <v>2004</v>
      </c>
      <c r="F28" s="18" t="s">
        <v>93</v>
      </c>
      <c r="G28" s="17" t="s">
        <v>11</v>
      </c>
      <c r="H28" s="17" t="s">
        <v>542</v>
      </c>
      <c r="I28" s="78">
        <v>1.5223553520833334E-2</v>
      </c>
    </row>
    <row r="29" spans="1:9" x14ac:dyDescent="0.25">
      <c r="A29" s="35">
        <v>22</v>
      </c>
      <c r="B29" s="14">
        <v>241</v>
      </c>
      <c r="C29" s="15" t="s">
        <v>25</v>
      </c>
      <c r="D29" s="16" t="s">
        <v>451</v>
      </c>
      <c r="E29" s="81">
        <v>2002</v>
      </c>
      <c r="F29" s="18" t="s">
        <v>93</v>
      </c>
      <c r="G29" s="17" t="s">
        <v>11</v>
      </c>
      <c r="H29" s="17" t="s">
        <v>542</v>
      </c>
      <c r="I29" s="78">
        <v>1.5241698898148149E-2</v>
      </c>
    </row>
    <row r="30" spans="1:9" x14ac:dyDescent="0.25">
      <c r="A30" s="35">
        <v>23</v>
      </c>
      <c r="B30" s="14">
        <v>7</v>
      </c>
      <c r="C30" s="15" t="s">
        <v>55</v>
      </c>
      <c r="D30" s="16" t="s">
        <v>79</v>
      </c>
      <c r="E30" s="81">
        <v>1991</v>
      </c>
      <c r="F30" s="18" t="s">
        <v>461</v>
      </c>
      <c r="G30" s="17" t="s">
        <v>11</v>
      </c>
      <c r="H30" s="17" t="s">
        <v>542</v>
      </c>
      <c r="I30" s="78">
        <v>1.5261797737268518E-2</v>
      </c>
    </row>
    <row r="31" spans="1:9" x14ac:dyDescent="0.25">
      <c r="A31" s="35">
        <v>24</v>
      </c>
      <c r="B31" s="14">
        <v>227</v>
      </c>
      <c r="C31" s="15" t="s">
        <v>27</v>
      </c>
      <c r="D31" s="16" t="s">
        <v>440</v>
      </c>
      <c r="E31" s="81">
        <v>2004</v>
      </c>
      <c r="F31" s="18" t="s">
        <v>84</v>
      </c>
      <c r="G31" s="17" t="s">
        <v>11</v>
      </c>
      <c r="H31" s="17" t="s">
        <v>542</v>
      </c>
      <c r="I31" s="78">
        <v>1.537395985763889E-2</v>
      </c>
    </row>
    <row r="32" spans="1:9" x14ac:dyDescent="0.25">
      <c r="A32" s="35">
        <v>25</v>
      </c>
      <c r="B32" s="14">
        <v>3</v>
      </c>
      <c r="C32" s="15" t="s">
        <v>70</v>
      </c>
      <c r="D32" s="16" t="s">
        <v>71</v>
      </c>
      <c r="E32" s="81">
        <v>1989</v>
      </c>
      <c r="F32" s="18" t="s">
        <v>73</v>
      </c>
      <c r="G32" s="17" t="s">
        <v>11</v>
      </c>
      <c r="H32" s="17" t="s">
        <v>542</v>
      </c>
      <c r="I32" s="78">
        <v>1.5441309491898149E-2</v>
      </c>
    </row>
    <row r="33" spans="1:9" x14ac:dyDescent="0.25">
      <c r="A33" s="35">
        <v>26</v>
      </c>
      <c r="B33" s="14">
        <v>203</v>
      </c>
      <c r="C33" s="15" t="s">
        <v>44</v>
      </c>
      <c r="D33" s="16" t="s">
        <v>163</v>
      </c>
      <c r="E33" s="81">
        <v>2000</v>
      </c>
      <c r="F33" s="18" t="s">
        <v>218</v>
      </c>
      <c r="G33" s="17" t="s">
        <v>11</v>
      </c>
      <c r="H33" s="17" t="s">
        <v>542</v>
      </c>
      <c r="I33" s="78">
        <v>1.5871955534722221E-2</v>
      </c>
    </row>
    <row r="34" spans="1:9" x14ac:dyDescent="0.25">
      <c r="A34" s="35">
        <v>27</v>
      </c>
      <c r="B34" s="14">
        <v>26</v>
      </c>
      <c r="C34" s="15" t="s">
        <v>266</v>
      </c>
      <c r="D34" s="16" t="s">
        <v>267</v>
      </c>
      <c r="E34" s="81">
        <v>2005</v>
      </c>
      <c r="F34" s="18" t="s">
        <v>93</v>
      </c>
      <c r="G34" s="17" t="s">
        <v>11</v>
      </c>
      <c r="H34" s="17" t="s">
        <v>542</v>
      </c>
      <c r="I34" s="78">
        <v>1.5954264415509258E-2</v>
      </c>
    </row>
    <row r="35" spans="1:9" x14ac:dyDescent="0.25">
      <c r="A35" s="35">
        <v>28</v>
      </c>
      <c r="B35" s="14">
        <v>35</v>
      </c>
      <c r="C35" s="15" t="s">
        <v>282</v>
      </c>
      <c r="D35" s="16" t="s">
        <v>283</v>
      </c>
      <c r="E35" s="81">
        <v>2004</v>
      </c>
      <c r="F35" s="18" t="s">
        <v>93</v>
      </c>
      <c r="G35" s="17" t="s">
        <v>11</v>
      </c>
      <c r="H35" s="17" t="s">
        <v>542</v>
      </c>
      <c r="I35" s="78">
        <v>1.6748619150462964E-2</v>
      </c>
    </row>
    <row r="36" spans="1:9" x14ac:dyDescent="0.25">
      <c r="A36" s="35">
        <v>29</v>
      </c>
      <c r="B36" s="14">
        <v>55</v>
      </c>
      <c r="C36" s="15" t="s">
        <v>296</v>
      </c>
      <c r="D36" s="16" t="s">
        <v>297</v>
      </c>
      <c r="E36" s="81">
        <v>1986</v>
      </c>
      <c r="F36" s="18" t="s">
        <v>473</v>
      </c>
      <c r="G36" s="17" t="s">
        <v>11</v>
      </c>
      <c r="H36" s="17" t="s">
        <v>542</v>
      </c>
      <c r="I36" s="78">
        <v>1.7091138072916668E-2</v>
      </c>
    </row>
    <row r="37" spans="1:9" x14ac:dyDescent="0.25">
      <c r="A37" s="35">
        <v>30</v>
      </c>
      <c r="B37" s="14">
        <v>238</v>
      </c>
      <c r="C37" s="15" t="s">
        <v>260</v>
      </c>
      <c r="D37" s="16" t="s">
        <v>448</v>
      </c>
      <c r="E37" s="81">
        <v>2005</v>
      </c>
      <c r="F37" s="18" t="s">
        <v>93</v>
      </c>
      <c r="G37" s="17" t="s">
        <v>11</v>
      </c>
      <c r="H37" s="17" t="s">
        <v>542</v>
      </c>
      <c r="I37" s="78">
        <v>1.7312240679398148E-2</v>
      </c>
    </row>
    <row r="38" spans="1:9" x14ac:dyDescent="0.25">
      <c r="A38" s="35">
        <v>31</v>
      </c>
      <c r="B38" s="14">
        <v>49</v>
      </c>
      <c r="C38" s="15" t="s">
        <v>28</v>
      </c>
      <c r="D38" s="16" t="s">
        <v>94</v>
      </c>
      <c r="E38" s="81">
        <v>1995</v>
      </c>
      <c r="F38" s="18" t="s">
        <v>90</v>
      </c>
      <c r="G38" s="17" t="s">
        <v>11</v>
      </c>
      <c r="H38" s="17" t="s">
        <v>542</v>
      </c>
      <c r="I38" s="78">
        <v>1.7493502983796299E-2</v>
      </c>
    </row>
    <row r="39" spans="1:9" x14ac:dyDescent="0.25">
      <c r="A39" s="35">
        <v>32</v>
      </c>
      <c r="B39" s="14">
        <v>30</v>
      </c>
      <c r="C39" s="15" t="s">
        <v>273</v>
      </c>
      <c r="D39" s="16" t="s">
        <v>274</v>
      </c>
      <c r="E39" s="81">
        <v>2001</v>
      </c>
      <c r="F39" s="18" t="s">
        <v>93</v>
      </c>
      <c r="G39" s="17" t="s">
        <v>11</v>
      </c>
      <c r="H39" s="17" t="s">
        <v>542</v>
      </c>
      <c r="I39" s="78">
        <v>1.7701908306712963E-2</v>
      </c>
    </row>
    <row r="40" spans="1:9" x14ac:dyDescent="0.25">
      <c r="A40" s="35">
        <v>33</v>
      </c>
      <c r="B40" s="14">
        <v>164</v>
      </c>
      <c r="C40" s="15" t="s">
        <v>109</v>
      </c>
      <c r="D40" s="16" t="s">
        <v>393</v>
      </c>
      <c r="E40" s="81">
        <v>1991</v>
      </c>
      <c r="F40" s="18" t="s">
        <v>80</v>
      </c>
      <c r="G40" s="17" t="s">
        <v>11</v>
      </c>
      <c r="H40" s="17" t="s">
        <v>542</v>
      </c>
      <c r="I40" s="78">
        <v>1.8674426751157408E-2</v>
      </c>
    </row>
    <row r="41" spans="1:9" x14ac:dyDescent="0.25">
      <c r="A41" s="35">
        <v>34</v>
      </c>
      <c r="B41" s="14">
        <v>11</v>
      </c>
      <c r="C41" s="15" t="s">
        <v>76</v>
      </c>
      <c r="D41" s="16" t="s">
        <v>259</v>
      </c>
      <c r="E41" s="81">
        <v>2001</v>
      </c>
      <c r="F41" s="18" t="s">
        <v>465</v>
      </c>
      <c r="G41" s="17" t="s">
        <v>11</v>
      </c>
      <c r="H41" s="17" t="s">
        <v>542</v>
      </c>
      <c r="I41" s="78">
        <v>1.9204653982638889E-2</v>
      </c>
    </row>
    <row r="42" spans="1:9" x14ac:dyDescent="0.25">
      <c r="A42" s="35">
        <v>35</v>
      </c>
      <c r="B42" s="14">
        <v>147</v>
      </c>
      <c r="C42" s="15" t="s">
        <v>380</v>
      </c>
      <c r="D42" s="16" t="s">
        <v>381</v>
      </c>
      <c r="E42" s="81">
        <v>1998</v>
      </c>
      <c r="F42" s="18" t="s">
        <v>90</v>
      </c>
      <c r="G42" s="17" t="s">
        <v>11</v>
      </c>
      <c r="H42" s="17" t="s">
        <v>542</v>
      </c>
      <c r="I42" s="78">
        <v>1.9399014666666669E-2</v>
      </c>
    </row>
    <row r="43" spans="1:9" x14ac:dyDescent="0.25">
      <c r="A43" s="35">
        <v>36</v>
      </c>
      <c r="B43" s="14">
        <v>96</v>
      </c>
      <c r="C43" s="15" t="s">
        <v>334</v>
      </c>
      <c r="D43" s="16" t="s">
        <v>335</v>
      </c>
      <c r="E43" s="81">
        <v>1991</v>
      </c>
      <c r="F43" s="18" t="s">
        <v>69</v>
      </c>
      <c r="G43" s="17" t="s">
        <v>11</v>
      </c>
      <c r="H43" s="17" t="s">
        <v>542</v>
      </c>
      <c r="I43" s="78">
        <v>1.9470215109953701E-2</v>
      </c>
    </row>
    <row r="44" spans="1:9" x14ac:dyDescent="0.25">
      <c r="A44" s="35">
        <v>37</v>
      </c>
      <c r="B44" s="14">
        <v>74</v>
      </c>
      <c r="C44" s="15" t="s">
        <v>76</v>
      </c>
      <c r="D44" s="16" t="s">
        <v>165</v>
      </c>
      <c r="E44" s="81">
        <v>1986</v>
      </c>
      <c r="F44" s="18" t="s">
        <v>69</v>
      </c>
      <c r="G44" s="17" t="s">
        <v>11</v>
      </c>
      <c r="H44" s="17" t="s">
        <v>542</v>
      </c>
      <c r="I44" s="78">
        <v>1.9566138997685185E-2</v>
      </c>
    </row>
    <row r="45" spans="1:9" x14ac:dyDescent="0.25">
      <c r="A45" s="35">
        <v>38</v>
      </c>
      <c r="B45" s="14">
        <v>242</v>
      </c>
      <c r="C45" s="15" t="s">
        <v>452</v>
      </c>
      <c r="D45" s="16" t="s">
        <v>453</v>
      </c>
      <c r="E45" s="81">
        <v>2003</v>
      </c>
      <c r="F45" s="18" t="s">
        <v>93</v>
      </c>
      <c r="G45" s="17" t="s">
        <v>11</v>
      </c>
      <c r="H45" s="17" t="s">
        <v>542</v>
      </c>
      <c r="I45" s="78">
        <v>2.0279229003472222E-2</v>
      </c>
    </row>
    <row r="46" spans="1:9" x14ac:dyDescent="0.25">
      <c r="A46" s="35">
        <v>39</v>
      </c>
      <c r="B46" s="14">
        <v>197</v>
      </c>
      <c r="C46" s="15" t="s">
        <v>132</v>
      </c>
      <c r="D46" s="16" t="s">
        <v>102</v>
      </c>
      <c r="E46" s="81">
        <v>2005</v>
      </c>
      <c r="F46" s="18" t="s">
        <v>489</v>
      </c>
      <c r="G46" s="17" t="s">
        <v>11</v>
      </c>
      <c r="H46" s="17" t="s">
        <v>542</v>
      </c>
      <c r="I46" s="78">
        <v>2.0513528101851849E-2</v>
      </c>
    </row>
    <row r="47" spans="1:9" x14ac:dyDescent="0.25">
      <c r="A47" s="35">
        <v>40</v>
      </c>
      <c r="B47" s="14">
        <v>195</v>
      </c>
      <c r="C47" s="15" t="s">
        <v>411</v>
      </c>
      <c r="D47" s="16" t="s">
        <v>412</v>
      </c>
      <c r="E47" s="81">
        <v>1991</v>
      </c>
      <c r="F47" s="18" t="s">
        <v>61</v>
      </c>
      <c r="G47" s="17" t="s">
        <v>11</v>
      </c>
      <c r="H47" s="17" t="s">
        <v>542</v>
      </c>
      <c r="I47" s="78">
        <v>2.5717026045138893E-2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3F594E7A-5560-41AF-9371-F6E8E8510265}">
      <formula1>1</formula1>
    </dataValidation>
  </dataValidations>
  <pageMargins left="0.7" right="0.7" top="0.75" bottom="0.75" header="0.3" footer="0.3"/>
  <pageSetup paperSize="9" scale="83" orientation="landscape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J30"/>
  <sheetViews>
    <sheetView view="pageBreakPreview" zoomScale="87" zoomScaleNormal="100" zoomScaleSheetLayoutView="87" workbookViewId="0">
      <selection sqref="A1:J25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34.1093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ht="15.6" x14ac:dyDescent="0.3">
      <c r="A4" s="158" t="s">
        <v>514</v>
      </c>
      <c r="B4" s="158"/>
      <c r="C4" s="158"/>
      <c r="D4" s="158"/>
      <c r="E4" s="158"/>
      <c r="F4" s="158"/>
      <c r="G4" s="158"/>
      <c r="H4" s="158"/>
      <c r="I4" s="158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235</v>
      </c>
      <c r="C8" s="15" t="s">
        <v>122</v>
      </c>
      <c r="D8" s="16" t="s">
        <v>446</v>
      </c>
      <c r="E8" s="81">
        <v>1985</v>
      </c>
      <c r="F8" s="18" t="s">
        <v>93</v>
      </c>
      <c r="G8" s="17" t="s">
        <v>11</v>
      </c>
      <c r="H8" s="17" t="s">
        <v>543</v>
      </c>
      <c r="I8" s="78">
        <v>1.3025920592592591E-2</v>
      </c>
    </row>
    <row r="9" spans="1:10" x14ac:dyDescent="0.25">
      <c r="A9" s="35">
        <v>2</v>
      </c>
      <c r="B9" s="14">
        <v>168</v>
      </c>
      <c r="C9" s="15" t="s">
        <v>81</v>
      </c>
      <c r="D9" s="16" t="s">
        <v>82</v>
      </c>
      <c r="E9" s="81">
        <v>1980</v>
      </c>
      <c r="F9" s="18" t="s">
        <v>73</v>
      </c>
      <c r="G9" s="17" t="s">
        <v>11</v>
      </c>
      <c r="H9" s="17" t="s">
        <v>543</v>
      </c>
      <c r="I9" s="78">
        <v>1.3871561053240737E-2</v>
      </c>
    </row>
    <row r="10" spans="1:10" x14ac:dyDescent="0.25">
      <c r="A10" s="35">
        <v>3</v>
      </c>
      <c r="B10" s="14">
        <v>41</v>
      </c>
      <c r="C10" s="15" t="s">
        <v>286</v>
      </c>
      <c r="D10" s="16" t="s">
        <v>287</v>
      </c>
      <c r="E10" s="81">
        <v>1977</v>
      </c>
      <c r="F10" s="18" t="s">
        <v>65</v>
      </c>
      <c r="G10" s="17" t="s">
        <v>11</v>
      </c>
      <c r="H10" s="17" t="s">
        <v>543</v>
      </c>
      <c r="I10" s="78">
        <v>1.4132516553240741E-2</v>
      </c>
    </row>
    <row r="11" spans="1:10" x14ac:dyDescent="0.25">
      <c r="A11" s="35">
        <v>4</v>
      </c>
      <c r="B11" s="14">
        <v>43</v>
      </c>
      <c r="C11" s="15" t="s">
        <v>101</v>
      </c>
      <c r="D11" s="16" t="s">
        <v>102</v>
      </c>
      <c r="E11" s="81">
        <v>1977</v>
      </c>
      <c r="F11" s="18" t="s">
        <v>73</v>
      </c>
      <c r="G11" s="17" t="s">
        <v>11</v>
      </c>
      <c r="H11" s="17" t="s">
        <v>543</v>
      </c>
      <c r="I11" s="78">
        <v>1.5053036349537037E-2</v>
      </c>
    </row>
    <row r="12" spans="1:10" x14ac:dyDescent="0.25">
      <c r="A12" s="35">
        <v>5</v>
      </c>
      <c r="B12" s="14">
        <v>165</v>
      </c>
      <c r="C12" s="15" t="s">
        <v>33</v>
      </c>
      <c r="D12" s="16" t="s">
        <v>131</v>
      </c>
      <c r="E12" s="81">
        <v>1978</v>
      </c>
      <c r="F12" s="18" t="s">
        <v>80</v>
      </c>
      <c r="G12" s="17" t="s">
        <v>11</v>
      </c>
      <c r="H12" s="17" t="s">
        <v>543</v>
      </c>
      <c r="I12" s="78">
        <v>1.5369070275462964E-2</v>
      </c>
    </row>
    <row r="13" spans="1:10" x14ac:dyDescent="0.25">
      <c r="A13" s="35">
        <v>6</v>
      </c>
      <c r="B13" s="14">
        <v>5</v>
      </c>
      <c r="C13" s="15" t="s">
        <v>128</v>
      </c>
      <c r="D13" s="16" t="s">
        <v>141</v>
      </c>
      <c r="E13" s="81">
        <v>1983</v>
      </c>
      <c r="F13" s="18" t="s">
        <v>93</v>
      </c>
      <c r="G13" s="17" t="s">
        <v>11</v>
      </c>
      <c r="H13" s="17" t="s">
        <v>543</v>
      </c>
      <c r="I13" s="78">
        <v>1.5470437072916668E-2</v>
      </c>
    </row>
    <row r="14" spans="1:10" x14ac:dyDescent="0.25">
      <c r="A14" s="35">
        <v>7</v>
      </c>
      <c r="B14" s="14">
        <v>57</v>
      </c>
      <c r="C14" s="15" t="s">
        <v>87</v>
      </c>
      <c r="D14" s="16" t="s">
        <v>88</v>
      </c>
      <c r="E14" s="81">
        <v>1979</v>
      </c>
      <c r="F14" s="18" t="s">
        <v>90</v>
      </c>
      <c r="G14" s="17" t="s">
        <v>11</v>
      </c>
      <c r="H14" s="17" t="s">
        <v>543</v>
      </c>
      <c r="I14" s="78">
        <v>1.5552334731481481E-2</v>
      </c>
    </row>
    <row r="15" spans="1:10" x14ac:dyDescent="0.25">
      <c r="A15" s="35">
        <v>8</v>
      </c>
      <c r="B15" s="14">
        <v>202</v>
      </c>
      <c r="C15" s="15" t="s">
        <v>128</v>
      </c>
      <c r="D15" s="16" t="s">
        <v>129</v>
      </c>
      <c r="E15" s="81">
        <v>1979</v>
      </c>
      <c r="F15" s="18" t="s">
        <v>130</v>
      </c>
      <c r="G15" s="17" t="s">
        <v>11</v>
      </c>
      <c r="H15" s="17" t="s">
        <v>543</v>
      </c>
      <c r="I15" s="78">
        <v>1.6455906650462964E-2</v>
      </c>
    </row>
    <row r="16" spans="1:10" x14ac:dyDescent="0.25">
      <c r="A16" s="35">
        <v>9</v>
      </c>
      <c r="B16" s="14">
        <v>145</v>
      </c>
      <c r="C16" s="15" t="s">
        <v>99</v>
      </c>
      <c r="D16" s="16" t="s">
        <v>100</v>
      </c>
      <c r="E16" s="81">
        <v>1983</v>
      </c>
      <c r="F16" s="18" t="s">
        <v>154</v>
      </c>
      <c r="G16" s="17" t="s">
        <v>11</v>
      </c>
      <c r="H16" s="17" t="s">
        <v>543</v>
      </c>
      <c r="I16" s="78">
        <v>1.6631867166666668E-2</v>
      </c>
    </row>
    <row r="17" spans="1:9" x14ac:dyDescent="0.25">
      <c r="A17" s="35">
        <v>10</v>
      </c>
      <c r="B17" s="14">
        <v>89</v>
      </c>
      <c r="C17" s="15" t="s">
        <v>37</v>
      </c>
      <c r="D17" s="16" t="s">
        <v>53</v>
      </c>
      <c r="E17" s="81">
        <v>1982</v>
      </c>
      <c r="F17" s="18" t="s">
        <v>69</v>
      </c>
      <c r="G17" s="17" t="s">
        <v>11</v>
      </c>
      <c r="H17" s="17" t="s">
        <v>543</v>
      </c>
      <c r="I17" s="78">
        <v>1.6903906084490741E-2</v>
      </c>
    </row>
    <row r="18" spans="1:9" x14ac:dyDescent="0.25">
      <c r="A18" s="35">
        <v>11</v>
      </c>
      <c r="B18" s="14">
        <v>207</v>
      </c>
      <c r="C18" s="15" t="s">
        <v>423</v>
      </c>
      <c r="D18" s="16" t="s">
        <v>424</v>
      </c>
      <c r="E18" s="81">
        <v>1977</v>
      </c>
      <c r="F18" s="18" t="s">
        <v>61</v>
      </c>
      <c r="G18" s="17" t="s">
        <v>11</v>
      </c>
      <c r="H18" s="17" t="s">
        <v>543</v>
      </c>
      <c r="I18" s="78">
        <v>1.6906918668981485E-2</v>
      </c>
    </row>
    <row r="19" spans="1:9" x14ac:dyDescent="0.25">
      <c r="A19" s="35">
        <v>12</v>
      </c>
      <c r="B19" s="14">
        <v>14</v>
      </c>
      <c r="C19" s="15" t="s">
        <v>152</v>
      </c>
      <c r="D19" s="16" t="s">
        <v>185</v>
      </c>
      <c r="E19" s="81">
        <v>1976</v>
      </c>
      <c r="F19" s="18" t="s">
        <v>61</v>
      </c>
      <c r="G19" s="17" t="s">
        <v>11</v>
      </c>
      <c r="H19" s="17" t="s">
        <v>543</v>
      </c>
      <c r="I19" s="78">
        <v>1.8337580241898147E-2</v>
      </c>
    </row>
    <row r="20" spans="1:9" x14ac:dyDescent="0.25">
      <c r="A20" s="35">
        <v>13</v>
      </c>
      <c r="B20" s="14">
        <v>97</v>
      </c>
      <c r="C20" s="15" t="s">
        <v>204</v>
      </c>
      <c r="D20" s="16" t="s">
        <v>336</v>
      </c>
      <c r="E20" s="81">
        <v>1978</v>
      </c>
      <c r="F20" s="18" t="s">
        <v>93</v>
      </c>
      <c r="G20" s="17" t="s">
        <v>11</v>
      </c>
      <c r="H20" s="17" t="s">
        <v>543</v>
      </c>
      <c r="I20" s="78">
        <v>1.8452304854166667E-2</v>
      </c>
    </row>
    <row r="21" spans="1:9" x14ac:dyDescent="0.25">
      <c r="A21" s="35">
        <v>14</v>
      </c>
      <c r="B21" s="14">
        <v>193</v>
      </c>
      <c r="C21" s="15" t="s">
        <v>239</v>
      </c>
      <c r="D21" s="16" t="s">
        <v>49</v>
      </c>
      <c r="E21" s="81">
        <v>1975</v>
      </c>
      <c r="F21" s="18" t="s">
        <v>487</v>
      </c>
      <c r="G21" s="17" t="s">
        <v>11</v>
      </c>
      <c r="H21" s="17" t="s">
        <v>543</v>
      </c>
      <c r="I21" s="78">
        <v>1.8966095555555555E-2</v>
      </c>
    </row>
    <row r="22" spans="1:9" x14ac:dyDescent="0.25">
      <c r="A22" s="35">
        <v>15</v>
      </c>
      <c r="B22" s="14">
        <v>236</v>
      </c>
      <c r="C22" s="15" t="s">
        <v>447</v>
      </c>
      <c r="D22" s="16" t="s">
        <v>448</v>
      </c>
      <c r="E22" s="81">
        <v>1979</v>
      </c>
      <c r="F22" s="18" t="s">
        <v>93</v>
      </c>
      <c r="G22" s="17" t="s">
        <v>11</v>
      </c>
      <c r="H22" s="17" t="s">
        <v>543</v>
      </c>
      <c r="I22" s="78">
        <v>1.9239910412037035E-2</v>
      </c>
    </row>
    <row r="23" spans="1:9" x14ac:dyDescent="0.25">
      <c r="A23" s="35">
        <v>16</v>
      </c>
      <c r="B23" s="14">
        <v>79</v>
      </c>
      <c r="C23" s="15" t="s">
        <v>128</v>
      </c>
      <c r="D23" s="16" t="s">
        <v>315</v>
      </c>
      <c r="E23" s="81">
        <v>1980</v>
      </c>
      <c r="F23" s="18" t="s">
        <v>69</v>
      </c>
      <c r="G23" s="17" t="s">
        <v>11</v>
      </c>
      <c r="H23" s="17" t="s">
        <v>543</v>
      </c>
      <c r="I23" s="78">
        <v>1.9363544724537038E-2</v>
      </c>
    </row>
    <row r="24" spans="1:9" x14ac:dyDescent="0.25">
      <c r="A24" s="35">
        <v>17</v>
      </c>
      <c r="B24" s="14">
        <v>138</v>
      </c>
      <c r="C24" s="15" t="s">
        <v>58</v>
      </c>
      <c r="D24" s="16" t="s">
        <v>377</v>
      </c>
      <c r="E24" s="81">
        <v>1981</v>
      </c>
      <c r="F24" s="18" t="s">
        <v>483</v>
      </c>
      <c r="G24" s="17" t="s">
        <v>11</v>
      </c>
      <c r="H24" s="17" t="s">
        <v>543</v>
      </c>
      <c r="I24" s="78">
        <v>2.1656712299768521E-2</v>
      </c>
    </row>
    <row r="25" spans="1:9" x14ac:dyDescent="0.25">
      <c r="A25" s="35">
        <v>18</v>
      </c>
      <c r="B25" s="14">
        <v>22</v>
      </c>
      <c r="C25" s="15" t="s">
        <v>116</v>
      </c>
      <c r="D25" s="16" t="s">
        <v>520</v>
      </c>
      <c r="E25" s="81">
        <v>1975</v>
      </c>
      <c r="F25" s="18" t="s">
        <v>65</v>
      </c>
      <c r="G25" s="17" t="s">
        <v>11</v>
      </c>
      <c r="H25" s="17" t="s">
        <v>543</v>
      </c>
      <c r="I25" s="78">
        <v>2.2954159094907403E-2</v>
      </c>
    </row>
    <row r="26" spans="1:9" x14ac:dyDescent="0.25">
      <c r="A26" s="35">
        <v>19</v>
      </c>
      <c r="B26" s="14"/>
      <c r="C26" s="15"/>
      <c r="D26" s="16"/>
      <c r="E26" s="81"/>
      <c r="F26" s="18"/>
      <c r="G26" s="17"/>
      <c r="H26" s="17"/>
      <c r="I26" s="78"/>
    </row>
    <row r="27" spans="1:9" x14ac:dyDescent="0.25">
      <c r="A27" s="35">
        <v>20</v>
      </c>
      <c r="B27" s="14"/>
      <c r="C27" s="15"/>
      <c r="D27" s="16"/>
      <c r="E27" s="81"/>
      <c r="F27" s="18"/>
      <c r="G27" s="17"/>
      <c r="H27" s="17"/>
      <c r="I27" s="78"/>
    </row>
    <row r="28" spans="1:9" x14ac:dyDescent="0.25">
      <c r="A28" s="35">
        <v>21</v>
      </c>
      <c r="B28" s="14"/>
      <c r="C28" s="15"/>
      <c r="D28" s="16"/>
      <c r="E28" s="81"/>
      <c r="F28" s="18"/>
      <c r="G28" s="17"/>
      <c r="H28" s="17"/>
      <c r="I28" s="78"/>
    </row>
    <row r="29" spans="1:9" x14ac:dyDescent="0.25">
      <c r="A29" s="35">
        <v>22</v>
      </c>
      <c r="B29" s="14"/>
      <c r="C29" s="15"/>
      <c r="D29" s="16"/>
      <c r="E29" s="81"/>
      <c r="F29" s="18"/>
      <c r="G29" s="17"/>
      <c r="H29" s="17"/>
      <c r="I29" s="78"/>
    </row>
    <row r="30" spans="1:9" x14ac:dyDescent="0.25">
      <c r="A30" s="35">
        <v>23</v>
      </c>
      <c r="B30" s="14"/>
      <c r="C30" s="15"/>
      <c r="D30" s="16"/>
      <c r="E30" s="81"/>
      <c r="F30" s="18"/>
      <c r="G30" s="17"/>
      <c r="H30" s="17"/>
      <c r="I30" s="78"/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CF2D12C8-B56A-478F-A42A-34CE75631B37}">
      <formula1>1</formula1>
    </dataValidation>
  </dataValidations>
  <pageMargins left="0.7" right="0.7" top="0.75" bottom="0.75" header="0.3" footer="0.3"/>
  <pageSetup paperSize="9" scale="87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J35"/>
  <sheetViews>
    <sheetView zoomScaleNormal="100" zoomScaleSheetLayoutView="130" workbookViewId="0">
      <selection activeCell="O24" sqref="O24"/>
    </sheetView>
  </sheetViews>
  <sheetFormatPr defaultRowHeight="13.2" x14ac:dyDescent="0.25"/>
  <cols>
    <col min="1" max="1" width="5.109375" customWidth="1"/>
    <col min="2" max="2" width="5.88671875" customWidth="1"/>
    <col min="3" max="3" width="16.6640625" customWidth="1"/>
    <col min="4" max="4" width="19.33203125" customWidth="1"/>
    <col min="5" max="5" width="15.6640625" customWidth="1"/>
    <col min="6" max="6" width="22.5546875" customWidth="1"/>
    <col min="7" max="7" width="8" customWidth="1"/>
    <col min="8" max="8" width="17.109375" customWidth="1"/>
    <col min="9" max="9" width="23.109375" customWidth="1"/>
  </cols>
  <sheetData>
    <row r="1" spans="1:10" ht="15.6" x14ac:dyDescent="0.3">
      <c r="A1" s="152" t="s">
        <v>240</v>
      </c>
      <c r="B1" s="152"/>
      <c r="C1" s="152"/>
      <c r="D1" s="152"/>
      <c r="E1" s="152"/>
      <c r="F1" s="152"/>
      <c r="G1" s="152"/>
      <c r="H1" s="152"/>
      <c r="I1" s="152"/>
      <c r="J1" s="152"/>
    </row>
    <row r="2" spans="1:10" ht="15.6" x14ac:dyDescent="0.3">
      <c r="A2" s="152" t="s">
        <v>501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15.6" x14ac:dyDescent="0.3">
      <c r="A3" s="70" t="s">
        <v>19</v>
      </c>
      <c r="B3" s="5"/>
      <c r="C3" s="30"/>
      <c r="D3" s="4"/>
      <c r="E3" s="1"/>
      <c r="F3" s="71"/>
      <c r="G3" s="2"/>
      <c r="H3" s="6" t="s">
        <v>241</v>
      </c>
      <c r="I3" s="24"/>
      <c r="J3" s="7"/>
    </row>
    <row r="4" spans="1:10" ht="15.6" x14ac:dyDescent="0.3">
      <c r="A4" s="158" t="s">
        <v>515</v>
      </c>
      <c r="B4" s="158"/>
      <c r="C4" s="158"/>
      <c r="D4" s="158"/>
      <c r="E4" s="158"/>
      <c r="F4" s="158"/>
      <c r="G4" s="158"/>
      <c r="H4" s="158"/>
      <c r="I4" s="158"/>
    </row>
    <row r="7" spans="1:10" x14ac:dyDescent="0.25">
      <c r="A7" s="19" t="s">
        <v>6</v>
      </c>
      <c r="B7" s="19" t="s">
        <v>0</v>
      </c>
      <c r="C7" s="21" t="s">
        <v>1</v>
      </c>
      <c r="D7" s="20" t="s">
        <v>2</v>
      </c>
      <c r="E7" s="23" t="s">
        <v>17</v>
      </c>
      <c r="F7" s="19" t="s">
        <v>4</v>
      </c>
      <c r="G7" s="19" t="s">
        <v>8</v>
      </c>
      <c r="H7" s="19" t="s">
        <v>9</v>
      </c>
      <c r="I7" s="25" t="s">
        <v>18</v>
      </c>
    </row>
    <row r="8" spans="1:10" x14ac:dyDescent="0.25">
      <c r="A8" s="35">
        <v>1</v>
      </c>
      <c r="B8" s="14">
        <v>84</v>
      </c>
      <c r="C8" s="15" t="s">
        <v>106</v>
      </c>
      <c r="D8" s="16" t="s">
        <v>198</v>
      </c>
      <c r="E8" s="81">
        <v>1969</v>
      </c>
      <c r="F8" s="18" t="s">
        <v>93</v>
      </c>
      <c r="G8" s="17" t="s">
        <v>11</v>
      </c>
      <c r="H8" s="17" t="s">
        <v>544</v>
      </c>
      <c r="I8" s="78">
        <v>1.4015689031249999E-2</v>
      </c>
    </row>
    <row r="9" spans="1:10" x14ac:dyDescent="0.25">
      <c r="A9" s="35">
        <v>2</v>
      </c>
      <c r="B9" s="14">
        <v>162</v>
      </c>
      <c r="C9" s="15" t="s">
        <v>58</v>
      </c>
      <c r="D9" s="16" t="s">
        <v>392</v>
      </c>
      <c r="E9" s="81">
        <v>1970</v>
      </c>
      <c r="F9" s="18" t="s">
        <v>80</v>
      </c>
      <c r="G9" s="17" t="s">
        <v>11</v>
      </c>
      <c r="H9" s="17" t="s">
        <v>544</v>
      </c>
      <c r="I9" s="78">
        <v>1.4928750700231481E-2</v>
      </c>
    </row>
    <row r="10" spans="1:10" x14ac:dyDescent="0.25">
      <c r="A10" s="35">
        <v>3</v>
      </c>
      <c r="B10" s="14">
        <v>50</v>
      </c>
      <c r="C10" s="15" t="s">
        <v>78</v>
      </c>
      <c r="D10" s="16" t="s">
        <v>294</v>
      </c>
      <c r="E10" s="81">
        <v>1974</v>
      </c>
      <c r="F10" s="18" t="s">
        <v>69</v>
      </c>
      <c r="G10" s="17" t="s">
        <v>11</v>
      </c>
      <c r="H10" s="17" t="s">
        <v>544</v>
      </c>
      <c r="I10" s="78">
        <v>1.5133735612268521E-2</v>
      </c>
    </row>
    <row r="11" spans="1:10" x14ac:dyDescent="0.25">
      <c r="A11" s="35">
        <v>4</v>
      </c>
      <c r="B11" s="14">
        <v>169</v>
      </c>
      <c r="C11" s="15" t="s">
        <v>116</v>
      </c>
      <c r="D11" s="16" t="s">
        <v>161</v>
      </c>
      <c r="E11" s="81">
        <v>1968</v>
      </c>
      <c r="F11" s="18" t="s">
        <v>73</v>
      </c>
      <c r="G11" s="17" t="s">
        <v>11</v>
      </c>
      <c r="H11" s="17" t="s">
        <v>544</v>
      </c>
      <c r="I11" s="78">
        <v>1.5253427784722223E-2</v>
      </c>
    </row>
    <row r="12" spans="1:10" x14ac:dyDescent="0.25">
      <c r="A12" s="35">
        <v>5</v>
      </c>
      <c r="B12" s="14">
        <v>115</v>
      </c>
      <c r="C12" s="15" t="s">
        <v>78</v>
      </c>
      <c r="D12" s="16" t="s">
        <v>175</v>
      </c>
      <c r="E12" s="81">
        <v>1968</v>
      </c>
      <c r="F12" s="18" t="s">
        <v>93</v>
      </c>
      <c r="G12" s="17" t="s">
        <v>11</v>
      </c>
      <c r="H12" s="17" t="s">
        <v>544</v>
      </c>
      <c r="I12" s="78">
        <v>1.5325068204861113E-2</v>
      </c>
    </row>
    <row r="13" spans="1:10" x14ac:dyDescent="0.25">
      <c r="A13" s="35">
        <v>6</v>
      </c>
      <c r="B13" s="14">
        <v>17</v>
      </c>
      <c r="C13" s="15" t="s">
        <v>96</v>
      </c>
      <c r="D13" s="16" t="s">
        <v>97</v>
      </c>
      <c r="E13" s="81">
        <v>1971</v>
      </c>
      <c r="F13" s="18" t="s">
        <v>468</v>
      </c>
      <c r="G13" s="17" t="s">
        <v>11</v>
      </c>
      <c r="H13" s="17" t="s">
        <v>544</v>
      </c>
      <c r="I13" s="78">
        <v>1.5832027717592592E-2</v>
      </c>
    </row>
    <row r="14" spans="1:10" x14ac:dyDescent="0.25">
      <c r="A14" s="35">
        <v>7</v>
      </c>
      <c r="B14" s="14">
        <v>232</v>
      </c>
      <c r="C14" s="15" t="s">
        <v>444</v>
      </c>
      <c r="D14" s="16" t="s">
        <v>264</v>
      </c>
      <c r="E14" s="81">
        <v>1960</v>
      </c>
      <c r="F14" s="18" t="s">
        <v>84</v>
      </c>
      <c r="G14" s="17" t="s">
        <v>11</v>
      </c>
      <c r="H14" s="17" t="s">
        <v>544</v>
      </c>
      <c r="I14" s="78">
        <v>1.6764291123842593E-2</v>
      </c>
    </row>
    <row r="15" spans="1:10" x14ac:dyDescent="0.25">
      <c r="A15" s="35">
        <v>8</v>
      </c>
      <c r="B15" s="14">
        <v>91</v>
      </c>
      <c r="C15" s="15" t="s">
        <v>330</v>
      </c>
      <c r="D15" s="16" t="s">
        <v>227</v>
      </c>
      <c r="E15" s="81">
        <v>1973</v>
      </c>
      <c r="F15" s="18" t="s">
        <v>154</v>
      </c>
      <c r="G15" s="17" t="s">
        <v>11</v>
      </c>
      <c r="H15" s="17" t="s">
        <v>544</v>
      </c>
      <c r="I15" s="78">
        <v>1.7057494027777776E-2</v>
      </c>
    </row>
    <row r="16" spans="1:10" x14ac:dyDescent="0.25">
      <c r="A16" s="35">
        <v>9</v>
      </c>
      <c r="B16" s="14">
        <v>58</v>
      </c>
      <c r="C16" s="15" t="s">
        <v>106</v>
      </c>
      <c r="D16" s="16" t="s">
        <v>105</v>
      </c>
      <c r="E16" s="81">
        <v>1961</v>
      </c>
      <c r="F16" s="18" t="s">
        <v>90</v>
      </c>
      <c r="G16" s="17" t="s">
        <v>11</v>
      </c>
      <c r="H16" s="17" t="s">
        <v>544</v>
      </c>
      <c r="I16" s="78">
        <v>1.7305178542824075E-2</v>
      </c>
    </row>
    <row r="17" spans="1:9" x14ac:dyDescent="0.25">
      <c r="A17" s="35">
        <v>10</v>
      </c>
      <c r="B17" s="14">
        <v>92</v>
      </c>
      <c r="C17" s="15" t="s">
        <v>331</v>
      </c>
      <c r="D17" s="16" t="s">
        <v>332</v>
      </c>
      <c r="E17" s="81">
        <v>1972</v>
      </c>
      <c r="F17" s="18" t="s">
        <v>93</v>
      </c>
      <c r="G17" s="17" t="s">
        <v>11</v>
      </c>
      <c r="H17" s="17" t="s">
        <v>544</v>
      </c>
      <c r="I17" s="78">
        <v>1.8222433711805555E-2</v>
      </c>
    </row>
    <row r="18" spans="1:9" x14ac:dyDescent="0.25">
      <c r="A18" s="35">
        <v>11</v>
      </c>
      <c r="B18" s="14">
        <v>9</v>
      </c>
      <c r="C18" s="15" t="s">
        <v>257</v>
      </c>
      <c r="D18" s="16" t="s">
        <v>258</v>
      </c>
      <c r="E18" s="81">
        <v>1964</v>
      </c>
      <c r="F18" s="18" t="s">
        <v>463</v>
      </c>
      <c r="G18" s="17" t="s">
        <v>11</v>
      </c>
      <c r="H18" s="17" t="s">
        <v>544</v>
      </c>
      <c r="I18" s="78">
        <v>1.825067292824074E-2</v>
      </c>
    </row>
    <row r="19" spans="1:9" x14ac:dyDescent="0.25">
      <c r="A19" s="35">
        <v>12</v>
      </c>
      <c r="B19" s="14">
        <v>2</v>
      </c>
      <c r="C19" s="15" t="s">
        <v>92</v>
      </c>
      <c r="D19" s="16" t="s">
        <v>199</v>
      </c>
      <c r="E19" s="81">
        <v>1966</v>
      </c>
      <c r="F19" s="18" t="s">
        <v>61</v>
      </c>
      <c r="G19" s="17" t="s">
        <v>11</v>
      </c>
      <c r="H19" s="17" t="s">
        <v>544</v>
      </c>
      <c r="I19" s="78">
        <v>1.8545452547453704E-2</v>
      </c>
    </row>
    <row r="20" spans="1:9" x14ac:dyDescent="0.25">
      <c r="A20" s="35">
        <v>13</v>
      </c>
      <c r="B20" s="14">
        <v>40</v>
      </c>
      <c r="C20" s="15" t="s">
        <v>92</v>
      </c>
      <c r="D20" s="16" t="s">
        <v>153</v>
      </c>
      <c r="E20" s="81">
        <v>1961</v>
      </c>
      <c r="F20" s="18" t="s">
        <v>468</v>
      </c>
      <c r="G20" s="17" t="s">
        <v>11</v>
      </c>
      <c r="H20" s="17" t="s">
        <v>544</v>
      </c>
      <c r="I20" s="78">
        <v>1.8607722631944445E-2</v>
      </c>
    </row>
    <row r="21" spans="1:9" x14ac:dyDescent="0.25">
      <c r="A21" s="35">
        <v>14</v>
      </c>
      <c r="B21" s="14">
        <v>1</v>
      </c>
      <c r="C21" s="15" t="s">
        <v>66</v>
      </c>
      <c r="D21" s="16" t="s">
        <v>256</v>
      </c>
      <c r="E21" s="81">
        <v>1969</v>
      </c>
      <c r="F21" s="18" t="s">
        <v>69</v>
      </c>
      <c r="G21" s="17" t="s">
        <v>11</v>
      </c>
      <c r="H21" s="17" t="s">
        <v>544</v>
      </c>
      <c r="I21" s="78">
        <v>1.8793408440972222E-2</v>
      </c>
    </row>
    <row r="22" spans="1:9" x14ac:dyDescent="0.25">
      <c r="A22" s="35">
        <v>15</v>
      </c>
      <c r="B22" s="14">
        <v>140</v>
      </c>
      <c r="C22" s="15" t="s">
        <v>118</v>
      </c>
      <c r="D22" s="16" t="s">
        <v>379</v>
      </c>
      <c r="E22" s="81">
        <v>1970</v>
      </c>
      <c r="F22" s="18" t="s">
        <v>69</v>
      </c>
      <c r="G22" s="17" t="s">
        <v>11</v>
      </c>
      <c r="H22" s="17" t="s">
        <v>544</v>
      </c>
      <c r="I22" s="78">
        <v>1.8896452050925928E-2</v>
      </c>
    </row>
    <row r="23" spans="1:9" x14ac:dyDescent="0.25">
      <c r="A23" s="35">
        <v>16</v>
      </c>
      <c r="B23" s="14">
        <v>141</v>
      </c>
      <c r="C23" s="15" t="s">
        <v>66</v>
      </c>
      <c r="D23" s="16" t="s">
        <v>117</v>
      </c>
      <c r="E23" s="81">
        <v>1962</v>
      </c>
      <c r="F23" s="18" t="s">
        <v>90</v>
      </c>
      <c r="G23" s="17" t="s">
        <v>11</v>
      </c>
      <c r="H23" s="17" t="s">
        <v>544</v>
      </c>
      <c r="I23" s="78">
        <v>1.9213261469907407E-2</v>
      </c>
    </row>
    <row r="24" spans="1:9" x14ac:dyDescent="0.25">
      <c r="A24" s="35">
        <v>17</v>
      </c>
      <c r="B24" s="14">
        <v>229</v>
      </c>
      <c r="C24" s="15" t="s">
        <v>441</v>
      </c>
      <c r="D24" s="16" t="s">
        <v>442</v>
      </c>
      <c r="E24" s="81">
        <v>1958</v>
      </c>
      <c r="F24" s="18" t="s">
        <v>497</v>
      </c>
      <c r="G24" s="17" t="s">
        <v>11</v>
      </c>
      <c r="H24" s="17" t="s">
        <v>544</v>
      </c>
      <c r="I24" s="78">
        <v>1.9695631237268519E-2</v>
      </c>
    </row>
    <row r="25" spans="1:9" x14ac:dyDescent="0.25">
      <c r="A25" s="35">
        <v>18</v>
      </c>
      <c r="B25" s="14">
        <v>178</v>
      </c>
      <c r="C25" s="15" t="s">
        <v>398</v>
      </c>
      <c r="D25" s="16" t="s">
        <v>399</v>
      </c>
      <c r="E25" s="81">
        <v>1967</v>
      </c>
      <c r="F25" s="18" t="s">
        <v>465</v>
      </c>
      <c r="G25" s="17" t="s">
        <v>11</v>
      </c>
      <c r="H25" s="17" t="s">
        <v>544</v>
      </c>
      <c r="I25" s="78">
        <v>2.0152545391203706E-2</v>
      </c>
    </row>
    <row r="26" spans="1:9" x14ac:dyDescent="0.25">
      <c r="A26" s="35">
        <v>19</v>
      </c>
      <c r="B26" s="14">
        <v>172</v>
      </c>
      <c r="C26" s="15" t="s">
        <v>110</v>
      </c>
      <c r="D26" s="16" t="s">
        <v>184</v>
      </c>
      <c r="E26" s="81">
        <v>1968</v>
      </c>
      <c r="F26" s="18" t="s">
        <v>61</v>
      </c>
      <c r="G26" s="17" t="s">
        <v>11</v>
      </c>
      <c r="H26" s="17" t="s">
        <v>544</v>
      </c>
      <c r="I26" s="78">
        <v>2.0496651089120372E-2</v>
      </c>
    </row>
    <row r="27" spans="1:9" x14ac:dyDescent="0.25">
      <c r="A27" s="35">
        <v>20</v>
      </c>
      <c r="B27" s="14">
        <v>233</v>
      </c>
      <c r="C27" s="15" t="s">
        <v>81</v>
      </c>
      <c r="D27" s="16" t="s">
        <v>111</v>
      </c>
      <c r="E27" s="81">
        <v>1966</v>
      </c>
      <c r="F27" s="18" t="s">
        <v>84</v>
      </c>
      <c r="G27" s="17" t="s">
        <v>11</v>
      </c>
      <c r="H27" s="17" t="s">
        <v>544</v>
      </c>
      <c r="I27" s="78">
        <v>2.0598487314814815E-2</v>
      </c>
    </row>
    <row r="28" spans="1:9" x14ac:dyDescent="0.25">
      <c r="A28" s="35">
        <v>21</v>
      </c>
      <c r="B28" s="14">
        <v>16</v>
      </c>
      <c r="C28" s="15" t="s">
        <v>146</v>
      </c>
      <c r="D28" s="16" t="s">
        <v>166</v>
      </c>
      <c r="E28" s="81">
        <v>1974</v>
      </c>
      <c r="F28" s="18" t="s">
        <v>93</v>
      </c>
      <c r="G28" s="17" t="s">
        <v>11</v>
      </c>
      <c r="H28" s="17" t="s">
        <v>544</v>
      </c>
      <c r="I28" s="78">
        <v>2.0739871693287035E-2</v>
      </c>
    </row>
    <row r="29" spans="1:9" x14ac:dyDescent="0.25">
      <c r="A29" s="35">
        <v>22</v>
      </c>
      <c r="B29" s="14">
        <v>216</v>
      </c>
      <c r="C29" s="15" t="s">
        <v>119</v>
      </c>
      <c r="D29" s="16" t="s">
        <v>120</v>
      </c>
      <c r="E29" s="81">
        <v>1956</v>
      </c>
      <c r="F29" s="18" t="s">
        <v>121</v>
      </c>
      <c r="G29" s="17" t="s">
        <v>11</v>
      </c>
      <c r="H29" s="17" t="s">
        <v>544</v>
      </c>
      <c r="I29" s="78">
        <v>2.1283711581018518E-2</v>
      </c>
    </row>
    <row r="30" spans="1:9" x14ac:dyDescent="0.25">
      <c r="A30" s="35">
        <v>23</v>
      </c>
      <c r="B30" s="14">
        <v>71</v>
      </c>
      <c r="C30" s="15" t="s">
        <v>172</v>
      </c>
      <c r="D30" s="16" t="s">
        <v>173</v>
      </c>
      <c r="E30" s="81">
        <v>1957</v>
      </c>
      <c r="F30" s="18" t="s">
        <v>130</v>
      </c>
      <c r="G30" s="17" t="s">
        <v>11</v>
      </c>
      <c r="H30" s="17" t="s">
        <v>544</v>
      </c>
      <c r="I30" s="78">
        <v>2.1732242291666665E-2</v>
      </c>
    </row>
    <row r="31" spans="1:9" x14ac:dyDescent="0.25">
      <c r="A31" s="35">
        <v>24</v>
      </c>
      <c r="B31" s="14">
        <v>240</v>
      </c>
      <c r="C31" s="15" t="s">
        <v>450</v>
      </c>
      <c r="D31" s="16" t="s">
        <v>448</v>
      </c>
      <c r="E31" s="81">
        <v>1955</v>
      </c>
      <c r="F31" s="18" t="s">
        <v>93</v>
      </c>
      <c r="G31" s="17" t="s">
        <v>11</v>
      </c>
      <c r="H31" s="17" t="s">
        <v>544</v>
      </c>
      <c r="I31" s="78">
        <v>2.323452129050926E-2</v>
      </c>
    </row>
    <row r="32" spans="1:9" x14ac:dyDescent="0.25">
      <c r="A32" s="35">
        <v>25</v>
      </c>
      <c r="B32" s="14">
        <v>179</v>
      </c>
      <c r="C32" s="15" t="s">
        <v>270</v>
      </c>
      <c r="D32" s="16" t="s">
        <v>400</v>
      </c>
      <c r="E32" s="81">
        <v>1959</v>
      </c>
      <c r="F32" s="18" t="s">
        <v>485</v>
      </c>
      <c r="G32" s="17" t="s">
        <v>11</v>
      </c>
      <c r="H32" s="17" t="s">
        <v>544</v>
      </c>
      <c r="I32" s="78">
        <v>2.4236724212962957E-2</v>
      </c>
    </row>
    <row r="33" spans="1:9" x14ac:dyDescent="0.25">
      <c r="A33" s="35">
        <v>26</v>
      </c>
      <c r="B33" s="14">
        <v>68</v>
      </c>
      <c r="C33" s="15" t="s">
        <v>106</v>
      </c>
      <c r="D33" s="16" t="s">
        <v>307</v>
      </c>
      <c r="E33" s="81">
        <v>1957</v>
      </c>
      <c r="F33" s="18" t="s">
        <v>61</v>
      </c>
      <c r="G33" s="17" t="s">
        <v>11</v>
      </c>
      <c r="H33" s="17" t="s">
        <v>544</v>
      </c>
      <c r="I33" s="78">
        <v>2.5321957170138885E-2</v>
      </c>
    </row>
    <row r="34" spans="1:9" x14ac:dyDescent="0.25">
      <c r="A34" s="35">
        <v>27</v>
      </c>
      <c r="B34" s="14">
        <v>10</v>
      </c>
      <c r="C34" s="15" t="s">
        <v>85</v>
      </c>
      <c r="D34" s="16" t="s">
        <v>86</v>
      </c>
      <c r="E34" s="81">
        <v>1959</v>
      </c>
      <c r="F34" s="18" t="s">
        <v>464</v>
      </c>
      <c r="G34" s="17" t="s">
        <v>11</v>
      </c>
      <c r="H34" s="17" t="s">
        <v>544</v>
      </c>
      <c r="I34" s="78">
        <v>2.5900297524305557E-2</v>
      </c>
    </row>
    <row r="35" spans="1:9" x14ac:dyDescent="0.25">
      <c r="A35" s="35">
        <v>28</v>
      </c>
      <c r="B35" s="14">
        <v>15</v>
      </c>
      <c r="C35" s="15" t="s">
        <v>262</v>
      </c>
      <c r="D35" s="16" t="s">
        <v>263</v>
      </c>
      <c r="E35" s="81">
        <v>1949</v>
      </c>
      <c r="F35" s="18" t="s">
        <v>69</v>
      </c>
      <c r="G35" s="17" t="s">
        <v>11</v>
      </c>
      <c r="H35" s="17" t="s">
        <v>544</v>
      </c>
      <c r="I35" s="78">
        <v>2.7282357520833331E-2</v>
      </c>
    </row>
  </sheetData>
  <mergeCells count="3">
    <mergeCell ref="A4:I4"/>
    <mergeCell ref="A1:J1"/>
    <mergeCell ref="A2:J2"/>
  </mergeCells>
  <dataValidations count="1">
    <dataValidation type="date" operator="greaterThan" allowBlank="1" showInputMessage="1" showErrorMessage="1" sqref="F2:F3" xr:uid="{84ED5FCD-7FF7-4349-9C60-E5C34247CEFF}">
      <formula1>1</formula1>
    </dataValidation>
  </dataValidations>
  <pageMargins left="0.7" right="0.7" top="0.75" bottom="0.75" header="0.3" footer="0.3"/>
  <pageSetup paperSize="9" scale="9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5</vt:i4>
      </vt:variant>
    </vt:vector>
  </HeadingPairs>
  <TitlesOfParts>
    <vt:vector size="21" baseType="lpstr">
      <vt:lpstr>Rezultatai</vt:lpstr>
      <vt:lpstr>Sarasas</vt:lpstr>
      <vt:lpstr>m1</vt:lpstr>
      <vt:lpstr>m2</vt:lpstr>
      <vt:lpstr>m3</vt:lpstr>
      <vt:lpstr>m4</vt:lpstr>
      <vt:lpstr>m5</vt:lpstr>
      <vt:lpstr>m6</vt:lpstr>
      <vt:lpstr>m7</vt:lpstr>
      <vt:lpstr>v8</vt:lpstr>
      <vt:lpstr>v9</vt:lpstr>
      <vt:lpstr>v10</vt:lpstr>
      <vt:lpstr>v11</vt:lpstr>
      <vt:lpstr>v12</vt:lpstr>
      <vt:lpstr>v13</vt:lpstr>
      <vt:lpstr>v14</vt:lpstr>
      <vt:lpstr>list</vt:lpstr>
      <vt:lpstr>'m5'!Print_Area</vt:lpstr>
      <vt:lpstr>Rezultatai!Print_Area</vt:lpstr>
      <vt:lpstr>'v10'!Print_Area</vt:lpstr>
      <vt:lpstr>'v9'!Print_Area</vt:lpstr>
    </vt:vector>
  </TitlesOfParts>
  <Company>Macrosoft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Vardenis Pavardenis</cp:lastModifiedBy>
  <cp:lastPrinted>2025-11-22T11:30:41Z</cp:lastPrinted>
  <dcterms:created xsi:type="dcterms:W3CDTF">2008-05-15T19:06:06Z</dcterms:created>
  <dcterms:modified xsi:type="dcterms:W3CDTF">2025-11-22T17:10:01Z</dcterms:modified>
</cp:coreProperties>
</file>