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67251B9-6316-425A-9A51-DCDFA2724DA7}" xr6:coauthVersionLast="47" xr6:coauthVersionMax="47" xr10:uidLastSave="{00000000-0000-0000-0000-000000000000}"/>
  <bookViews>
    <workbookView xWindow="-108" yWindow="-108" windowWidth="23256" windowHeight="12456" activeTab="3" xr2:uid="{2DA5B97C-AED6-4685-BF33-72297B495207}"/>
  </bookViews>
  <sheets>
    <sheet name="Viršelis" sheetId="1" r:id="rId1"/>
    <sheet name="Vyrai Sub Elitas" sheetId="20" r:id="rId2"/>
    <sheet name="5000 Moterys Elitas" sheetId="24" r:id="rId3"/>
    <sheet name="Vyrai Elitas" sheetId="19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2" hidden="1">'5000 Moterys Elitas'!$B$7:$K$7</definedName>
    <definedName name="_xlnm._FilterDatabase" localSheetId="3" hidden="1">'Vyrai Elitas'!$B$7:$K$7</definedName>
    <definedName name="_xlnm._FilterDatabase" localSheetId="1" hidden="1">'Vyrai Sub Elitas'!$A$7:$J$7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2">#REF!</definedName>
    <definedName name="fdfdf" localSheetId="3">#REF!</definedName>
    <definedName name="fdfdf" localSheetId="1">#REF!</definedName>
    <definedName name="fdfdf" localSheetId="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2">#REF!</definedName>
    <definedName name="justis" localSheetId="3">#REF!</definedName>
    <definedName name="justis" localSheetId="1">#REF!</definedName>
    <definedName name="justis" localSheetId="0">#REF!</definedName>
    <definedName name="justis">#REF!</definedName>
    <definedName name="kal">[2]kalendorius!$A$3:$M$51</definedName>
    <definedName name="klp" localSheetId="2">#REF!</definedName>
    <definedName name="klp" localSheetId="3">#REF!</definedName>
    <definedName name="klp" localSheetId="1">#REF!</definedName>
    <definedName name="klp" localSheetId="0">#REF!</definedName>
    <definedName name="klp">#REF!</definedName>
    <definedName name="KM" localSheetId="0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2">'[3]3km sp ėj'!#REF!</definedName>
    <definedName name="kvabs" localSheetId="3">'[3]3km sp ėj'!#REF!</definedName>
    <definedName name="kvabs" localSheetId="1">'[3]3km sp ėj'!#REF!</definedName>
    <definedName name="kvabs">'[3]3km sp ėj'!#REF!</definedName>
    <definedName name="kvall" localSheetId="2">'[3]4x200m'!#REF!</definedName>
    <definedName name="kvall" localSheetId="3">'[3]4x200m'!#REF!</definedName>
    <definedName name="kvall" localSheetId="1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2">#REF!</definedName>
    <definedName name="Naujas" localSheetId="3">#REF!</definedName>
    <definedName name="Naujas" localSheetId="1">#REF!</definedName>
    <definedName name="Naujas" localSheetId="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">#REF!</definedName>
    <definedName name="rzfsdm" localSheetId="3">#REF!</definedName>
    <definedName name="rzfsdm" localSheetId="1">#REF!</definedName>
    <definedName name="rzfsdm" localSheetId="0">#REF!</definedName>
    <definedName name="rzfsdm">#REF!</definedName>
    <definedName name="rzfsdv" localSheetId="2">#REF!</definedName>
    <definedName name="rzfsdv" localSheetId="3">#REF!</definedName>
    <definedName name="rzfsdv" localSheetId="1">#REF!</definedName>
    <definedName name="rzfsdv" localSheetId="0">#REF!</definedName>
    <definedName name="rzfsdv">#REF!</definedName>
    <definedName name="rzfsm">'[1]60m bb M'!$U$9:$AK$14</definedName>
    <definedName name="rzfssm" localSheetId="2">#REF!</definedName>
    <definedName name="rzfssm" localSheetId="3">#REF!</definedName>
    <definedName name="rzfssm" localSheetId="1">#REF!</definedName>
    <definedName name="rzfssm" localSheetId="0">#REF!</definedName>
    <definedName name="rzfssm">#REF!</definedName>
    <definedName name="rzfsv" localSheetId="2">#REF!</definedName>
    <definedName name="rzfsv" localSheetId="3">#REF!</definedName>
    <definedName name="rzfsv" localSheetId="1">#REF!</definedName>
    <definedName name="rzfsv" localSheetId="0">#REF!</definedName>
    <definedName name="rzfsv">#REF!</definedName>
    <definedName name="rzfswm" localSheetId="2">#REF!</definedName>
    <definedName name="rzfswm" localSheetId="3">#REF!</definedName>
    <definedName name="rzfswm" localSheetId="1">#REF!</definedName>
    <definedName name="rzfswm" localSheetId="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">#REF!</definedName>
    <definedName name="rzim" localSheetId="3">#REF!</definedName>
    <definedName name="rzim" localSheetId="1">#REF!</definedName>
    <definedName name="rzim" localSheetId="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">#REF!</definedName>
    <definedName name="rzsdfam" localSheetId="3">#REF!</definedName>
    <definedName name="rzsdfam" localSheetId="1">#REF!</definedName>
    <definedName name="rzsdfam" localSheetId="0">#REF!</definedName>
    <definedName name="rzsdfam">#REF!</definedName>
    <definedName name="rzsfam">'[1]60m bb M'!$B$9:$S$89</definedName>
    <definedName name="rzsfav" localSheetId="2">#REF!</definedName>
    <definedName name="rzsfav" localSheetId="3">#REF!</definedName>
    <definedName name="rzsfav" localSheetId="1">#REF!</definedName>
    <definedName name="rzsfav" localSheetId="0">#REF!</definedName>
    <definedName name="rzsfav">#REF!</definedName>
    <definedName name="rzsm">'[1]60m M'!$B$8:$R$89</definedName>
    <definedName name="rzssfam" localSheetId="2">#REF!</definedName>
    <definedName name="rzssfam" localSheetId="3">#REF!</definedName>
    <definedName name="rzssfam" localSheetId="1">#REF!</definedName>
    <definedName name="rzssfam" localSheetId="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">#REF!</definedName>
    <definedName name="rzswfam" localSheetId="3">#REF!</definedName>
    <definedName name="rzswfam" localSheetId="1">#REF!</definedName>
    <definedName name="rzswfam" localSheetId="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">#REF!</definedName>
    <definedName name="s" localSheetId="3">#REF!</definedName>
    <definedName name="s" localSheetId="1">#REF!</definedName>
    <definedName name="s" localSheetId="0">#REF!</definedName>
    <definedName name="s">#REF!</definedName>
    <definedName name="sbest">[1]nbox!$X$4:$Z$35</definedName>
    <definedName name="Sektoriu_Tolis_V_List" localSheetId="2">#REF!</definedName>
    <definedName name="Sektoriu_Tolis_V_List" localSheetId="3">#REF!</definedName>
    <definedName name="Sektoriu_Tolis_V_List" localSheetId="1">#REF!</definedName>
    <definedName name="Sektoriu_Tolis_V_List" localSheetId="0">#REF!</definedName>
    <definedName name="Sektoriu_Tolis_V_List">#REF!</definedName>
    <definedName name="SSSS" localSheetId="0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">#REF!</definedName>
    <definedName name="tskk" localSheetId="3">#REF!</definedName>
    <definedName name="tskk" localSheetId="1">#REF!</definedName>
    <definedName name="tskk" localSheetId="0">#REF!</definedName>
    <definedName name="tskk">#REF!</definedName>
    <definedName name="uzb">[4]startlist!$E$1:$H$28</definedName>
    <definedName name="vaišis" localSheetId="2">#REF!</definedName>
    <definedName name="vaišis" localSheetId="3">#REF!</definedName>
    <definedName name="vaišis" localSheetId="1">#REF!</definedName>
    <definedName name="vaišis" localSheetId="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24" l="1"/>
  <c r="J16" i="24"/>
  <c r="J13" i="24"/>
  <c r="I11" i="24"/>
  <c r="I13" i="24"/>
  <c r="I16" i="24"/>
  <c r="I17" i="24"/>
  <c r="I14" i="24"/>
  <c r="I8" i="24"/>
  <c r="H14" i="20"/>
  <c r="I14" i="20"/>
  <c r="H30" i="20"/>
  <c r="I30" i="20"/>
  <c r="H19" i="20"/>
  <c r="I19" i="20"/>
  <c r="H23" i="20"/>
  <c r="I23" i="20"/>
  <c r="H18" i="20"/>
  <c r="I18" i="20"/>
  <c r="H31" i="20"/>
  <c r="I31" i="20"/>
  <c r="H32" i="20"/>
  <c r="I32" i="20"/>
  <c r="H26" i="20"/>
  <c r="I26" i="20"/>
  <c r="I14" i="19"/>
  <c r="J14" i="19"/>
  <c r="I10" i="24"/>
  <c r="J10" i="24"/>
  <c r="I12" i="24"/>
  <c r="J12" i="24"/>
  <c r="I15" i="24"/>
  <c r="J15" i="24"/>
  <c r="H11" i="20"/>
  <c r="H28" i="20"/>
  <c r="H8" i="20"/>
  <c r="H21" i="20"/>
  <c r="H10" i="20"/>
  <c r="H25" i="20"/>
  <c r="H16" i="20"/>
  <c r="H17" i="20"/>
  <c r="H22" i="20"/>
  <c r="H20" i="20"/>
  <c r="H15" i="20"/>
  <c r="H9" i="20"/>
  <c r="H13" i="20"/>
  <c r="H27" i="20"/>
  <c r="H12" i="20"/>
  <c r="H24" i="20"/>
  <c r="H29" i="20"/>
  <c r="I17" i="19"/>
  <c r="J10" i="19"/>
  <c r="J17" i="19"/>
  <c r="I10" i="19"/>
  <c r="I20" i="20"/>
  <c r="I17" i="20"/>
  <c r="I13" i="20"/>
  <c r="I24" i="20"/>
  <c r="I12" i="20"/>
  <c r="I16" i="20"/>
  <c r="I15" i="20"/>
  <c r="I8" i="19"/>
  <c r="I12" i="19"/>
  <c r="I16" i="19"/>
  <c r="I15" i="19"/>
  <c r="I9" i="19"/>
  <c r="I11" i="19"/>
  <c r="I13" i="19"/>
  <c r="I9" i="24"/>
  <c r="J8" i="24"/>
  <c r="J11" i="24"/>
  <c r="J9" i="24"/>
  <c r="J12" i="19" l="1"/>
  <c r="J15" i="19"/>
  <c r="J16" i="19"/>
  <c r="J11" i="19"/>
  <c r="J13" i="19"/>
  <c r="J9" i="19"/>
  <c r="J8" i="19"/>
  <c r="I28" i="20" l="1"/>
  <c r="I21" i="20"/>
  <c r="I22" i="20"/>
  <c r="I8" i="20"/>
  <c r="I9" i="20"/>
  <c r="I25" i="20"/>
  <c r="I10" i="20"/>
  <c r="I27" i="20"/>
  <c r="I29" i="20"/>
  <c r="I11" i="20"/>
</calcChain>
</file>

<file path=xl/sharedStrings.xml><?xml version="1.0" encoding="utf-8"?>
<sst xmlns="http://schemas.openxmlformats.org/spreadsheetml/2006/main" count="288" uniqueCount="174">
  <si>
    <t>Vardas</t>
  </si>
  <si>
    <t>Pavardė</t>
  </si>
  <si>
    <t>Sporto klubas</t>
  </si>
  <si>
    <t>Rezultatas</t>
  </si>
  <si>
    <t>Kv.l</t>
  </si>
  <si>
    <t>Treneris</t>
  </si>
  <si>
    <t>5000 m BĖGIMO VARŽYBOS „VILNIUS 5000“</t>
  </si>
  <si>
    <t>Tšk</t>
  </si>
  <si>
    <t>PB</t>
  </si>
  <si>
    <t>Vilnius, Vingio parko stadionas</t>
  </si>
  <si>
    <t>-</t>
  </si>
  <si>
    <t>Love Streams Running</t>
  </si>
  <si>
    <t>Aivaras</t>
  </si>
  <si>
    <t>Čekanavičius</t>
  </si>
  <si>
    <t>Million Steps</t>
  </si>
  <si>
    <t>Edvinas</t>
  </si>
  <si>
    <t>Vieta</t>
  </si>
  <si>
    <t>Varžybų vyr. Teisėja</t>
  </si>
  <si>
    <t>Šiauliai</t>
  </si>
  <si>
    <t>Vilnius</t>
  </si>
  <si>
    <t>Evaldas</t>
  </si>
  <si>
    <t>Rozplochas</t>
  </si>
  <si>
    <t>16:05</t>
  </si>
  <si>
    <t>15:37</t>
  </si>
  <si>
    <t>15:27</t>
  </si>
  <si>
    <t>15:48</t>
  </si>
  <si>
    <t>Miestas</t>
  </si>
  <si>
    <t>Gim. Data</t>
  </si>
  <si>
    <t>Erik</t>
  </si>
  <si>
    <t>Černiavski</t>
  </si>
  <si>
    <t>Klaipėda</t>
  </si>
  <si>
    <t>Numeris</t>
  </si>
  <si>
    <t>Zenonas Zenkevičius</t>
  </si>
  <si>
    <t>Arnas Gabrėnas</t>
  </si>
  <si>
    <t>Auksė</t>
  </si>
  <si>
    <t>Linkutė</t>
  </si>
  <si>
    <t>Dainius Šaučikovas</t>
  </si>
  <si>
    <t>Bėgimo klubas</t>
  </si>
  <si>
    <t>Kaunas</t>
  </si>
  <si>
    <t>Benas</t>
  </si>
  <si>
    <t>Bizas</t>
  </si>
  <si>
    <t>Ignas Brasevičius</t>
  </si>
  <si>
    <t>Jonas Žakaitis</t>
  </si>
  <si>
    <t>Remigijus Kančys</t>
  </si>
  <si>
    <t>Nerijus</t>
  </si>
  <si>
    <t>Jūratė Strumskytė- Razgūnė</t>
  </si>
  <si>
    <t>Varžybų sekretorius</t>
  </si>
  <si>
    <t>Vaida</t>
  </si>
  <si>
    <t>Žūsinaitė- Nekriošienė</t>
  </si>
  <si>
    <t>Danielė</t>
  </si>
  <si>
    <t>Šatikaitė</t>
  </si>
  <si>
    <t>Alytus</t>
  </si>
  <si>
    <t>Giedrius</t>
  </si>
  <si>
    <t>Valinčius</t>
  </si>
  <si>
    <t>Simas</t>
  </si>
  <si>
    <t>Bertašius</t>
  </si>
  <si>
    <t>Mindaugas</t>
  </si>
  <si>
    <t>Aurimas</t>
  </si>
  <si>
    <t>Rimkus</t>
  </si>
  <si>
    <t>SC COSMA</t>
  </si>
  <si>
    <t>Stadija</t>
  </si>
  <si>
    <t>Audrius</t>
  </si>
  <si>
    <t>Arelis</t>
  </si>
  <si>
    <t>Vilutis</t>
  </si>
  <si>
    <t>Laimis</t>
  </si>
  <si>
    <t>Verbliugevičius</t>
  </si>
  <si>
    <t>Stundys</t>
  </si>
  <si>
    <t>Mantas</t>
  </si>
  <si>
    <t>Samulevičius</t>
  </si>
  <si>
    <t>Panevėžio bėgimo klubas</t>
  </si>
  <si>
    <t>Kopa schnauzer</t>
  </si>
  <si>
    <t>Ukmergė</t>
  </si>
  <si>
    <t>Sostinės Olimpas</t>
  </si>
  <si>
    <t>Vilnius 2026 m. birželio 7 d.</t>
  </si>
  <si>
    <t>Viktoras Šilinskas</t>
  </si>
  <si>
    <t>Agate</t>
  </si>
  <si>
    <t>Caune</t>
  </si>
  <si>
    <t>Samanta</t>
  </si>
  <si>
    <t>Machankovaitė</t>
  </si>
  <si>
    <t>Monika</t>
  </si>
  <si>
    <t>Vilčinskaitė- Bytautienė</t>
  </si>
  <si>
    <t>Karolina</t>
  </si>
  <si>
    <t>Bliujūtė</t>
  </si>
  <si>
    <t>Laura</t>
  </si>
  <si>
    <t>Jegelevičiūtė</t>
  </si>
  <si>
    <t>Veronika</t>
  </si>
  <si>
    <t>Masjuka</t>
  </si>
  <si>
    <t>Miglė</t>
  </si>
  <si>
    <t>Porvaneckytė</t>
  </si>
  <si>
    <t>Jusis training ,SSC</t>
  </si>
  <si>
    <t>Sesės Bėga</t>
  </si>
  <si>
    <t>Atletica Gran Sasso</t>
  </si>
  <si>
    <t>Bėgikės</t>
  </si>
  <si>
    <t>Vilniaus universitetas</t>
  </si>
  <si>
    <t>Latvia</t>
  </si>
  <si>
    <t>Irina Krakoviak -Tolstika</t>
  </si>
  <si>
    <t>Romas Sausaitis</t>
  </si>
  <si>
    <t>Dainius Virbickas</t>
  </si>
  <si>
    <t>Andrejs Domanins</t>
  </si>
  <si>
    <t>Jūratė Armonienė</t>
  </si>
  <si>
    <t>PACER</t>
  </si>
  <si>
    <t>Sebastiano</t>
  </si>
  <si>
    <t>Parolini</t>
  </si>
  <si>
    <t>Florian</t>
  </si>
  <si>
    <t>Le Pallec</t>
  </si>
  <si>
    <t>Herzyk</t>
  </si>
  <si>
    <t>Janathan</t>
  </si>
  <si>
    <t>Dahlke</t>
  </si>
  <si>
    <t>Enzo</t>
  </si>
  <si>
    <t>Marie</t>
  </si>
  <si>
    <t>Deniss</t>
  </si>
  <si>
    <t>Šalkauskas</t>
  </si>
  <si>
    <t>Lukas</t>
  </si>
  <si>
    <t>Tarasevičius</t>
  </si>
  <si>
    <t>Clément</t>
  </si>
  <si>
    <t>Deflandre</t>
  </si>
  <si>
    <t>Kamil</t>
  </si>
  <si>
    <t>VRSC</t>
  </si>
  <si>
    <t>Italy</t>
  </si>
  <si>
    <t>Vilnius/Raseiniai</t>
  </si>
  <si>
    <t>France</t>
  </si>
  <si>
    <t>Poland</t>
  </si>
  <si>
    <t>Germany</t>
  </si>
  <si>
    <t>Estonia</t>
  </si>
  <si>
    <t>Vilniaus r.</t>
  </si>
  <si>
    <t>Belgium</t>
  </si>
  <si>
    <t>Juozas Garalevičius</t>
  </si>
  <si>
    <t>Linas</t>
  </si>
  <si>
    <t>Diraitis</t>
  </si>
  <si>
    <t>Aleksandr</t>
  </si>
  <si>
    <t>Sorokin</t>
  </si>
  <si>
    <t>Marius</t>
  </si>
  <si>
    <t>Ignotas</t>
  </si>
  <si>
    <t>Mažvydas</t>
  </si>
  <si>
    <t>Peleckas</t>
  </si>
  <si>
    <t>Vyzas</t>
  </si>
  <si>
    <t>Vytautas</t>
  </si>
  <si>
    <t>Jazepčikas</t>
  </si>
  <si>
    <t>Frank</t>
  </si>
  <si>
    <t>van Lieshout</t>
  </si>
  <si>
    <t>Kęstutis</t>
  </si>
  <si>
    <t>Bikas</t>
  </si>
  <si>
    <t>Jokūbas</t>
  </si>
  <si>
    <t>Norvaišas</t>
  </si>
  <si>
    <t>Dovydas</t>
  </si>
  <si>
    <t>Stangvilas</t>
  </si>
  <si>
    <t>Jankauskas</t>
  </si>
  <si>
    <t>Bahdan</t>
  </si>
  <si>
    <t>Ausiyuk</t>
  </si>
  <si>
    <t>Arimantas</t>
  </si>
  <si>
    <t>Sakalas</t>
  </si>
  <si>
    <t>Gediminas</t>
  </si>
  <si>
    <t>Gaulius</t>
  </si>
  <si>
    <t>Ugnius</t>
  </si>
  <si>
    <t>Mačionis</t>
  </si>
  <si>
    <t>Dzianis</t>
  </si>
  <si>
    <t>Talkachou</t>
  </si>
  <si>
    <t>Marijampolės sporto centras/Pb_run</t>
  </si>
  <si>
    <t>F.O.C.U.S Running</t>
  </si>
  <si>
    <t>TRItonas</t>
  </si>
  <si>
    <t>Train with Frank</t>
  </si>
  <si>
    <t>Kelmės SC</t>
  </si>
  <si>
    <t>Trakų Sporto Centras</t>
  </si>
  <si>
    <t>TEMPLE</t>
  </si>
  <si>
    <t>SSC - BTT</t>
  </si>
  <si>
    <t>Spirit Fridriit Club</t>
  </si>
  <si>
    <t>Marijampolė</t>
  </si>
  <si>
    <t>Kelmė</t>
  </si>
  <si>
    <t>Trakai</t>
  </si>
  <si>
    <t>Panevežys</t>
  </si>
  <si>
    <t>Paulius Bieliūnas</t>
  </si>
  <si>
    <t>Gediminas Kasputis</t>
  </si>
  <si>
    <t>I A</t>
  </si>
  <si>
    <t>DNF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</si>
</sst>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:ss.00"/>
    <numFmt numFmtId="165" formatCode="yyyy\-mm\-dd;@"/>
  </numFmts>
  <fonts count="22" x14ac:knownFonts="1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7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186"/>
    </font>
    <font>
      <sz val="6"/>
      <color indexed="9"/>
      <name val="Times New Roman"/>
      <family val="1"/>
    </font>
    <font>
      <sz val="8"/>
      <name val="Arial"/>
      <family val="2"/>
    </font>
    <font>
      <b/>
      <sz val="16"/>
      <color rgb="FF222222"/>
      <name val="Times New Roman"/>
      <family val="1"/>
    </font>
    <font>
      <b/>
      <sz val="12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0" fontId="14" fillId="0" borderId="0"/>
    <xf numFmtId="0" fontId="16" fillId="0" borderId="0"/>
    <xf numFmtId="0" fontId="16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</cellStyleXfs>
  <cellXfs count="75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1" fillId="0" borderId="2" xfId="0" applyFont="1" applyBorder="1"/>
    <xf numFmtId="0" fontId="5" fillId="0" borderId="0" xfId="0" applyFont="1"/>
    <xf numFmtId="0" fontId="6" fillId="0" borderId="0" xfId="0" applyFont="1"/>
    <xf numFmtId="49" fontId="7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2" fontId="7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" fontId="1" fillId="0" borderId="7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2" fontId="1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164" fontId="18" fillId="0" borderId="0" xfId="7" applyNumberFormat="1" applyFont="1" applyAlignment="1">
      <alignment horizontal="center"/>
    </xf>
    <xf numFmtId="20" fontId="11" fillId="0" borderId="0" xfId="0" applyNumberFormat="1" applyFont="1" applyAlignment="1">
      <alignment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/>
    </xf>
    <xf numFmtId="0" fontId="13" fillId="0" borderId="7" xfId="0" applyFont="1" applyBorder="1"/>
    <xf numFmtId="0" fontId="13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20" fontId="11" fillId="0" borderId="10" xfId="0" applyNumberFormat="1" applyFont="1" applyBorder="1" applyAlignment="1">
      <alignment vertical="center"/>
    </xf>
    <xf numFmtId="164" fontId="18" fillId="0" borderId="10" xfId="7" applyNumberFormat="1" applyFont="1" applyBorder="1" applyAlignment="1">
      <alignment horizontal="center"/>
    </xf>
    <xf numFmtId="0" fontId="11" fillId="0" borderId="10" xfId="0" applyFont="1" applyBorder="1" applyAlignment="1">
      <alignment vertical="center"/>
    </xf>
    <xf numFmtId="49" fontId="9" fillId="0" borderId="10" xfId="0" applyNumberFormat="1" applyFont="1" applyBorder="1" applyAlignment="1">
      <alignment horizontal="left" vertical="center"/>
    </xf>
    <xf numFmtId="2" fontId="7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20" fillId="0" borderId="0" xfId="0" applyFont="1"/>
    <xf numFmtId="0" fontId="21" fillId="0" borderId="0" xfId="0" applyFont="1"/>
    <xf numFmtId="1" fontId="13" fillId="0" borderId="1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0" fontId="13" fillId="0" borderId="8" xfId="0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2" fontId="13" fillId="0" borderId="12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20" fontId="1" fillId="0" borderId="14" xfId="0" applyNumberFormat="1" applyFont="1" applyBorder="1" applyAlignment="1">
      <alignment horizontal="center"/>
    </xf>
    <xf numFmtId="20" fontId="1" fillId="0" borderId="15" xfId="0" applyNumberFormat="1" applyFont="1" applyBorder="1" applyAlignment="1">
      <alignment horizontal="center"/>
    </xf>
    <xf numFmtId="49" fontId="1" fillId="2" borderId="15" xfId="0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right" vertical="center"/>
    </xf>
    <xf numFmtId="49" fontId="9" fillId="0" borderId="10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left"/>
    </xf>
    <xf numFmtId="165" fontId="1" fillId="0" borderId="7" xfId="0" applyNumberFormat="1" applyFont="1" applyBorder="1" applyAlignment="1">
      <alignment horizontal="center"/>
    </xf>
    <xf numFmtId="0" fontId="1" fillId="0" borderId="9" xfId="0" applyFont="1" applyBorder="1"/>
    <xf numFmtId="20" fontId="1" fillId="0" borderId="15" xfId="0" applyNumberFormat="1" applyFont="1" applyBorder="1"/>
    <xf numFmtId="1" fontId="13" fillId="0" borderId="16" xfId="0" applyNumberFormat="1" applyFont="1" applyBorder="1" applyAlignment="1">
      <alignment horizontal="center" vertical="center" wrapText="1"/>
    </xf>
    <xf numFmtId="1" fontId="13" fillId="0" borderId="8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13" fillId="0" borderId="17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1" fillId="0" borderId="9" xfId="0" applyNumberFormat="1" applyFont="1" applyBorder="1" applyAlignment="1">
      <alignment horizontal="center"/>
    </xf>
    <xf numFmtId="0" fontId="13" fillId="0" borderId="7" xfId="0" applyFont="1" applyBorder="1" applyAlignment="1">
      <alignment vertical="center"/>
    </xf>
    <xf numFmtId="0" fontId="1" fillId="0" borderId="7" xfId="0" applyFont="1" applyBorder="1"/>
    <xf numFmtId="0" fontId="1" fillId="0" borderId="7" xfId="0" applyFont="1" applyBorder="1" applyAlignment="1">
      <alignment horizontal="right" vertical="center"/>
    </xf>
  </cellXfs>
  <cellStyles count="9">
    <cellStyle name="Įprastas 2" xfId="2" xr:uid="{A2C27084-C980-424F-9DDC-BE9339541A7E}"/>
    <cellStyle name="Įprastas 2 2" xfId="4" xr:uid="{C7BFFBEB-EDEA-42A9-A688-BDDA22EE59D5}"/>
    <cellStyle name="Įprastas 3" xfId="5" xr:uid="{503FD3DC-46FD-4CAE-9BF0-C69FC8F5C4D3}"/>
    <cellStyle name="Įprastas 4" xfId="6" xr:uid="{1BC8A672-028B-4CD4-9E4E-DEF285A11679}"/>
    <cellStyle name="Normal" xfId="0" builtinId="0"/>
    <cellStyle name="Normal 2" xfId="1" xr:uid="{A0D2E795-AEC1-49E3-9038-64D2F04F54F8}"/>
    <cellStyle name="Normal 2 2 10_aukstis" xfId="3" xr:uid="{E4D25139-72D8-4097-9666-61E481A3F103}"/>
    <cellStyle name="Normal 4" xfId="7" xr:uid="{F5565FDA-5590-4FAB-923E-81D1534E81AB}"/>
    <cellStyle name="Paprastas 2" xfId="8" xr:uid="{1555305E-3898-46C5-8537-EEA62ECAEA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4EFD4-5713-41DD-BC35-DC9E3A1E3657}">
  <dimension ref="A1:X37"/>
  <sheetViews>
    <sheetView zoomScale="90" zoomScaleNormal="90" workbookViewId="0">
      <selection activeCell="Q28" sqref="Q28"/>
    </sheetView>
  </sheetViews>
  <sheetFormatPr defaultColWidth="9.109375" defaultRowHeight="13.2" x14ac:dyDescent="0.25"/>
  <cols>
    <col min="1" max="1" width="4.44140625" style="2" customWidth="1"/>
    <col min="2" max="2" width="0.44140625" style="2" customWidth="1"/>
    <col min="3" max="3" width="3.6640625" style="2" customWidth="1"/>
    <col min="4" max="24" width="5.6640625" style="2" customWidth="1"/>
    <col min="25" max="25" width="1.77734375" style="2" customWidth="1"/>
    <col min="26" max="16384" width="9.109375" style="2"/>
  </cols>
  <sheetData>
    <row r="1" spans="1:24" x14ac:dyDescent="0.25">
      <c r="B1" s="1"/>
    </row>
    <row r="2" spans="1:24" ht="20.399999999999999" x14ac:dyDescent="0.35">
      <c r="B2" s="1"/>
      <c r="D2" s="3"/>
    </row>
    <row r="3" spans="1:24" ht="20.399999999999999" x14ac:dyDescent="0.35">
      <c r="B3" s="1"/>
      <c r="D3" s="46"/>
    </row>
    <row r="4" spans="1:24" ht="20.399999999999999" x14ac:dyDescent="0.25">
      <c r="B4" s="1"/>
      <c r="D4" s="4" t="s">
        <v>6</v>
      </c>
    </row>
    <row r="5" spans="1:24" ht="17.25" customHeight="1" x14ac:dyDescent="0.4">
      <c r="B5" s="1"/>
      <c r="D5" s="5"/>
    </row>
    <row r="6" spans="1:24" ht="4.95" customHeight="1" x14ac:dyDescent="0.25">
      <c r="B6" s="1"/>
    </row>
    <row r="7" spans="1:24" ht="3" customHeight="1" x14ac:dyDescent="0.25">
      <c r="A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4.95" customHeight="1" x14ac:dyDescent="0.25">
      <c r="B8" s="1"/>
    </row>
    <row r="9" spans="1:24" x14ac:dyDescent="0.25">
      <c r="B9" s="1"/>
    </row>
    <row r="10" spans="1:24" x14ac:dyDescent="0.25">
      <c r="B10" s="1"/>
    </row>
    <row r="11" spans="1:24" x14ac:dyDescent="0.25">
      <c r="B11" s="1"/>
      <c r="T11" s="7"/>
    </row>
    <row r="12" spans="1:24" x14ac:dyDescent="0.25">
      <c r="B12" s="1"/>
      <c r="T12"/>
    </row>
    <row r="13" spans="1:24" x14ac:dyDescent="0.25">
      <c r="B13" s="1"/>
      <c r="T13"/>
    </row>
    <row r="14" spans="1:24" ht="17.399999999999999" x14ac:dyDescent="0.3">
      <c r="B14" s="1"/>
      <c r="T14"/>
      <c r="W14" s="8"/>
    </row>
    <row r="15" spans="1:24" x14ac:dyDescent="0.25">
      <c r="B15" s="1"/>
      <c r="T15"/>
      <c r="W15"/>
    </row>
    <row r="16" spans="1:24" x14ac:dyDescent="0.25">
      <c r="B16" s="1"/>
      <c r="T16"/>
      <c r="W16"/>
    </row>
    <row r="17" spans="1:23" ht="15.6" x14ac:dyDescent="0.3">
      <c r="B17" s="1"/>
      <c r="D17" s="9" t="s">
        <v>73</v>
      </c>
      <c r="T17"/>
      <c r="W17"/>
    </row>
    <row r="18" spans="1:23" ht="7.05" customHeight="1" x14ac:dyDescent="0.25">
      <c r="A18" s="10"/>
      <c r="B18" s="11"/>
      <c r="C18" s="10"/>
      <c r="D18" s="10"/>
      <c r="E18" s="10"/>
      <c r="F18" s="10"/>
      <c r="G18" s="10"/>
      <c r="H18" s="10"/>
      <c r="I18" s="10"/>
      <c r="T18"/>
      <c r="W18"/>
    </row>
    <row r="19" spans="1:23" ht="7.05" customHeight="1" x14ac:dyDescent="0.25">
      <c r="B19" s="1"/>
      <c r="T19"/>
      <c r="W19"/>
    </row>
    <row r="20" spans="1:23" ht="15.6" x14ac:dyDescent="0.3">
      <c r="B20" s="1"/>
      <c r="D20" s="12" t="s">
        <v>9</v>
      </c>
      <c r="T20"/>
      <c r="W20"/>
    </row>
    <row r="21" spans="1:23" x14ac:dyDescent="0.25">
      <c r="B21" s="1"/>
      <c r="T21"/>
      <c r="W21"/>
    </row>
    <row r="22" spans="1:23" x14ac:dyDescent="0.25">
      <c r="B22" s="1"/>
      <c r="E22" s="2" t="s">
        <v>17</v>
      </c>
      <c r="L22" s="2" t="s">
        <v>45</v>
      </c>
      <c r="T22"/>
    </row>
    <row r="23" spans="1:23" x14ac:dyDescent="0.25">
      <c r="B23" s="1"/>
      <c r="T23"/>
    </row>
    <row r="24" spans="1:23" x14ac:dyDescent="0.25">
      <c r="B24" s="1"/>
      <c r="E24" s="13" t="s">
        <v>46</v>
      </c>
      <c r="F24" s="13"/>
      <c r="G24" s="13"/>
      <c r="H24" s="13"/>
      <c r="I24" s="13"/>
      <c r="J24" s="13"/>
      <c r="K24" s="13"/>
      <c r="L24" s="13" t="s">
        <v>74</v>
      </c>
      <c r="T24"/>
    </row>
    <row r="25" spans="1:23" x14ac:dyDescent="0.25">
      <c r="T25"/>
    </row>
    <row r="26" spans="1:23" x14ac:dyDescent="0.25">
      <c r="M26" s="13"/>
      <c r="N26" s="13"/>
      <c r="T26"/>
    </row>
    <row r="27" spans="1:23" x14ac:dyDescent="0.25">
      <c r="T27"/>
    </row>
    <row r="28" spans="1:23" x14ac:dyDescent="0.25">
      <c r="T28"/>
    </row>
    <row r="29" spans="1:23" x14ac:dyDescent="0.25">
      <c r="T29"/>
    </row>
    <row r="30" spans="1:23" x14ac:dyDescent="0.25">
      <c r="T30"/>
    </row>
    <row r="31" spans="1:23" x14ac:dyDescent="0.25">
      <c r="T31"/>
    </row>
    <row r="32" spans="1:23" x14ac:dyDescent="0.25">
      <c r="T32"/>
    </row>
    <row r="33" spans="20:20" x14ac:dyDescent="0.25">
      <c r="T33"/>
    </row>
    <row r="34" spans="20:20" x14ac:dyDescent="0.25">
      <c r="T34"/>
    </row>
    <row r="35" spans="20:20" x14ac:dyDescent="0.25">
      <c r="T35"/>
    </row>
    <row r="36" spans="20:20" x14ac:dyDescent="0.25">
      <c r="T36"/>
    </row>
    <row r="37" spans="20:20" x14ac:dyDescent="0.25">
      <c r="T37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E50B9-73D5-49FF-92EE-D4DD7981FE4A}">
  <sheetPr>
    <tabColor theme="1"/>
  </sheetPr>
  <dimension ref="A1:K38"/>
  <sheetViews>
    <sheetView topLeftCell="A18" zoomScaleNormal="100" workbookViewId="0">
      <selection activeCell="D31" sqref="D31"/>
    </sheetView>
  </sheetViews>
  <sheetFormatPr defaultColWidth="9.109375" defaultRowHeight="13.2" x14ac:dyDescent="0.25"/>
  <cols>
    <col min="1" max="1" width="5.6640625" style="27" customWidth="1"/>
    <col min="2" max="2" width="8.77734375" style="27" customWidth="1"/>
    <col min="3" max="3" width="12.6640625" style="27" customWidth="1"/>
    <col min="4" max="4" width="20.33203125" style="27" customWidth="1"/>
    <col min="5" max="5" width="28.44140625" style="29" customWidth="1"/>
    <col min="6" max="6" width="14.109375" style="29" customWidth="1"/>
    <col min="7" max="7" width="8.6640625" style="30" customWidth="1"/>
    <col min="8" max="9" width="5.6640625" style="30" customWidth="1"/>
    <col min="10" max="10" width="26.6640625" style="27" customWidth="1"/>
    <col min="11" max="11" width="8.6640625" style="30" hidden="1" customWidth="1"/>
    <col min="12" max="16384" width="9.109375" style="27"/>
  </cols>
  <sheetData>
    <row r="1" spans="1:11" ht="15.6" x14ac:dyDescent="0.3">
      <c r="A1" s="47"/>
      <c r="B1"/>
    </row>
    <row r="2" spans="1:11" s="14" customFormat="1" ht="15" customHeight="1" x14ac:dyDescent="0.25">
      <c r="A2" s="14" t="s">
        <v>6</v>
      </c>
      <c r="E2" s="16"/>
      <c r="F2" s="16"/>
      <c r="G2" s="16"/>
      <c r="H2" s="16"/>
      <c r="I2" s="16"/>
      <c r="J2" s="16"/>
      <c r="K2" s="16"/>
    </row>
    <row r="3" spans="1:11" s="14" customFormat="1" ht="15" customHeight="1" x14ac:dyDescent="0.25">
      <c r="A3" s="14" t="s">
        <v>73</v>
      </c>
      <c r="B3" s="16"/>
      <c r="E3" s="16"/>
      <c r="F3" s="16"/>
      <c r="G3" s="18"/>
      <c r="H3" s="18"/>
      <c r="I3" s="18"/>
      <c r="J3" s="18"/>
      <c r="K3" s="18"/>
    </row>
    <row r="4" spans="1:11" s="14" customFormat="1" ht="15" customHeight="1" x14ac:dyDescent="0.25">
      <c r="D4" s="15"/>
      <c r="E4" s="18"/>
      <c r="F4" s="18"/>
      <c r="G4" s="17"/>
      <c r="H4" s="17"/>
      <c r="I4" s="17"/>
      <c r="J4" s="19"/>
      <c r="K4" s="17"/>
    </row>
    <row r="5" spans="1:11" s="20" customFormat="1" ht="15" customHeight="1" x14ac:dyDescent="0.25">
      <c r="D5" s="14"/>
      <c r="E5" s="15"/>
      <c r="F5" s="15"/>
      <c r="G5" s="21"/>
      <c r="H5" s="21"/>
      <c r="I5" s="21"/>
      <c r="J5" s="22"/>
      <c r="K5" s="21"/>
    </row>
    <row r="6" spans="1:11" s="20" customFormat="1" ht="15" customHeight="1" thickBot="1" x14ac:dyDescent="0.2">
      <c r="A6" s="40"/>
      <c r="B6" s="40"/>
      <c r="C6" s="41">
        <v>1.1574074074074073E-5</v>
      </c>
      <c r="D6" s="42"/>
      <c r="E6" s="43"/>
      <c r="F6" s="43"/>
      <c r="G6" s="44"/>
      <c r="H6" s="44"/>
      <c r="I6" s="44"/>
      <c r="J6" s="60"/>
      <c r="K6" s="21"/>
    </row>
    <row r="7" spans="1:11" s="24" customFormat="1" ht="18" customHeight="1" thickBot="1" x14ac:dyDescent="0.3">
      <c r="A7" s="65" t="s">
        <v>16</v>
      </c>
      <c r="B7" s="66" t="s">
        <v>31</v>
      </c>
      <c r="C7" s="49" t="s">
        <v>0</v>
      </c>
      <c r="D7" s="50" t="s">
        <v>1</v>
      </c>
      <c r="E7" s="67" t="s">
        <v>2</v>
      </c>
      <c r="F7" s="51" t="s">
        <v>26</v>
      </c>
      <c r="G7" s="68" t="s">
        <v>3</v>
      </c>
      <c r="H7" s="69" t="s">
        <v>7</v>
      </c>
      <c r="I7" s="69" t="s">
        <v>4</v>
      </c>
      <c r="J7" s="70" t="s">
        <v>5</v>
      </c>
      <c r="K7" s="37" t="s">
        <v>8</v>
      </c>
    </row>
    <row r="8" spans="1:11" ht="18" customHeight="1" x14ac:dyDescent="0.25">
      <c r="A8" s="25">
        <v>1</v>
      </c>
      <c r="B8" s="39">
        <v>13</v>
      </c>
      <c r="C8" s="35" t="s">
        <v>57</v>
      </c>
      <c r="D8" s="36" t="s">
        <v>58</v>
      </c>
      <c r="E8" s="39" t="s">
        <v>60</v>
      </c>
      <c r="F8" s="39" t="s">
        <v>18</v>
      </c>
      <c r="G8" s="34">
        <v>1.0616435185185185E-2</v>
      </c>
      <c r="H8" s="28">
        <f t="shared" ref="H8:H32" si="0">IF(ISBLANK(G8),"",TRUNC(0.002778*((G8/$C$6)-1440)^2))</f>
        <v>759</v>
      </c>
      <c r="I8" s="26" t="str">
        <f t="shared" ref="I8:I32" si="1">IF(ISBLANK(G8),"",IF(G8&gt;0.0138888888888889,"",IF(G8&lt;=0.00972222222222222,"SM",IF(G8&lt;=0.0101851851851852,"KSM",IF(G8&lt;=0.0108796296296296,"I A",IF(G8&lt;=0.0119212962962963,"II A",IF(G8&lt;=0.0130208333333333,"III A",IF(G8&lt;=0.0138888888888889,"I JA"))))))))</f>
        <v>I A</v>
      </c>
      <c r="J8" s="39" t="s">
        <v>36</v>
      </c>
      <c r="K8" s="63" t="s">
        <v>10</v>
      </c>
    </row>
    <row r="9" spans="1:11" ht="18" customHeight="1" x14ac:dyDescent="0.25">
      <c r="A9" s="25">
        <v>2</v>
      </c>
      <c r="B9" s="39">
        <v>69</v>
      </c>
      <c r="C9" s="35" t="s">
        <v>133</v>
      </c>
      <c r="D9" s="36" t="s">
        <v>134</v>
      </c>
      <c r="E9" s="39" t="s">
        <v>11</v>
      </c>
      <c r="F9" s="39" t="s">
        <v>19</v>
      </c>
      <c r="G9" s="34">
        <v>1.0780208333333333E-2</v>
      </c>
      <c r="H9" s="28">
        <f t="shared" si="0"/>
        <v>718</v>
      </c>
      <c r="I9" s="26" t="str">
        <f t="shared" si="1"/>
        <v>I A</v>
      </c>
      <c r="J9" s="39" t="s">
        <v>33</v>
      </c>
      <c r="K9" s="64">
        <v>0.66388888888888886</v>
      </c>
    </row>
    <row r="10" spans="1:11" ht="18" customHeight="1" x14ac:dyDescent="0.25">
      <c r="A10" s="25">
        <v>3</v>
      </c>
      <c r="B10" s="39">
        <v>15</v>
      </c>
      <c r="C10" s="35" t="s">
        <v>127</v>
      </c>
      <c r="D10" s="36" t="s">
        <v>128</v>
      </c>
      <c r="E10" s="39" t="s">
        <v>157</v>
      </c>
      <c r="F10" s="39" t="s">
        <v>166</v>
      </c>
      <c r="G10" s="34">
        <v>1.0814930555555555E-2</v>
      </c>
      <c r="H10" s="28">
        <f t="shared" si="0"/>
        <v>710</v>
      </c>
      <c r="I10" s="26" t="str">
        <f t="shared" si="1"/>
        <v>I A</v>
      </c>
      <c r="J10" s="39" t="s">
        <v>170</v>
      </c>
      <c r="K10" s="64">
        <v>0.68333333333333324</v>
      </c>
    </row>
    <row r="11" spans="1:11" ht="18" customHeight="1" x14ac:dyDescent="0.25">
      <c r="A11" s="25">
        <v>4</v>
      </c>
      <c r="B11" s="39">
        <v>16</v>
      </c>
      <c r="C11" s="35" t="s">
        <v>12</v>
      </c>
      <c r="D11" s="36" t="s">
        <v>13</v>
      </c>
      <c r="E11" s="39" t="s">
        <v>117</v>
      </c>
      <c r="F11" s="39" t="s">
        <v>124</v>
      </c>
      <c r="G11" s="34">
        <v>1.0906249999999999E-2</v>
      </c>
      <c r="H11" s="28">
        <f t="shared" si="0"/>
        <v>688</v>
      </c>
      <c r="I11" s="26" t="str">
        <f t="shared" si="1"/>
        <v>II A</v>
      </c>
      <c r="J11" s="39" t="s">
        <v>32</v>
      </c>
      <c r="K11" s="64">
        <v>0.70000000000000007</v>
      </c>
    </row>
    <row r="12" spans="1:11" ht="18" customHeight="1" x14ac:dyDescent="0.25">
      <c r="A12" s="25">
        <v>5</v>
      </c>
      <c r="B12" s="39">
        <v>28</v>
      </c>
      <c r="C12" s="35" t="s">
        <v>144</v>
      </c>
      <c r="D12" s="36" t="s">
        <v>145</v>
      </c>
      <c r="E12" s="39" t="s">
        <v>162</v>
      </c>
      <c r="F12" s="39" t="s">
        <v>168</v>
      </c>
      <c r="G12" s="34">
        <v>1.1038078703703704E-2</v>
      </c>
      <c r="H12" s="28">
        <f t="shared" si="0"/>
        <v>656</v>
      </c>
      <c r="I12" s="26" t="str">
        <f t="shared" si="1"/>
        <v>II A</v>
      </c>
      <c r="J12" s="39" t="s">
        <v>97</v>
      </c>
      <c r="K12" s="64">
        <v>0.6972222222222223</v>
      </c>
    </row>
    <row r="13" spans="1:11" ht="18" customHeight="1" x14ac:dyDescent="0.25">
      <c r="A13" s="25">
        <v>6</v>
      </c>
      <c r="B13" s="39">
        <v>195</v>
      </c>
      <c r="C13" s="35" t="s">
        <v>131</v>
      </c>
      <c r="D13" s="36" t="s">
        <v>132</v>
      </c>
      <c r="E13" s="39" t="s">
        <v>10</v>
      </c>
      <c r="F13" s="39" t="s">
        <v>19</v>
      </c>
      <c r="G13" s="34">
        <v>1.1065625000000001E-2</v>
      </c>
      <c r="H13" s="28">
        <f t="shared" si="0"/>
        <v>650</v>
      </c>
      <c r="I13" s="26" t="str">
        <f t="shared" si="1"/>
        <v>II A</v>
      </c>
      <c r="J13" s="39" t="s">
        <v>10</v>
      </c>
      <c r="K13" s="64">
        <v>0.68472222222222223</v>
      </c>
    </row>
    <row r="14" spans="1:11" ht="18" customHeight="1" x14ac:dyDescent="0.25">
      <c r="A14" s="25">
        <v>7</v>
      </c>
      <c r="B14" s="39">
        <v>29</v>
      </c>
      <c r="C14" s="35" t="s">
        <v>67</v>
      </c>
      <c r="D14" s="36" t="s">
        <v>146</v>
      </c>
      <c r="E14" s="39" t="s">
        <v>10</v>
      </c>
      <c r="F14" s="39" t="s">
        <v>19</v>
      </c>
      <c r="G14" s="34">
        <v>1.1077083333333333E-2</v>
      </c>
      <c r="H14" s="28">
        <f t="shared" si="0"/>
        <v>647</v>
      </c>
      <c r="I14" s="26" t="str">
        <f t="shared" si="1"/>
        <v>II A</v>
      </c>
      <c r="J14" s="39" t="s">
        <v>10</v>
      </c>
      <c r="K14" s="64">
        <v>0.72916666666666663</v>
      </c>
    </row>
    <row r="15" spans="1:11" ht="18" customHeight="1" x14ac:dyDescent="0.25">
      <c r="A15" s="25">
        <v>8</v>
      </c>
      <c r="B15" s="39">
        <v>19</v>
      </c>
      <c r="C15" s="35" t="s">
        <v>136</v>
      </c>
      <c r="D15" s="36" t="s">
        <v>137</v>
      </c>
      <c r="E15" s="39" t="s">
        <v>159</v>
      </c>
      <c r="F15" s="39" t="s">
        <v>19</v>
      </c>
      <c r="G15" s="34">
        <v>1.1240972222222223E-2</v>
      </c>
      <c r="H15" s="28">
        <f t="shared" si="0"/>
        <v>610</v>
      </c>
      <c r="I15" s="26" t="str">
        <f t="shared" si="1"/>
        <v>II A</v>
      </c>
      <c r="J15" s="39" t="s">
        <v>10</v>
      </c>
      <c r="K15" s="64">
        <v>0.72013888888888899</v>
      </c>
    </row>
    <row r="16" spans="1:11" ht="18" customHeight="1" x14ac:dyDescent="0.25">
      <c r="A16" s="25">
        <v>9</v>
      </c>
      <c r="B16" s="39">
        <v>25</v>
      </c>
      <c r="C16" s="35" t="s">
        <v>142</v>
      </c>
      <c r="D16" s="36" t="s">
        <v>143</v>
      </c>
      <c r="E16" s="39" t="s">
        <v>161</v>
      </c>
      <c r="F16" s="39" t="s">
        <v>167</v>
      </c>
      <c r="G16" s="34">
        <v>1.125775462962963E-2</v>
      </c>
      <c r="H16" s="28">
        <f t="shared" si="0"/>
        <v>606</v>
      </c>
      <c r="I16" s="26" t="str">
        <f t="shared" si="1"/>
        <v>II A</v>
      </c>
      <c r="J16" s="39" t="s">
        <v>171</v>
      </c>
      <c r="K16" s="64">
        <v>0.67569444444444438</v>
      </c>
    </row>
    <row r="17" spans="1:11" ht="18" customHeight="1" x14ac:dyDescent="0.25">
      <c r="A17" s="25">
        <v>10</v>
      </c>
      <c r="B17" s="39">
        <v>23</v>
      </c>
      <c r="C17" s="35" t="s">
        <v>44</v>
      </c>
      <c r="D17" s="36" t="s">
        <v>63</v>
      </c>
      <c r="E17" s="39" t="s">
        <v>37</v>
      </c>
      <c r="F17" s="39" t="s">
        <v>71</v>
      </c>
      <c r="G17" s="34">
        <v>1.1271412037037038E-2</v>
      </c>
      <c r="H17" s="28">
        <f t="shared" si="0"/>
        <v>603</v>
      </c>
      <c r="I17" s="26" t="str">
        <f t="shared" si="1"/>
        <v>II A</v>
      </c>
      <c r="J17" s="39" t="s">
        <v>10</v>
      </c>
      <c r="K17" s="64">
        <v>0.71666666666666667</v>
      </c>
    </row>
    <row r="18" spans="1:11" ht="18" customHeight="1" x14ac:dyDescent="0.25">
      <c r="A18" s="25">
        <v>11</v>
      </c>
      <c r="B18" s="39">
        <v>22</v>
      </c>
      <c r="C18" s="35" t="s">
        <v>140</v>
      </c>
      <c r="D18" s="36" t="s">
        <v>141</v>
      </c>
      <c r="E18" s="39" t="s">
        <v>14</v>
      </c>
      <c r="F18" s="39" t="s">
        <v>19</v>
      </c>
      <c r="G18" s="34">
        <v>1.1356944444444444E-2</v>
      </c>
      <c r="H18" s="28">
        <f t="shared" si="0"/>
        <v>584</v>
      </c>
      <c r="I18" s="26" t="str">
        <f t="shared" si="1"/>
        <v>II A</v>
      </c>
      <c r="J18" s="39" t="s">
        <v>41</v>
      </c>
      <c r="K18" s="64">
        <v>0.73749999999999993</v>
      </c>
    </row>
    <row r="19" spans="1:11" ht="18" customHeight="1" x14ac:dyDescent="0.25">
      <c r="A19" s="25">
        <v>12</v>
      </c>
      <c r="B19" s="39">
        <v>41</v>
      </c>
      <c r="C19" s="35" t="s">
        <v>153</v>
      </c>
      <c r="D19" s="36" t="s">
        <v>154</v>
      </c>
      <c r="E19" s="39" t="s">
        <v>10</v>
      </c>
      <c r="F19" s="39" t="s">
        <v>19</v>
      </c>
      <c r="G19" s="34">
        <v>1.1398263888888888E-2</v>
      </c>
      <c r="H19" s="28">
        <f t="shared" si="0"/>
        <v>575</v>
      </c>
      <c r="I19" s="26" t="str">
        <f t="shared" si="1"/>
        <v>II A</v>
      </c>
      <c r="J19" s="39" t="s">
        <v>10</v>
      </c>
      <c r="K19" s="64">
        <v>0.70277777777777783</v>
      </c>
    </row>
    <row r="20" spans="1:11" ht="18" customHeight="1" x14ac:dyDescent="0.25">
      <c r="A20" s="25">
        <v>13</v>
      </c>
      <c r="B20" s="39">
        <v>35</v>
      </c>
      <c r="C20" s="35" t="s">
        <v>61</v>
      </c>
      <c r="D20" s="36" t="s">
        <v>62</v>
      </c>
      <c r="E20" s="39" t="s">
        <v>69</v>
      </c>
      <c r="F20" s="39" t="s">
        <v>169</v>
      </c>
      <c r="G20" s="34">
        <v>1.1411342592592593E-2</v>
      </c>
      <c r="H20" s="28">
        <f t="shared" si="0"/>
        <v>572</v>
      </c>
      <c r="I20" s="26" t="str">
        <f t="shared" si="1"/>
        <v>II A</v>
      </c>
      <c r="J20" s="39" t="s">
        <v>10</v>
      </c>
      <c r="K20" s="64">
        <v>0.72291666666666676</v>
      </c>
    </row>
    <row r="21" spans="1:11" ht="18" customHeight="1" x14ac:dyDescent="0.25">
      <c r="A21" s="25">
        <v>14</v>
      </c>
      <c r="B21" s="39">
        <v>18</v>
      </c>
      <c r="C21" s="35" t="s">
        <v>15</v>
      </c>
      <c r="D21" s="36" t="s">
        <v>135</v>
      </c>
      <c r="E21" s="39" t="s">
        <v>158</v>
      </c>
      <c r="F21" s="39" t="s">
        <v>19</v>
      </c>
      <c r="G21" s="34">
        <v>1.1433217592592594E-2</v>
      </c>
      <c r="H21" s="28">
        <f t="shared" si="0"/>
        <v>567</v>
      </c>
      <c r="I21" s="26" t="str">
        <f t="shared" si="1"/>
        <v>II A</v>
      </c>
      <c r="J21" s="39" t="s">
        <v>10</v>
      </c>
      <c r="K21" s="64">
        <v>0.70347222222222217</v>
      </c>
    </row>
    <row r="22" spans="1:11" ht="18" customHeight="1" x14ac:dyDescent="0.25">
      <c r="A22" s="25">
        <v>15</v>
      </c>
      <c r="B22" s="39">
        <v>20</v>
      </c>
      <c r="C22" s="35" t="s">
        <v>138</v>
      </c>
      <c r="D22" s="36" t="s">
        <v>139</v>
      </c>
      <c r="E22" s="39" t="s">
        <v>160</v>
      </c>
      <c r="F22" s="39" t="s">
        <v>19</v>
      </c>
      <c r="G22" s="34">
        <v>1.1511689814814815E-2</v>
      </c>
      <c r="H22" s="28">
        <f t="shared" si="0"/>
        <v>551</v>
      </c>
      <c r="I22" s="26" t="str">
        <f t="shared" si="1"/>
        <v>II A</v>
      </c>
      <c r="J22" s="39" t="s">
        <v>10</v>
      </c>
      <c r="K22" s="64">
        <v>0.7270833333333333</v>
      </c>
    </row>
    <row r="23" spans="1:11" ht="18" customHeight="1" x14ac:dyDescent="0.25">
      <c r="A23" s="25">
        <v>16</v>
      </c>
      <c r="B23" s="39">
        <v>199</v>
      </c>
      <c r="C23" s="35" t="s">
        <v>149</v>
      </c>
      <c r="D23" s="36" t="s">
        <v>150</v>
      </c>
      <c r="E23" s="39" t="s">
        <v>164</v>
      </c>
      <c r="F23" s="39" t="s">
        <v>19</v>
      </c>
      <c r="G23" s="34">
        <v>1.1530787037037037E-2</v>
      </c>
      <c r="H23" s="28">
        <f t="shared" si="0"/>
        <v>547</v>
      </c>
      <c r="I23" s="26" t="str">
        <f t="shared" si="1"/>
        <v>II A</v>
      </c>
      <c r="J23" s="39" t="s">
        <v>33</v>
      </c>
      <c r="K23" s="64">
        <v>0.72291666666666676</v>
      </c>
    </row>
    <row r="24" spans="1:11" ht="18" customHeight="1" x14ac:dyDescent="0.25">
      <c r="A24" s="25">
        <v>17</v>
      </c>
      <c r="B24" s="39">
        <v>38</v>
      </c>
      <c r="C24" s="35" t="s">
        <v>151</v>
      </c>
      <c r="D24" s="36" t="s">
        <v>152</v>
      </c>
      <c r="E24" s="39" t="s">
        <v>10</v>
      </c>
      <c r="F24" s="39" t="s">
        <v>38</v>
      </c>
      <c r="G24" s="34">
        <v>1.1560416666666667E-2</v>
      </c>
      <c r="H24" s="28">
        <f t="shared" si="0"/>
        <v>540</v>
      </c>
      <c r="I24" s="26" t="str">
        <f t="shared" si="1"/>
        <v>II A</v>
      </c>
      <c r="J24" s="39" t="s">
        <v>43</v>
      </c>
      <c r="K24" s="64">
        <v>0.71388888888888891</v>
      </c>
    </row>
    <row r="25" spans="1:11" ht="18" customHeight="1" x14ac:dyDescent="0.25">
      <c r="A25" s="25">
        <v>18</v>
      </c>
      <c r="B25" s="39">
        <v>33</v>
      </c>
      <c r="C25" s="35" t="s">
        <v>39</v>
      </c>
      <c r="D25" s="36" t="s">
        <v>40</v>
      </c>
      <c r="E25" s="39" t="s">
        <v>163</v>
      </c>
      <c r="F25" s="39" t="s">
        <v>19</v>
      </c>
      <c r="G25" s="34">
        <v>1.1615740740740741E-2</v>
      </c>
      <c r="H25" s="28">
        <f t="shared" si="0"/>
        <v>529</v>
      </c>
      <c r="I25" s="26" t="str">
        <f t="shared" si="1"/>
        <v>II A</v>
      </c>
      <c r="J25" s="39" t="s">
        <v>99</v>
      </c>
    </row>
    <row r="26" spans="1:11" ht="18" customHeight="1" x14ac:dyDescent="0.25">
      <c r="A26" s="25">
        <v>19</v>
      </c>
      <c r="B26" s="39">
        <v>40</v>
      </c>
      <c r="C26" s="35" t="s">
        <v>67</v>
      </c>
      <c r="D26" s="36" t="s">
        <v>68</v>
      </c>
      <c r="E26" s="39" t="s">
        <v>11</v>
      </c>
      <c r="F26" s="39" t="s">
        <v>19</v>
      </c>
      <c r="G26" s="34">
        <v>1.1662615740740741E-2</v>
      </c>
      <c r="H26" s="28">
        <f t="shared" si="0"/>
        <v>519</v>
      </c>
      <c r="I26" s="26" t="str">
        <f t="shared" si="1"/>
        <v>II A</v>
      </c>
      <c r="J26" s="39" t="s">
        <v>42</v>
      </c>
    </row>
    <row r="27" spans="1:11" ht="18" customHeight="1" x14ac:dyDescent="0.25">
      <c r="A27" s="25">
        <v>20</v>
      </c>
      <c r="B27" s="39">
        <v>32</v>
      </c>
      <c r="C27" s="35" t="s">
        <v>56</v>
      </c>
      <c r="D27" s="36" t="s">
        <v>66</v>
      </c>
      <c r="E27" s="39" t="s">
        <v>11</v>
      </c>
      <c r="F27" s="39" t="s">
        <v>19</v>
      </c>
      <c r="G27" s="34">
        <v>1.1718287037037037E-2</v>
      </c>
      <c r="H27" s="28">
        <f t="shared" si="0"/>
        <v>507</v>
      </c>
      <c r="I27" s="26" t="str">
        <f t="shared" si="1"/>
        <v>II A</v>
      </c>
      <c r="J27" s="39" t="s">
        <v>33</v>
      </c>
    </row>
    <row r="28" spans="1:11" ht="18" customHeight="1" x14ac:dyDescent="0.25">
      <c r="A28" s="25">
        <v>21</v>
      </c>
      <c r="B28" s="39">
        <v>39</v>
      </c>
      <c r="C28" s="35" t="s">
        <v>64</v>
      </c>
      <c r="D28" s="36" t="s">
        <v>65</v>
      </c>
      <c r="E28" s="39" t="s">
        <v>165</v>
      </c>
      <c r="F28" s="39" t="s">
        <v>30</v>
      </c>
      <c r="G28" s="34">
        <v>1.175474537037037E-2</v>
      </c>
      <c r="H28" s="28">
        <f t="shared" si="0"/>
        <v>500</v>
      </c>
      <c r="I28" s="26" t="str">
        <f t="shared" si="1"/>
        <v>II A</v>
      </c>
      <c r="J28" s="39" t="s">
        <v>10</v>
      </c>
    </row>
    <row r="29" spans="1:11" ht="18" customHeight="1" x14ac:dyDescent="0.25">
      <c r="A29" s="25">
        <v>22</v>
      </c>
      <c r="B29" s="39">
        <v>191</v>
      </c>
      <c r="C29" s="35" t="s">
        <v>129</v>
      </c>
      <c r="D29" s="36" t="s">
        <v>130</v>
      </c>
      <c r="E29" s="39" t="s">
        <v>59</v>
      </c>
      <c r="F29" s="39" t="s">
        <v>19</v>
      </c>
      <c r="G29" s="34">
        <v>1.1781134259259259E-2</v>
      </c>
      <c r="H29" s="28">
        <f t="shared" si="0"/>
        <v>494</v>
      </c>
      <c r="I29" s="26" t="str">
        <f t="shared" si="1"/>
        <v>II A</v>
      </c>
      <c r="J29" s="39" t="s">
        <v>10</v>
      </c>
    </row>
    <row r="30" spans="1:11" ht="18" customHeight="1" x14ac:dyDescent="0.25">
      <c r="A30" s="25">
        <v>23</v>
      </c>
      <c r="B30" s="39">
        <v>34</v>
      </c>
      <c r="C30" s="35" t="s">
        <v>147</v>
      </c>
      <c r="D30" s="36" t="s">
        <v>148</v>
      </c>
      <c r="E30" s="39" t="s">
        <v>10</v>
      </c>
      <c r="F30" s="39" t="s">
        <v>19</v>
      </c>
      <c r="G30" s="34">
        <v>1.2070601851851853E-2</v>
      </c>
      <c r="H30" s="28">
        <f t="shared" si="0"/>
        <v>438</v>
      </c>
      <c r="I30" s="26" t="str">
        <f t="shared" si="1"/>
        <v>III A</v>
      </c>
      <c r="J30" s="39" t="s">
        <v>10</v>
      </c>
    </row>
    <row r="31" spans="1:11" ht="18" customHeight="1" x14ac:dyDescent="0.25">
      <c r="A31" s="25">
        <v>24</v>
      </c>
      <c r="B31" s="39">
        <v>54</v>
      </c>
      <c r="C31" s="35" t="s">
        <v>155</v>
      </c>
      <c r="D31" s="36" t="s">
        <v>156</v>
      </c>
      <c r="E31" s="39" t="s">
        <v>10</v>
      </c>
      <c r="F31" s="39" t="s">
        <v>19</v>
      </c>
      <c r="G31" s="34">
        <v>1.2178472222222222E-2</v>
      </c>
      <c r="H31" s="28">
        <f t="shared" si="0"/>
        <v>417</v>
      </c>
      <c r="I31" s="26" t="str">
        <f t="shared" si="1"/>
        <v>III A</v>
      </c>
      <c r="J31" s="39" t="s">
        <v>10</v>
      </c>
    </row>
    <row r="32" spans="1:11" ht="18" customHeight="1" x14ac:dyDescent="0.25">
      <c r="A32" s="25">
        <v>25</v>
      </c>
      <c r="B32" s="39">
        <v>42</v>
      </c>
      <c r="C32" s="35" t="s">
        <v>20</v>
      </c>
      <c r="D32" s="36" t="s">
        <v>21</v>
      </c>
      <c r="E32" s="39" t="s">
        <v>70</v>
      </c>
      <c r="F32" s="39" t="s">
        <v>38</v>
      </c>
      <c r="G32" s="34">
        <v>1.2800578703703705E-2</v>
      </c>
      <c r="H32" s="28">
        <f t="shared" si="0"/>
        <v>309</v>
      </c>
      <c r="I32" s="26" t="str">
        <f t="shared" si="1"/>
        <v>III A</v>
      </c>
      <c r="J32" s="39" t="s">
        <v>10</v>
      </c>
    </row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</sheetData>
  <autoFilter ref="A7:J7" xr:uid="{C7AE50B9-73D5-49FF-92EE-D4DD7981FE4A}">
    <sortState xmlns:xlrd2="http://schemas.microsoft.com/office/spreadsheetml/2017/richdata2" ref="A8:J33">
      <sortCondition ref="G7:G33"/>
    </sortState>
  </autoFilter>
  <phoneticPr fontId="19" type="noConversion"/>
  <printOptions horizontalCentered="1"/>
  <pageMargins left="0.23622047244094491" right="0.23622047244094491" top="0.15748031496062992" bottom="0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4AA30-2EEF-477E-859A-FAAB64D6B05D}">
  <sheetPr>
    <tabColor rgb="FFFFFF00"/>
  </sheetPr>
  <dimension ref="A1:M17"/>
  <sheetViews>
    <sheetView zoomScaleNormal="100" workbookViewId="0">
      <selection activeCell="J23" sqref="J23"/>
    </sheetView>
  </sheetViews>
  <sheetFormatPr defaultColWidth="9.109375" defaultRowHeight="13.2" x14ac:dyDescent="0.25"/>
  <cols>
    <col min="1" max="1" width="5.6640625" style="27" customWidth="1"/>
    <col min="2" max="2" width="8" style="27" customWidth="1"/>
    <col min="3" max="3" width="12.6640625" style="27" customWidth="1"/>
    <col min="4" max="4" width="19.109375" style="27" customWidth="1"/>
    <col min="5" max="5" width="16.109375" style="27" customWidth="1"/>
    <col min="6" max="7" width="20.77734375" style="29" customWidth="1"/>
    <col min="8" max="8" width="8.6640625" style="30" customWidth="1"/>
    <col min="9" max="9" width="9.33203125" style="30" customWidth="1"/>
    <col min="10" max="10" width="5.6640625" style="30" customWidth="1"/>
    <col min="11" max="11" width="29" style="27" customWidth="1"/>
    <col min="12" max="12" width="8.6640625" style="30" hidden="1" customWidth="1"/>
    <col min="13" max="16384" width="9.109375" style="27"/>
  </cols>
  <sheetData>
    <row r="1" spans="1:13" ht="15.6" x14ac:dyDescent="0.3">
      <c r="A1" s="47"/>
      <c r="B1"/>
    </row>
    <row r="2" spans="1:13" s="14" customFormat="1" ht="15" customHeight="1" x14ac:dyDescent="0.25">
      <c r="A2" s="14" t="s">
        <v>6</v>
      </c>
      <c r="F2" s="16"/>
      <c r="G2" s="16"/>
      <c r="H2" s="16"/>
      <c r="I2" s="16"/>
      <c r="J2" s="16"/>
      <c r="K2" s="16"/>
      <c r="L2" s="16"/>
    </row>
    <row r="3" spans="1:13" s="14" customFormat="1" ht="15" customHeight="1" x14ac:dyDescent="0.25">
      <c r="A3" s="14" t="s">
        <v>73</v>
      </c>
      <c r="B3" s="16"/>
      <c r="F3" s="16"/>
      <c r="G3" s="16"/>
      <c r="H3" s="18"/>
      <c r="I3" s="18"/>
      <c r="J3" s="18"/>
      <c r="K3" s="18"/>
      <c r="L3" s="18"/>
    </row>
    <row r="4" spans="1:13" s="14" customFormat="1" ht="15" customHeight="1" x14ac:dyDescent="0.25">
      <c r="D4" s="15"/>
      <c r="E4" s="15"/>
      <c r="F4" s="18"/>
      <c r="G4" s="18"/>
      <c r="H4" s="17"/>
      <c r="I4" s="17"/>
      <c r="J4" s="17"/>
      <c r="K4" s="19"/>
      <c r="L4" s="17"/>
      <c r="M4" s="31"/>
    </row>
    <row r="5" spans="1:13" s="20" customFormat="1" ht="15" customHeight="1" x14ac:dyDescent="0.25">
      <c r="D5" s="14"/>
      <c r="E5" s="14"/>
      <c r="F5" s="15"/>
      <c r="G5" s="15"/>
      <c r="H5" s="21"/>
      <c r="I5" s="21"/>
      <c r="J5" s="21"/>
      <c r="K5" s="22"/>
      <c r="L5" s="21"/>
    </row>
    <row r="6" spans="1:13" s="20" customFormat="1" ht="15" customHeight="1" thickBot="1" x14ac:dyDescent="0.2">
      <c r="A6" s="40"/>
      <c r="B6" s="40"/>
      <c r="C6" s="41">
        <v>1.1574074074074073E-5</v>
      </c>
      <c r="D6" s="42"/>
      <c r="E6" s="42"/>
      <c r="F6" s="43"/>
      <c r="G6" s="43"/>
      <c r="H6" s="44"/>
      <c r="I6" s="44"/>
      <c r="J6" s="44"/>
      <c r="K6" s="45"/>
      <c r="L6" s="44"/>
    </row>
    <row r="7" spans="1:13" s="24" customFormat="1" ht="18" customHeight="1" thickBot="1" x14ac:dyDescent="0.3">
      <c r="A7" s="58" t="s">
        <v>16</v>
      </c>
      <c r="B7" s="58" t="s">
        <v>31</v>
      </c>
      <c r="C7" s="59" t="s">
        <v>0</v>
      </c>
      <c r="D7" s="54" t="s">
        <v>1</v>
      </c>
      <c r="E7" s="51" t="s">
        <v>27</v>
      </c>
      <c r="F7" s="51" t="s">
        <v>2</v>
      </c>
      <c r="G7" s="51" t="s">
        <v>26</v>
      </c>
      <c r="H7" s="52" t="s">
        <v>3</v>
      </c>
      <c r="I7" s="52" t="s">
        <v>7</v>
      </c>
      <c r="J7" s="52" t="s">
        <v>4</v>
      </c>
      <c r="K7" s="51" t="s">
        <v>5</v>
      </c>
      <c r="L7" s="38" t="s">
        <v>8</v>
      </c>
    </row>
    <row r="8" spans="1:13" ht="18" customHeight="1" x14ac:dyDescent="0.25">
      <c r="A8" s="25">
        <v>1</v>
      </c>
      <c r="B8" s="73">
        <v>12</v>
      </c>
      <c r="C8" s="35" t="s">
        <v>75</v>
      </c>
      <c r="D8" s="36" t="s">
        <v>76</v>
      </c>
      <c r="E8" s="62">
        <v>38206</v>
      </c>
      <c r="F8" s="39" t="s">
        <v>10</v>
      </c>
      <c r="G8" s="39" t="s">
        <v>94</v>
      </c>
      <c r="H8" s="34">
        <v>1.122511574074074E-2</v>
      </c>
      <c r="I8" s="28">
        <f t="shared" ref="I8:I17" si="0">IF(ISBLANK(H8),"",TRUNC(0.000808*((H8/$C$6)-2100)^2))</f>
        <v>1032</v>
      </c>
      <c r="J8" s="26" t="str">
        <f t="shared" ref="J8:J13" si="1">IF(ISBLANK(H8),"",IF(H8&gt;0.0159722222222222,"",IF(H8&lt;=0.0112268518518519,"SM",IF(H8&lt;=0.0118634259259259,"KSM",IF(H8&lt;=0.0126736111111111,"I A",IF(H8&lt;=0.0137152777777778,"II A",IF(H8&lt;=0.0149305555555556,"III A",IF(H8&lt;=0.0159722222222222,"I JA"))))))))</f>
        <v>SM</v>
      </c>
      <c r="K8" s="39" t="s">
        <v>10</v>
      </c>
      <c r="L8" s="71">
        <v>0.71527777777777779</v>
      </c>
    </row>
    <row r="9" spans="1:13" ht="18" customHeight="1" x14ac:dyDescent="0.25">
      <c r="A9" s="25">
        <v>2</v>
      </c>
      <c r="B9" s="73">
        <v>21</v>
      </c>
      <c r="C9" s="35" t="s">
        <v>47</v>
      </c>
      <c r="D9" s="36" t="s">
        <v>48</v>
      </c>
      <c r="E9" s="62">
        <v>32155</v>
      </c>
      <c r="F9" s="39" t="s">
        <v>14</v>
      </c>
      <c r="G9" s="39" t="s">
        <v>51</v>
      </c>
      <c r="H9" s="34">
        <v>1.1309837962962963E-2</v>
      </c>
      <c r="I9" s="28">
        <f t="shared" si="0"/>
        <v>1018</v>
      </c>
      <c r="J9" s="26" t="str">
        <f t="shared" si="1"/>
        <v>KSM</v>
      </c>
      <c r="K9" s="39" t="s">
        <v>41</v>
      </c>
      <c r="L9" s="56">
        <v>0.69374999999999998</v>
      </c>
    </row>
    <row r="10" spans="1:13" ht="18" customHeight="1" x14ac:dyDescent="0.25">
      <c r="A10" s="25">
        <v>3</v>
      </c>
      <c r="B10" s="73">
        <v>27</v>
      </c>
      <c r="C10" s="35" t="s">
        <v>77</v>
      </c>
      <c r="D10" s="36" t="s">
        <v>78</v>
      </c>
      <c r="E10" s="62">
        <v>39988</v>
      </c>
      <c r="F10" s="39" t="s">
        <v>89</v>
      </c>
      <c r="G10" s="39" t="s">
        <v>19</v>
      </c>
      <c r="H10" s="34">
        <v>1.1482175925925925E-2</v>
      </c>
      <c r="I10" s="28">
        <f t="shared" si="0"/>
        <v>991</v>
      </c>
      <c r="J10" s="26" t="str">
        <f t="shared" si="1"/>
        <v>KSM</v>
      </c>
      <c r="K10" s="39" t="s">
        <v>95</v>
      </c>
      <c r="L10" s="56">
        <v>0.67291666666666661</v>
      </c>
    </row>
    <row r="11" spans="1:13" ht="18" customHeight="1" x14ac:dyDescent="0.25">
      <c r="A11" s="25">
        <v>4</v>
      </c>
      <c r="B11" s="73">
        <v>37</v>
      </c>
      <c r="C11" s="35" t="s">
        <v>81</v>
      </c>
      <c r="D11" s="36" t="s">
        <v>82</v>
      </c>
      <c r="E11" s="62">
        <v>38021</v>
      </c>
      <c r="F11" s="39" t="s">
        <v>92</v>
      </c>
      <c r="G11" s="39" t="s">
        <v>19</v>
      </c>
      <c r="H11" s="34">
        <v>1.1630671296296297E-2</v>
      </c>
      <c r="I11" s="28">
        <f t="shared" si="0"/>
        <v>969</v>
      </c>
      <c r="J11" s="26" t="str">
        <f t="shared" si="1"/>
        <v>KSM</v>
      </c>
      <c r="K11" s="39" t="s">
        <v>96</v>
      </c>
    </row>
    <row r="12" spans="1:13" ht="18" customHeight="1" x14ac:dyDescent="0.25">
      <c r="A12" s="25">
        <v>5</v>
      </c>
      <c r="B12" s="73">
        <v>36</v>
      </c>
      <c r="C12" s="35" t="s">
        <v>34</v>
      </c>
      <c r="D12" s="36" t="s">
        <v>35</v>
      </c>
      <c r="E12" s="62">
        <v>36518</v>
      </c>
      <c r="F12" s="39" t="s">
        <v>91</v>
      </c>
      <c r="G12" s="39" t="s">
        <v>18</v>
      </c>
      <c r="H12" s="34">
        <v>1.1824189814814815E-2</v>
      </c>
      <c r="I12" s="28">
        <f t="shared" si="0"/>
        <v>939</v>
      </c>
      <c r="J12" s="26" t="str">
        <f t="shared" si="1"/>
        <v>KSM</v>
      </c>
      <c r="K12" s="39" t="s">
        <v>36</v>
      </c>
    </row>
    <row r="13" spans="1:13" ht="18" customHeight="1" x14ac:dyDescent="0.25">
      <c r="A13" s="25">
        <v>6</v>
      </c>
      <c r="B13" s="73">
        <v>43</v>
      </c>
      <c r="C13" s="74" t="s">
        <v>49</v>
      </c>
      <c r="D13" s="72" t="s">
        <v>50</v>
      </c>
      <c r="E13" s="62">
        <v>39658</v>
      </c>
      <c r="F13" s="39" t="s">
        <v>11</v>
      </c>
      <c r="G13" s="39" t="s">
        <v>19</v>
      </c>
      <c r="H13" s="34">
        <v>1.1912499999999999E-2</v>
      </c>
      <c r="I13" s="28">
        <f t="shared" si="0"/>
        <v>926</v>
      </c>
      <c r="J13" s="26" t="str">
        <f t="shared" si="1"/>
        <v>I A</v>
      </c>
      <c r="K13" s="39" t="s">
        <v>42</v>
      </c>
    </row>
    <row r="14" spans="1:13" ht="18" customHeight="1" x14ac:dyDescent="0.25">
      <c r="A14" s="25">
        <v>7</v>
      </c>
      <c r="B14" s="73">
        <v>75</v>
      </c>
      <c r="C14" s="74" t="s">
        <v>87</v>
      </c>
      <c r="D14" s="72" t="s">
        <v>88</v>
      </c>
      <c r="E14" s="62">
        <v>38962</v>
      </c>
      <c r="F14" s="39" t="s">
        <v>93</v>
      </c>
      <c r="G14" s="39" t="s">
        <v>71</v>
      </c>
      <c r="H14" s="34">
        <v>1.2054166666666666E-2</v>
      </c>
      <c r="I14" s="28">
        <f t="shared" si="0"/>
        <v>905</v>
      </c>
      <c r="J14" s="26" t="s">
        <v>172</v>
      </c>
      <c r="K14" s="39" t="s">
        <v>99</v>
      </c>
    </row>
    <row r="15" spans="1:13" ht="18" customHeight="1" x14ac:dyDescent="0.25">
      <c r="A15" s="25">
        <v>8</v>
      </c>
      <c r="B15" s="73">
        <v>31</v>
      </c>
      <c r="C15" s="35" t="s">
        <v>79</v>
      </c>
      <c r="D15" s="36" t="s">
        <v>80</v>
      </c>
      <c r="E15" s="62">
        <v>32584</v>
      </c>
      <c r="F15" s="39" t="s">
        <v>90</v>
      </c>
      <c r="G15" s="39" t="s">
        <v>19</v>
      </c>
      <c r="H15" s="34">
        <v>1.2054629629629629E-2</v>
      </c>
      <c r="I15" s="28">
        <f t="shared" si="0"/>
        <v>905</v>
      </c>
      <c r="J15" s="26" t="str">
        <f>IF(ISBLANK(H15),"",IF(H15&gt;0.0159722222222222,"",IF(H15&lt;=0.0112268518518519,"SM",IF(H15&lt;=0.0118634259259259,"KSM",IF(H15&lt;=0.0126736111111111,"I A",IF(H15&lt;=0.0137152777777778,"II A",IF(H15&lt;=0.0149305555555556,"III A",IF(H15&lt;=0.0159722222222222,"I JA"))))))))</f>
        <v>I A</v>
      </c>
      <c r="K15" s="39" t="s">
        <v>96</v>
      </c>
    </row>
    <row r="16" spans="1:13" ht="18" customHeight="1" x14ac:dyDescent="0.25">
      <c r="A16" s="25">
        <v>9</v>
      </c>
      <c r="B16" s="73">
        <v>52</v>
      </c>
      <c r="C16" s="74" t="s">
        <v>83</v>
      </c>
      <c r="D16" s="72" t="s">
        <v>84</v>
      </c>
      <c r="E16" s="62">
        <v>33011</v>
      </c>
      <c r="F16" s="39" t="s">
        <v>72</v>
      </c>
      <c r="G16" s="39" t="s">
        <v>51</v>
      </c>
      <c r="H16" s="34">
        <v>1.2237268518518519E-2</v>
      </c>
      <c r="I16" s="28">
        <f t="shared" si="0"/>
        <v>878</v>
      </c>
      <c r="J16" s="26" t="str">
        <f>IF(ISBLANK(H16),"",IF(H16&gt;0.0159722222222222,"",IF(H16&lt;=0.0112268518518519,"SM",IF(H16&lt;=0.0118634259259259,"KSM",IF(H16&lt;=0.0126736111111111,"I A",IF(H16&lt;=0.0137152777777778,"II A",IF(H16&lt;=0.0149305555555556,"III A",IF(H16&lt;=0.0159722222222222,"I JA"))))))))</f>
        <v>I A</v>
      </c>
      <c r="K16" s="39" t="s">
        <v>97</v>
      </c>
    </row>
    <row r="17" spans="1:11" ht="18" customHeight="1" x14ac:dyDescent="0.25">
      <c r="A17" s="25">
        <v>10</v>
      </c>
      <c r="B17" s="73">
        <v>189</v>
      </c>
      <c r="C17" s="74" t="s">
        <v>85</v>
      </c>
      <c r="D17" s="72" t="s">
        <v>86</v>
      </c>
      <c r="E17" s="62">
        <v>37353</v>
      </c>
      <c r="F17" s="39" t="s">
        <v>10</v>
      </c>
      <c r="G17" s="39" t="s">
        <v>94</v>
      </c>
      <c r="H17" s="34">
        <v>1.2428935185185183E-2</v>
      </c>
      <c r="I17" s="28">
        <f t="shared" si="0"/>
        <v>850</v>
      </c>
      <c r="J17" s="26" t="str">
        <f>IF(ISBLANK(H17),"",IF(H17&gt;0.0159722222222222,"",IF(H17&lt;=0.0112268518518519,"SM",IF(H17&lt;=0.0118634259259259,"KSM",IF(H17&lt;=0.0126736111111111,"I A",IF(H17&lt;=0.0137152777777778,"II A",IF(H17&lt;=0.0149305555555556,"III A",IF(H17&lt;=0.0159722222222222,"I JA"))))))))</f>
        <v>I A</v>
      </c>
      <c r="K17" s="39" t="s">
        <v>98</v>
      </c>
    </row>
  </sheetData>
  <autoFilter ref="B7:K7" xr:uid="{2B14AA30-2EEF-477E-859A-FAAB64D6B05D}">
    <sortState xmlns:xlrd2="http://schemas.microsoft.com/office/spreadsheetml/2017/richdata2" ref="B8:K17">
      <sortCondition ref="H7:H17"/>
    </sortState>
  </autoFilter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E91B6-43F8-4A3A-B3CC-0C9066C36EE5}">
  <sheetPr>
    <tabColor theme="1"/>
  </sheetPr>
  <dimension ref="A1:M22"/>
  <sheetViews>
    <sheetView tabSelected="1" zoomScaleNormal="100" workbookViewId="0">
      <selection activeCell="K20" sqref="K20"/>
    </sheetView>
  </sheetViews>
  <sheetFormatPr defaultColWidth="9.109375" defaultRowHeight="13.2" x14ac:dyDescent="0.25"/>
  <cols>
    <col min="1" max="1" width="5.6640625" style="27" customWidth="1"/>
    <col min="2" max="2" width="9.33203125" style="27" customWidth="1"/>
    <col min="3" max="3" width="11.109375" style="27" customWidth="1"/>
    <col min="4" max="5" width="12.6640625" style="27" customWidth="1"/>
    <col min="6" max="6" width="18.44140625" style="27" customWidth="1"/>
    <col min="7" max="7" width="15.77734375" style="27" customWidth="1"/>
    <col min="8" max="8" width="20.77734375" style="29" customWidth="1"/>
    <col min="9" max="9" width="8.6640625" style="30" customWidth="1"/>
    <col min="10" max="10" width="5.6640625" style="30" customWidth="1"/>
    <col min="11" max="11" width="23.77734375" style="30" customWidth="1"/>
    <col min="12" max="12" width="26.6640625" style="27" hidden="1" customWidth="1"/>
    <col min="13" max="13" width="8.6640625" style="30" customWidth="1"/>
    <col min="14" max="16384" width="9.109375" style="27"/>
  </cols>
  <sheetData>
    <row r="1" spans="1:13" ht="15.6" x14ac:dyDescent="0.3">
      <c r="A1" s="47"/>
      <c r="B1"/>
    </row>
    <row r="2" spans="1:13" s="14" customFormat="1" ht="15" customHeight="1" x14ac:dyDescent="0.25">
      <c r="A2" s="14" t="s">
        <v>6</v>
      </c>
      <c r="H2" s="16"/>
      <c r="I2" s="16"/>
      <c r="J2" s="16"/>
      <c r="K2" s="16"/>
      <c r="L2" s="16"/>
      <c r="M2" s="16"/>
    </row>
    <row r="3" spans="1:13" s="14" customFormat="1" ht="15" customHeight="1" x14ac:dyDescent="0.25">
      <c r="A3" s="14" t="s">
        <v>73</v>
      </c>
      <c r="B3" s="16"/>
      <c r="H3" s="16"/>
      <c r="I3" s="18"/>
      <c r="J3" s="18"/>
      <c r="K3" s="18"/>
      <c r="L3" s="18"/>
      <c r="M3" s="18"/>
    </row>
    <row r="4" spans="1:13" s="14" customFormat="1" ht="15" customHeight="1" x14ac:dyDescent="0.25">
      <c r="F4" s="15"/>
      <c r="G4" s="15"/>
      <c r="H4" s="18"/>
      <c r="I4" s="17"/>
      <c r="J4" s="17"/>
      <c r="K4" s="17"/>
      <c r="L4" s="19"/>
      <c r="M4" s="17"/>
    </row>
    <row r="5" spans="1:13" s="20" customFormat="1" ht="15" customHeight="1" x14ac:dyDescent="0.25">
      <c r="C5" s="14"/>
      <c r="F5" s="14"/>
      <c r="G5" s="14"/>
      <c r="H5" s="15"/>
      <c r="I5" s="21"/>
      <c r="J5" s="21"/>
      <c r="K5" s="21"/>
      <c r="L5" s="22"/>
      <c r="M5" s="21"/>
    </row>
    <row r="6" spans="1:13" s="20" customFormat="1" ht="15" customHeight="1" thickBot="1" x14ac:dyDescent="0.2">
      <c r="B6" s="33"/>
      <c r="C6" s="23"/>
      <c r="D6" s="32">
        <v>1.1574074074074073E-5</v>
      </c>
      <c r="E6" s="32"/>
      <c r="F6" s="23"/>
      <c r="G6" s="23"/>
      <c r="H6" s="15"/>
      <c r="I6" s="21"/>
      <c r="J6" s="21"/>
      <c r="K6" s="21"/>
      <c r="L6" s="22"/>
      <c r="M6" s="21"/>
    </row>
    <row r="7" spans="1:13" s="24" customFormat="1" ht="18" customHeight="1" thickBot="1" x14ac:dyDescent="0.3">
      <c r="A7" s="48" t="s">
        <v>16</v>
      </c>
      <c r="B7" s="48" t="s">
        <v>31</v>
      </c>
      <c r="C7" s="49" t="s">
        <v>0</v>
      </c>
      <c r="D7" s="50" t="s">
        <v>1</v>
      </c>
      <c r="E7" s="51" t="s">
        <v>27</v>
      </c>
      <c r="F7" s="51" t="s">
        <v>2</v>
      </c>
      <c r="G7" s="51" t="s">
        <v>26</v>
      </c>
      <c r="H7" s="52" t="s">
        <v>3</v>
      </c>
      <c r="I7" s="53" t="s">
        <v>7</v>
      </c>
      <c r="J7" s="53" t="s">
        <v>4</v>
      </c>
      <c r="K7" s="51" t="s">
        <v>5</v>
      </c>
      <c r="L7" s="37" t="s">
        <v>8</v>
      </c>
    </row>
    <row r="8" spans="1:13" ht="18" customHeight="1" x14ac:dyDescent="0.25">
      <c r="A8" s="25">
        <v>1</v>
      </c>
      <c r="B8" s="39">
        <v>2</v>
      </c>
      <c r="C8" s="35" t="s">
        <v>54</v>
      </c>
      <c r="D8" s="36" t="s">
        <v>55</v>
      </c>
      <c r="E8" s="62">
        <v>34273</v>
      </c>
      <c r="F8" s="39" t="s">
        <v>59</v>
      </c>
      <c r="G8" s="39" t="s">
        <v>119</v>
      </c>
      <c r="H8" s="34">
        <v>9.3885416666666666E-3</v>
      </c>
      <c r="I8" s="28">
        <f t="shared" ref="I8:I17" si="0">IF(ISBLANK(H8),"",TRUNC(0.002778*((H8/$D$6)-1440)^2))</f>
        <v>1098</v>
      </c>
      <c r="J8" s="26" t="str">
        <f t="shared" ref="J8:J17" si="1">IF(ISBLANK(H8),"",IF(H8&gt;0.0138888888888889,"",IF(H8&lt;=0.00972222222222222,"SM",IF(H8&lt;=0.0101851851851852,"KSM",IF(H8&lt;=0.0108796296296296,"I A",IF(H8&lt;=0.0119212962962963,"II A",IF(H8&lt;=0.0130208333333333,"III A",IF(H8&lt;=0.0138888888888889,"I JA"))))))))</f>
        <v>SM</v>
      </c>
      <c r="K8" s="39" t="s">
        <v>126</v>
      </c>
      <c r="L8" s="55">
        <v>0.60833333333333328</v>
      </c>
      <c r="M8" s="27"/>
    </row>
    <row r="9" spans="1:13" ht="18" customHeight="1" x14ac:dyDescent="0.25">
      <c r="A9" s="25">
        <v>2</v>
      </c>
      <c r="B9" s="39">
        <v>3</v>
      </c>
      <c r="C9" s="35" t="s">
        <v>103</v>
      </c>
      <c r="D9" s="36" t="s">
        <v>104</v>
      </c>
      <c r="E9" s="62">
        <v>36311</v>
      </c>
      <c r="F9" s="39" t="s">
        <v>10</v>
      </c>
      <c r="G9" s="39" t="s">
        <v>120</v>
      </c>
      <c r="H9" s="34">
        <v>9.4334490740740733E-3</v>
      </c>
      <c r="I9" s="28">
        <f t="shared" si="0"/>
        <v>1084</v>
      </c>
      <c r="J9" s="26" t="str">
        <f t="shared" si="1"/>
        <v>SM</v>
      </c>
      <c r="K9" s="39" t="s">
        <v>10</v>
      </c>
      <c r="L9" s="56">
        <v>0.62152777777777779</v>
      </c>
      <c r="M9" s="27"/>
    </row>
    <row r="10" spans="1:13" ht="18" customHeight="1" x14ac:dyDescent="0.25">
      <c r="A10" s="25">
        <v>3</v>
      </c>
      <c r="B10" s="39">
        <v>8</v>
      </c>
      <c r="C10" s="35" t="s">
        <v>108</v>
      </c>
      <c r="D10" s="36" t="s">
        <v>109</v>
      </c>
      <c r="E10" s="62">
        <v>37154</v>
      </c>
      <c r="F10" s="39" t="s">
        <v>10</v>
      </c>
      <c r="G10" s="39" t="s">
        <v>120</v>
      </c>
      <c r="H10" s="34">
        <v>9.463888888888888E-3</v>
      </c>
      <c r="I10" s="28">
        <f t="shared" si="0"/>
        <v>1075</v>
      </c>
      <c r="J10" s="26" t="str">
        <f t="shared" si="1"/>
        <v>SM</v>
      </c>
      <c r="K10" s="39" t="s">
        <v>10</v>
      </c>
      <c r="L10" s="56">
        <v>0.64166666666666672</v>
      </c>
      <c r="M10" s="27"/>
    </row>
    <row r="11" spans="1:13" ht="18" customHeight="1" x14ac:dyDescent="0.25">
      <c r="A11" s="25">
        <v>4</v>
      </c>
      <c r="B11" s="39">
        <v>4</v>
      </c>
      <c r="C11" s="35" t="s">
        <v>116</v>
      </c>
      <c r="D11" s="36" t="s">
        <v>105</v>
      </c>
      <c r="E11" s="62">
        <v>38091</v>
      </c>
      <c r="F11" s="39" t="s">
        <v>10</v>
      </c>
      <c r="G11" s="39" t="s">
        <v>121</v>
      </c>
      <c r="H11" s="34">
        <v>9.4741898148148155E-3</v>
      </c>
      <c r="I11" s="28">
        <f t="shared" si="0"/>
        <v>1072</v>
      </c>
      <c r="J11" s="26" t="str">
        <f t="shared" si="1"/>
        <v>SM</v>
      </c>
      <c r="K11" s="39" t="s">
        <v>10</v>
      </c>
      <c r="L11" s="57" t="s">
        <v>22</v>
      </c>
      <c r="M11" s="27"/>
    </row>
    <row r="12" spans="1:13" ht="18" customHeight="1" x14ac:dyDescent="0.25">
      <c r="A12" s="25">
        <v>5</v>
      </c>
      <c r="B12" s="39">
        <v>5</v>
      </c>
      <c r="C12" s="35" t="s">
        <v>52</v>
      </c>
      <c r="D12" s="36" t="s">
        <v>53</v>
      </c>
      <c r="E12" s="62">
        <v>36545</v>
      </c>
      <c r="F12" s="39" t="s">
        <v>11</v>
      </c>
      <c r="G12" s="39" t="s">
        <v>19</v>
      </c>
      <c r="H12" s="34">
        <v>9.5222222222222219E-3</v>
      </c>
      <c r="I12" s="28">
        <f t="shared" si="0"/>
        <v>1058</v>
      </c>
      <c r="J12" s="26" t="str">
        <f t="shared" si="1"/>
        <v>SM</v>
      </c>
      <c r="K12" s="39" t="s">
        <v>42</v>
      </c>
      <c r="L12" s="57" t="s">
        <v>23</v>
      </c>
      <c r="M12" s="27"/>
    </row>
    <row r="13" spans="1:13" ht="18" customHeight="1" x14ac:dyDescent="0.25">
      <c r="A13" s="25">
        <v>6</v>
      </c>
      <c r="B13" s="39">
        <v>1</v>
      </c>
      <c r="C13" s="35" t="s">
        <v>101</v>
      </c>
      <c r="D13" s="36" t="s">
        <v>102</v>
      </c>
      <c r="E13" s="62">
        <v>35835</v>
      </c>
      <c r="F13" s="39" t="s">
        <v>10</v>
      </c>
      <c r="G13" s="39" t="s">
        <v>118</v>
      </c>
      <c r="H13" s="34">
        <v>9.5309027777777788E-3</v>
      </c>
      <c r="I13" s="28">
        <f t="shared" si="0"/>
        <v>1055</v>
      </c>
      <c r="J13" s="26" t="str">
        <f t="shared" si="1"/>
        <v>SM</v>
      </c>
      <c r="K13" s="39" t="s">
        <v>10</v>
      </c>
      <c r="L13" s="57" t="s">
        <v>24</v>
      </c>
      <c r="M13" s="27"/>
    </row>
    <row r="14" spans="1:13" ht="18" customHeight="1" x14ac:dyDescent="0.25">
      <c r="A14" s="25">
        <v>7</v>
      </c>
      <c r="B14" s="39">
        <v>7</v>
      </c>
      <c r="C14" s="35" t="s">
        <v>106</v>
      </c>
      <c r="D14" s="61" t="s">
        <v>107</v>
      </c>
      <c r="E14" s="62">
        <v>34744</v>
      </c>
      <c r="F14" s="39" t="s">
        <v>10</v>
      </c>
      <c r="G14" s="39" t="s">
        <v>122</v>
      </c>
      <c r="H14" s="34">
        <v>9.5721064814814818E-3</v>
      </c>
      <c r="I14" s="28">
        <f t="shared" si="0"/>
        <v>1043</v>
      </c>
      <c r="J14" s="26" t="str">
        <f t="shared" si="1"/>
        <v>SM</v>
      </c>
      <c r="K14" s="39" t="s">
        <v>10</v>
      </c>
      <c r="L14" s="57" t="s">
        <v>25</v>
      </c>
      <c r="M14" s="27"/>
    </row>
    <row r="15" spans="1:13" ht="18" customHeight="1" x14ac:dyDescent="0.25">
      <c r="A15" s="25">
        <v>8</v>
      </c>
      <c r="B15" s="39">
        <v>9</v>
      </c>
      <c r="C15" s="35" t="s">
        <v>110</v>
      </c>
      <c r="D15" s="36" t="s">
        <v>111</v>
      </c>
      <c r="E15" s="62">
        <v>36130</v>
      </c>
      <c r="F15" s="39" t="s">
        <v>10</v>
      </c>
      <c r="G15" s="39" t="s">
        <v>123</v>
      </c>
      <c r="H15" s="34">
        <v>9.582291666666666E-3</v>
      </c>
      <c r="I15" s="28">
        <f t="shared" si="0"/>
        <v>1040</v>
      </c>
      <c r="J15" s="26" t="str">
        <f t="shared" si="1"/>
        <v>SM</v>
      </c>
      <c r="K15" s="39" t="s">
        <v>10</v>
      </c>
    </row>
    <row r="16" spans="1:13" ht="18" customHeight="1" x14ac:dyDescent="0.25">
      <c r="A16" s="25">
        <v>9</v>
      </c>
      <c r="B16" s="39">
        <v>10</v>
      </c>
      <c r="C16" s="35" t="s">
        <v>112</v>
      </c>
      <c r="D16" s="36" t="s">
        <v>113</v>
      </c>
      <c r="E16" s="62">
        <v>34515</v>
      </c>
      <c r="F16" s="39" t="s">
        <v>117</v>
      </c>
      <c r="G16" s="39" t="s">
        <v>19</v>
      </c>
      <c r="H16" s="34">
        <v>1.0242824074074074E-2</v>
      </c>
      <c r="I16" s="28">
        <f t="shared" si="0"/>
        <v>855</v>
      </c>
      <c r="J16" s="26" t="str">
        <f t="shared" si="1"/>
        <v>I A</v>
      </c>
      <c r="K16" s="39" t="s">
        <v>32</v>
      </c>
    </row>
    <row r="17" spans="1:11" ht="18" customHeight="1" x14ac:dyDescent="0.25">
      <c r="A17" s="25">
        <v>10</v>
      </c>
      <c r="B17" s="39">
        <v>11</v>
      </c>
      <c r="C17" s="35" t="s">
        <v>28</v>
      </c>
      <c r="D17" s="36" t="s">
        <v>29</v>
      </c>
      <c r="E17" s="62">
        <v>37300</v>
      </c>
      <c r="F17" s="39" t="s">
        <v>117</v>
      </c>
      <c r="G17" s="39" t="s">
        <v>124</v>
      </c>
      <c r="H17" s="34">
        <v>1.0378935185185185E-2</v>
      </c>
      <c r="I17" s="28">
        <f t="shared" si="0"/>
        <v>819</v>
      </c>
      <c r="J17" s="26" t="str">
        <f t="shared" si="1"/>
        <v>I A</v>
      </c>
      <c r="K17" s="39" t="s">
        <v>32</v>
      </c>
    </row>
    <row r="18" spans="1:11" ht="18" customHeight="1" x14ac:dyDescent="0.25">
      <c r="A18" s="25"/>
      <c r="B18" s="39" t="s">
        <v>100</v>
      </c>
      <c r="C18" s="35" t="s">
        <v>114</v>
      </c>
      <c r="D18" s="61" t="s">
        <v>115</v>
      </c>
      <c r="E18" s="62">
        <v>35778</v>
      </c>
      <c r="F18" s="39" t="s">
        <v>10</v>
      </c>
      <c r="G18" s="39" t="s">
        <v>125</v>
      </c>
      <c r="H18" s="34" t="s">
        <v>173</v>
      </c>
      <c r="I18" s="28" t="s">
        <v>10</v>
      </c>
      <c r="J18" s="26" t="s">
        <v>10</v>
      </c>
      <c r="K18" s="39" t="s">
        <v>10</v>
      </c>
    </row>
    <row r="19" spans="1:11" ht="18" customHeight="1" x14ac:dyDescent="0.25"/>
    <row r="20" spans="1:11" ht="18" customHeight="1" x14ac:dyDescent="0.25"/>
    <row r="21" spans="1:11" ht="18" customHeight="1" x14ac:dyDescent="0.25"/>
    <row r="22" spans="1:11" ht="18" customHeight="1" x14ac:dyDescent="0.25"/>
  </sheetData>
  <autoFilter ref="B7:K7" xr:uid="{A01E91B6-43F8-4A3A-B3CC-0C9066C36EE5}">
    <sortState xmlns:xlrd2="http://schemas.microsoft.com/office/spreadsheetml/2017/richdata2" ref="B8:K18">
      <sortCondition ref="H7:H18"/>
    </sortState>
  </autoFilter>
  <sortState xmlns:xlrd2="http://schemas.microsoft.com/office/spreadsheetml/2017/richdata2" ref="B7:M7">
    <sortCondition ref="B7"/>
  </sortState>
  <phoneticPr fontId="19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Viršelis</vt:lpstr>
      <vt:lpstr>Vyrai Sub Elitas</vt:lpstr>
      <vt:lpstr>5000 Moterys Elitas</vt:lpstr>
      <vt:lpstr>Vyrai Elitas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Vardenis Pavardenis</cp:lastModifiedBy>
  <cp:lastPrinted>2021-05-15T20:48:22Z</cp:lastPrinted>
  <dcterms:created xsi:type="dcterms:W3CDTF">2020-01-13T18:37:32Z</dcterms:created>
  <dcterms:modified xsi:type="dcterms:W3CDTF">2026-06-08T05:14:12Z</dcterms:modified>
</cp:coreProperties>
</file>